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120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3">財政比較分析表!$A$1:$ET$97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<sst xmlns="http://schemas.openxmlformats.org/spreadsheetml/2006/main" count="1130" uniqueCount="590">
  <si>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</si>
  <si>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</si>
  <si>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</si>
  <si>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</si>
  <si>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</si>
  <si>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</si>
  <si>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</si>
  <si>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</si>
  <si>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</si>
  <si>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</si>
  <si>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</si>
  <si>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</si>
  <si>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</si>
  <si>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</si>
  <si>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</si>
  <si>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</si>
  <si>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</si>
  <si>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</si>
  <si>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</si>
  <si>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</si>
  <si>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</si>
  <si>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</si>
  <si>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</si>
  <si>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</si>
  <si>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</si>
  <si>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</si>
  <si>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</si>
  <si>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</si>
  <si>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</si>
  <si>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</si>
  <si>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</si>
  <si>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</si>
  <si>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</si>
  <si>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</si>
  <si>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</si>
  <si>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</si>
  <si>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</si>
  <si>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</si>
  <si>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</si>
  <si>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</si>
  <si>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</si>
  <si>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</si>
  <si>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</si>
  <si>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</si>
  <si>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</si>
  <si>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</si>
  <si>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</si>
  <si>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</si>
  <si>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</si>
  <si>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</si>
  <si>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</si>
  <si>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</si>
  <si>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</si>
  <si>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</si>
  <si>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</si>
  <si>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</si>
  <si>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</si>
  <si>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</si>
  <si>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</si>
  <si>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</si>
  <si>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</si>
  <si>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</si>
  <si>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</si>
  <si>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</si>
  <si>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</si>
  <si>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</si>
  <si>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</si>
  <si>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</si>
  <si>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</si>
  <si>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</si>
  <si>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</si>
  <si>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</si>
  <si>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</si>
  <si>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</si>
  <si>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</si>
  <si>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</si>
  <si>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</si>
  <si>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</si>
  <si>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</si>
  <si>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</si>
  <si>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</si>
  <si>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</si>
  <si>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</si>
  <si>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</si>
  <si>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</si>
  <si>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</si>
  <si>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</si>
  <si>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</si>
  <si>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</si>
  <si>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</si>
  <si>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</si>
  <si>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</si>
  <si>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</si>
  <si>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</si>
  <si>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</si>
  <si>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</si>
  <si>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</si>
  <si>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</si>
  <si>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</si>
  <si>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</si>
  <si>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</si>
  <si>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</si>
  <si>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</si>
  <si>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</si>
  <si>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</si>
  <si>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</si>
  <si>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</si>
  <si>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</si>
  <si>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</si>
  <si>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</si>
  <si>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</si>
  <si>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</si>
  <si>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</si>
  <si>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</si>
  <si>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</si>
  <si>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</si>
  <si>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</si>
  <si>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</si>
  <si>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</si>
  <si>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</si>
  <si>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</si>
  <si>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</si>
  <si>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</si>
  <si>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</si>
  <si>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</si>
  <si>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</si>
  <si>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</si>
  <si>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</si>
  <si>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</si>
  <si>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</si>
  <si>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</si>
  <si>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</si>
  <si>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</si>
  <si>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</si>
  <si>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</si>
  <si>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</si>
  <si>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</si>
  <si>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</si>
  <si>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</si>
  <si>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</si>
  <si>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</si>
  <si>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</si>
  <si>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</si>
  <si>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</si>
  <si>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</si>
  <si>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</si>
  <si>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</si>
  <si>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</si>
  <si>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</si>
  <si>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</si>
  <si>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</si>
  <si>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</si>
  <si>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</si>
  <si>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</si>
  <si>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</si>
  <si>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</si>
  <si>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</si>
  <si>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</si>
  <si>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</si>
  <si>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</si>
  <si>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</si>
  <si>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</si>
  <si>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</si>
  <si>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</si>
  <si>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</si>
  <si>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</si>
  <si>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</si>
  <si>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</si>
  <si>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</si>
  <si>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</si>
  <si>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</si>
  <si>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</si>
  <si>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</si>
  <si>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</si>
  <si>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</si>
  <si>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</si>
  <si>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</si>
  <si>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</si>
  <si>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</si>
  <si>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</si>
  <si>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</si>
  <si>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</si>
  <si>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</si>
  <si>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</si>
  <si>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</si>
  <si>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</si>
  <si>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</si>
  <si>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</si>
  <si>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</si>
  <si>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</si>
  <si>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</si>
  <si>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</si>
  <si>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</si>
  <si>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</si>
  <si>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</si>
  <si>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</si>
  <si>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</si>
  <si>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</si>
  <si>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</si>
  <si>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</si>
  <si>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</si>
  <si>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</si>
  <si>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</si>
  <si>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</si>
  <si>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</si>
  <si>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</si>
  <si>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奈良県上牧町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</si>
  <si>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</si>
  <si>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</si>
  <si>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</si>
  <si>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</si>
  <si>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</si>
  <si>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</si>
  <si>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</si>
  <si>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</si>
  <si>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</si>
  <si>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</si>
  <si>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</si>
  <si>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</si>
  <si>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</si>
  <si>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</si>
  <si>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</si>
  <si>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</si>
  <si>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</si>
  <si>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</si>
  <si>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</si>
  <si>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</si>
  <si>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</si>
  <si>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</si>
  <si>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</si>
  <si>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</si>
  <si>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</si>
  <si>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</si>
  <si>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</si>
  <si>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</si>
  <si>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</si>
  <si>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</si>
  <si>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</si>
  <si>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</si>
  <si>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</si>
  <si>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</si>
  <si>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</si>
  <si>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</si>
  <si>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</si>
  <si>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</si>
  <si>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</si>
  <si>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</si>
  <si>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</si>
  <si>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</si>
  <si>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</si>
  <si>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</si>
  <si>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</si>
  <si>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</si>
  <si>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</si>
  <si>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</si>
  <si>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</si>
  <si>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</si>
  <si>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</si>
  <si>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</si>
  <si>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</si>
  <si>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</si>
  <si>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</si>
  <si>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</si>
  <si>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</si>
  <si>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</si>
  <si>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</si>
  <si>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</si>
  <si>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</si>
  <si>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</si>
  <si>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</si>
  <si>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</si>
  <si>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</si>
  <si>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</si>
  <si>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</si>
  <si>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</si>
  <si>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</si>
  <si>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</si>
  <si>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</si>
  <si>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</si>
  <si>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</si>
  <si>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</si>
  <si>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</si>
  <si>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</si>
  <si>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</si>
  <si>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</si>
  <si>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</si>
  <si>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</si>
  <si>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</si>
  <si>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</si>
  <si>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</si>
  <si>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</si>
  <si>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</si>
  <si>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</si>
  <si>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</si>
  <si>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</si>
  <si>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</si>
  <si>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</si>
  <si>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</si>
  <si>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</si>
  <si>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</si>
  <si>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</si>
  <si>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</si>
  <si>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</si>
  <si>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</si>
  <si>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</si>
  <si>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</si>
  <si>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</si>
  <si>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</si>
  <si>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</si>
  <si>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</si>
  <si>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</si>
  <si>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</si>
  <si>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</si>
  <si>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</si>
  <si>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</si>
  <si>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</si>
  <si>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</si>
  <si>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</si>
  <si>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</si>
  <si>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</si>
  <si>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</si>
  <si>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</si>
  <si>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</si>
  <si>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</si>
  <si>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</si>
  <si>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</si>
  <si>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</si>
  <si>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</si>
  <si>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</si>
  <si>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</si>
  <si>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</si>
  <si>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</si>
  <si>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</si>
  <si>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</si>
  <si>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</si>
  <si>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</si>
  <si>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</si>
  <si>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</si>
  <si>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</si>
  <si>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</si>
  <si>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</si>
  <si>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</si>
  <si>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</si>
  <si>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</si>
  <si>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</si>
  <si>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</si>
  <si>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</si>
  <si>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</si>
  <si>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</si>
  <si>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</si>
  <si>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</si>
  <si>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</si>
  <si>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</si>
  <si>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</si>
  <si>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</si>
  <si>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</si>
  <si>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奈良県上牧町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</si>
  <si>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</si>
  <si>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</si>
  <si>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</si>
  <si>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</si>
  <si>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</si>
  <si>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</si>
  <si>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</si>
  <si>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</si>
  <si>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</si>
  <si>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</si>
  <si>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</si>
  <si>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</si>
  <si>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</si>
  <si>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</si>
  <si>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</si>
  <si>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</si>
  <si>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</si>
  <si>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</si>
  <si>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</si>
  <si>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</si>
  <si>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</si>
  <si>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</si>
  <si>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</si>
  <si>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</si>
  <si>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</si>
  <si>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</si>
  <si>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</si>
  <si>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</si>
  <si>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</si>
  <si>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</si>
  <si>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</si>
  <si>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</si>
  <si>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</si>
  <si>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</si>
  <si>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</si>
  <si>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</si>
  <si>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</si>
  <si>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</si>
  <si>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</si>
  <si>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</si>
  <si>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</si>
  <si>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</si>
  <si>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</si>
  <si>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</si>
  <si>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</si>
  <si>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</si>
  <si>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</si>
  <si>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</si>
  <si>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</si>
  <si>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</si>
  <si>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</si>
  <si>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</si>
  <si>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</si>
  <si>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</si>
  <si>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</si>
  <si>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</si>
  <si>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</si>
  <si>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</si>
  <si>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</si>
  <si>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</si>
  <si>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</si>
  <si>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</si>
  <si>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</si>
  <si>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</si>
  <si>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</si>
  <si>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</si>
  <si>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</si>
  <si>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</si>
  <si>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</si>
  <si>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</si>
  <si>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</si>
  <si>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</si>
  <si>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</si>
  <si>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</si>
  <si>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</si>
  <si>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</si>
  <si>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</si>
  <si>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</si>
  <si>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</si>
  <si>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</si>
  <si>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</si>
  <si>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</si>
  <si>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</si>
  <si>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</si>
  <si>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</si>
  <si>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</si>
  <si>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</si>
  <si>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</si>
  <si>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</si>
  <si>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</si>
  <si>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</si>
  <si>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</si>
  <si>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</si>
  <si>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</si>
  <si>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</si>
  <si>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</si>
  <si>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</si>
  <si>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</si>
  <si>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</si>
  <si>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</si>
  <si>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</si>
  <si>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</si>
  <si>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</si>
  <si>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</si>
  <si>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</si>
  <si>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</si>
  <si>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</si>
  <si>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</si>
  <si>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</si>
  <si>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</si>
  <si>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</si>
  <si>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</si>
  <si>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</si>
  <si>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</si>
  <si>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</si>
  <si>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</si>
  <si>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</si>
  <si>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</si>
  <si>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</si>
  <si>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</si>
  <si>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</si>
  <si>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</si>
  <si>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</si>
  <si>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</si>
  <si>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</si>
  <si>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</si>
  <si>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</si>
  <si>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</si>
  <si>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</si>
  <si>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</si>
  <si>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</si>
  <si>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</si>
  <si>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</si>
  <si>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</si>
  <si>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</si>
  <si>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</si>
  <si>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</si>
  <si>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</si>
  <si>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</si>
  <si>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</si>
  <si>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</si>
  <si>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</si>
  <si>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</si>
  <si>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</si>
  <si>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</si>
  <si>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</si>
  <si>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</si>
  <si>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</si>
  <si>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</si>
  <si>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</si>
  <si>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</si>
  <si>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</si>
  <si>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</si>
  <si>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</si>
  <si>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</si>
  <si>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</si>
  <si>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</si>
  <si>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</si>
  <si>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</si>
  <si>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</si>
  <si>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</si>
  <si>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</si>
  <si>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</si>
  <si>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</si>
  <si>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</si>
  <si>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</si>
  <si>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</si>
  <si>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</si>
  <si>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</si>
  <si>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</si>
  <si>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</si>
  <si>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</si>
  <si>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</si>
  <si>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</si>
  <si>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</si>
  <si>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</si>
  <si>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</si>
  <si>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</si>
  <si>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</si>
  <si>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</si>
  <si>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</si>
  <si>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</si>
  <si>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</si>
  <si>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</si>
  <si>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</si>
  <si>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</si>
  <si>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</si>
  <si>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</si>
  <si>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</si>
  <si>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</si>
  <si>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2.42</t>
  </si>
  <si>
    <t>▲ 0.83</t>
  </si>
  <si>
    <t>水道事業会計</t>
  </si>
  <si>
    <t>一般会計</t>
  </si>
  <si>
    <t>国民健康保険特別会計</t>
  </si>
  <si>
    <t>介護保険特別会計（保険事業）</t>
  </si>
  <si>
    <t>後期高齢者医療特別会計</t>
  </si>
  <si>
    <t>下水道事業特別会計</t>
  </si>
  <si>
    <t>住宅新築資金等貸付事業特別会計</t>
  </si>
  <si>
    <t>介護保険特別会計（介護ｻｰﾋﾞｽ事業）</t>
  </si>
  <si>
    <t>その他会計（赤字）</t>
  </si>
  <si>
    <t>その他会計（黒字）</t>
  </si>
  <si>
    <t>-</t>
    <phoneticPr fontId="2"/>
  </si>
  <si>
    <t>-</t>
    <phoneticPr fontId="2"/>
  </si>
  <si>
    <t>-</t>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</si>
  <si>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</si>
  <si>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</si>
  <si>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</si>
  <si>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</si>
  <si>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</si>
  <si>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</si>
  <si>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</si>
  <si>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</si>
  <si>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</si>
  <si>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公共施設整備基金</t>
    <rPh sb="0" eb="2">
      <t>コウキョウ</t>
    </rPh>
    <rPh sb="2" eb="4">
      <t>シセツ</t>
    </rPh>
    <rPh sb="4" eb="6">
      <t>セイビ</t>
    </rPh>
    <rPh sb="6" eb="8">
      <t>キキン</t>
    </rPh>
    <phoneticPr fontId="11"/>
  </si>
  <si>
    <t>ふるさと町づくり基金</t>
    <rPh sb="4" eb="5">
      <t>マチ</t>
    </rPh>
    <rPh sb="8" eb="10">
      <t>キキン</t>
    </rPh>
    <phoneticPr fontId="11"/>
  </si>
  <si>
    <t>長寿社会福祉基金</t>
    <rPh sb="0" eb="2">
      <t>チョウジュ</t>
    </rPh>
    <rPh sb="2" eb="4">
      <t>シャカイ</t>
    </rPh>
    <rPh sb="4" eb="6">
      <t>フクシ</t>
    </rPh>
    <rPh sb="6" eb="8">
      <t>キキン</t>
    </rPh>
    <phoneticPr fontId="11"/>
  </si>
  <si>
    <t>住宅新築資金等貸付事業基金</t>
    <rPh sb="0" eb="2">
      <t>ジュウタク</t>
    </rPh>
    <rPh sb="2" eb="4">
      <t>シンチク</t>
    </rPh>
    <rPh sb="4" eb="6">
      <t>シキン</t>
    </rPh>
    <rPh sb="6" eb="7">
      <t>トウ</t>
    </rPh>
    <rPh sb="7" eb="9">
      <t>カシツケ</t>
    </rPh>
    <rPh sb="9" eb="11">
      <t>ジギョウ</t>
    </rPh>
    <rPh sb="11" eb="13">
      <t>キキン</t>
    </rPh>
    <phoneticPr fontId="11"/>
  </si>
  <si>
    <t>ふるさと基金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</si>
  <si>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</si>
  <si>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</si>
  <si>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</si>
  <si>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積極的な繰上償還を行ってきた結果、将来負担比率は減少傾向となっているが、類似団体と比較すると依然として極めて高い水準にある。主な要因として、平成２６年度に土地開発公社の解散に伴う債務保証で発行した第三セクター等改革推進債の償還が開始されていることが挙げられる。
有形固定資産減価償却率については、対前年度比は０．７ポイント上昇しており、類似団体と比較しても高い水準にある。主な要因として、資産割合が大きい道路・橋梁の老朽化が進んでいること、また、公民館等集会施設の老朽化が進んでいることが挙げられる。今後は適切に長寿命化及び統廃合を図っていく。</t>
    <rPh sb="37" eb="39">
      <t>ゲンショウ</t>
    </rPh>
    <rPh sb="39" eb="41">
      <t>ケイコウ</t>
    </rPh>
    <rPh sb="107" eb="109">
      <t>ハッコウ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</si>
  <si>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</si>
  <si>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</si>
  <si>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</si>
  <si>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</si>
  <si>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</si>
  <si>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</si>
  <si>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</si>
  <si>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るが依然として類似団体と比較すると高い水準にある。また、実質公債費比率については、近年、繰上償還を積極的に行うことで公債費の低減に努めてきた結果、元利償還金は減少傾向にあるが、土地開発公社解散に伴う第三セクター等改革推進債の償還が平成２６年度に開始されたことや標準財政規模の縮小により、平成２８年度にピークを迎えた。平成２９年度は前年度と比較すると元利償還金の減少などにより０．３ポイント減少しているものの、今後も上昇しないよう、交付税算入のない地方債の発行を最小限に留め、実質公債費比率の抑制を図っていく。</t>
    <rPh sb="161" eb="163">
      <t>ヘイセイ</t>
    </rPh>
    <rPh sb="165" eb="167">
      <t>ネンド</t>
    </rPh>
    <rPh sb="172" eb="173">
      <t>ムカ</t>
    </rPh>
    <rPh sb="176" eb="178">
      <t>ヘイセイ</t>
    </rPh>
    <rPh sb="180" eb="182">
      <t>ネンド</t>
    </rPh>
    <rPh sb="183" eb="185">
      <t>ゼンネン</t>
    </rPh>
    <rPh sb="187" eb="189">
      <t>ヒカク</t>
    </rPh>
    <rPh sb="192" eb="194">
      <t>ガンリ</t>
    </rPh>
    <rPh sb="194" eb="196">
      <t>ショウカン</t>
    </rPh>
    <rPh sb="196" eb="197">
      <t>キン</t>
    </rPh>
    <rPh sb="198" eb="200">
      <t>ゲンショウ</t>
    </rPh>
    <rPh sb="212" eb="214">
      <t>ゲンショウ</t>
    </rPh>
    <rPh sb="222" eb="224">
      <t>コンゴ</t>
    </rPh>
    <rPh sb="225" eb="227">
      <t>ジョウショウ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</si>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</sst>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C859-4BE9-B9CE-2263E4D8C3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52488</c:v>
                </c:pt>
                <c:pt idx="1">
                  <c:v>46724</c:v>
                </c:pt>
                <c:pt idx="2">
                  <c:v>42337</c:v>
                </c:pt>
                <c:pt idx="3">
                  <c:v>42768</c:v>
                </c:pt>
                <c:pt idx="4">
                  <c:v>30464</c:v>
                </c:pt>
              </c:numCache>
            </c:numRef>
          </c:val>
          <c:smooth val="0"/>
          <c:extLst xmlns:c16r2="http://schemas.microsoft.com/office/drawing/2015/06/chart">
            <c:ext xmlns:c16="http://schemas.microsoft.com/office/drawing/2014/chart" uri="{C3380CC4-5D6E-409C-BE32-E72D297353CC}">
              <c16:uniqueId val="{00000001-C859-4BE9-B9CE-2263E4D8C319}"/>
            </c:ext>
          </c:extLst>
        </c:ser>
        <c:dLbls>
          <c:showLegendKey val="0"/>
          <c:showVal val="0"/>
          <c:showCatName val="0"/>
          <c:showSerName val="0"/>
          <c:showPercent val="0"/>
          <c:showBubbleSize val="0"/>
        </c:dLbls>
        <c:marker val="1"/>
        <c:smooth val="0"/>
        <c:axId val="363914048"/>
        <c:axId val="363914440"/>
      </c:lineChart>
      <c:catAx>
        <c:axId val="36391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914440"/>
        <c:crosses val="autoZero"/>
        <c:auto val="1"/>
        <c:lblAlgn val="ctr"/>
        <c:lblOffset val="100"/>
        <c:tickLblSkip val="1"/>
        <c:tickMarkSkip val="1"/>
        <c:noMultiLvlLbl val="0"/>
      </c:catAx>
      <c:valAx>
        <c:axId val="363914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91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5.58</c:v>
                </c:pt>
                <c:pt idx="1">
                  <c:v>6.02</c:v>
                </c:pt>
                <c:pt idx="2">
                  <c:v>4.92</c:v>
                </c:pt>
                <c:pt idx="3">
                  <c:v>3.36</c:v>
                </c:pt>
                <c:pt idx="4">
                  <c:v>3.88</c:v>
                </c:pt>
              </c:numCache>
            </c:numRef>
          </c:val>
          <c:extLst xmlns:c16r2="http://schemas.microsoft.com/office/drawing/2015/06/chart">
            <c:ext xmlns:c16="http://schemas.microsoft.com/office/drawing/2014/chart" uri="{C3380CC4-5D6E-409C-BE32-E72D297353CC}">
              <c16:uniqueId val="{00000000-E844-4922-A999-A6FABA1027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20.34</c:v>
                </c:pt>
                <c:pt idx="1">
                  <c:v>21.68</c:v>
                </c:pt>
                <c:pt idx="2">
                  <c:v>21.74</c:v>
                </c:pt>
                <c:pt idx="3">
                  <c:v>21.77</c:v>
                </c:pt>
                <c:pt idx="4">
                  <c:v>19.11</c:v>
                </c:pt>
              </c:numCache>
            </c:numRef>
          </c:val>
          <c:extLst xmlns:c16r2="http://schemas.microsoft.com/office/drawing/2015/06/chart">
            <c:ext xmlns:c16="http://schemas.microsoft.com/office/drawing/2014/chart" uri="{C3380CC4-5D6E-409C-BE32-E72D297353CC}">
              <c16:uniqueId val="{00000001-E844-4922-A999-A6FABA1027AC}"/>
            </c:ext>
          </c:extLst>
        </c:ser>
        <c:dLbls>
          <c:showLegendKey val="0"/>
          <c:showVal val="0"/>
          <c:showCatName val="0"/>
          <c:showSerName val="0"/>
          <c:showPercent val="0"/>
          <c:showBubbleSize val="0"/>
        </c:dLbls>
        <c:gapWidth val="250"/>
        <c:overlap val="100"/>
        <c:axId val="534417584"/>
        <c:axId val="534414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6.74</c:v>
                </c:pt>
                <c:pt idx="1">
                  <c:v>3.25</c:v>
                </c:pt>
                <c:pt idx="2">
                  <c:v>2.62</c:v>
                </c:pt>
                <c:pt idx="3">
                  <c:v>-2.42</c:v>
                </c:pt>
                <c:pt idx="4">
                  <c:v>-0.83</c:v>
                </c:pt>
              </c:numCache>
            </c:numRef>
          </c:val>
          <c:smooth val="0"/>
          <c:extLst xmlns:c16r2="http://schemas.microsoft.com/office/drawing/2015/06/chart">
            <c:ext xmlns:c16="http://schemas.microsoft.com/office/drawing/2014/chart" uri="{C3380CC4-5D6E-409C-BE32-E72D297353CC}">
              <c16:uniqueId val="{00000002-E844-4922-A999-A6FABA1027AC}"/>
            </c:ext>
          </c:extLst>
        </c:ser>
        <c:dLbls>
          <c:showLegendKey val="0"/>
          <c:showVal val="0"/>
          <c:showCatName val="0"/>
          <c:showSerName val="0"/>
          <c:showPercent val="0"/>
          <c:showBubbleSize val="0"/>
        </c:dLbls>
        <c:marker val="1"/>
        <c:smooth val="0"/>
        <c:axId val="534417584"/>
        <c:axId val="534414840"/>
      </c:lineChart>
      <c:catAx>
        <c:axId val="53441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4414840"/>
        <c:crosses val="autoZero"/>
        <c:auto val="1"/>
        <c:lblAlgn val="ctr"/>
        <c:lblOffset val="100"/>
        <c:tickLblSkip val="1"/>
        <c:tickMarkSkip val="1"/>
        <c:noMultiLvlLbl val="0"/>
      </c:catAx>
      <c:valAx>
        <c:axId val="53441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1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25-4692-93BD-EC2A040269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25-4692-93BD-EC2A04026973}"/>
            </c:ext>
          </c:extLst>
        </c:ser>
        <c:ser>
          <c:idx val="2"/>
          <c:order val="2"/>
          <c:tx>
            <c:strRef>
              <c:f>データシート!$A$29</c:f>
              <c:strCache>
                <c:ptCount val="1"/>
                <c:pt idx="0">
                  <c:v>介護保険特別会計（介護ｻｰﾋﾞｽ事業）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0.11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4225-4692-93BD-EC2A04026973}"/>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225-4692-93BD-EC2A0402697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0.19</c:v>
                </c:pt>
                <c:pt idx="4">
                  <c:v>#N/A</c:v>
                </c:pt>
                <c:pt idx="5">
                  <c:v>7.0000000000000007E-2</c:v>
                </c:pt>
                <c:pt idx="6">
                  <c:v>#N/A</c:v>
                </c:pt>
                <c:pt idx="7">
                  <c:v>0.17</c:v>
                </c:pt>
                <c:pt idx="8">
                  <c:v>#N/A</c:v>
                </c:pt>
                <c:pt idx="9">
                  <c:v>0.11</c:v>
                </c:pt>
              </c:numCache>
            </c:numRef>
          </c:val>
          <c:extLst xmlns:c16r2="http://schemas.microsoft.com/office/drawing/2015/06/chart">
            <c:ext xmlns:c16="http://schemas.microsoft.com/office/drawing/2014/chart" uri="{C3380CC4-5D6E-409C-BE32-E72D297353CC}">
              <c16:uniqueId val="{00000004-4225-4692-93BD-EC2A0402697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7.0000000000000007E-2</c:v>
                </c:pt>
                <c:pt idx="4">
                  <c:v>#N/A</c:v>
                </c:pt>
                <c:pt idx="5">
                  <c:v>0.01</c:v>
                </c:pt>
                <c:pt idx="6">
                  <c:v>#N/A</c:v>
                </c:pt>
                <c:pt idx="7">
                  <c:v>0.01</c:v>
                </c:pt>
                <c:pt idx="8">
                  <c:v>#N/A</c:v>
                </c:pt>
                <c:pt idx="9">
                  <c:v>0.14000000000000001</c:v>
                </c:pt>
              </c:numCache>
            </c:numRef>
          </c:val>
          <c:extLst xmlns:c16r2="http://schemas.microsoft.com/office/drawing/2015/06/chart">
            <c:ext xmlns:c16="http://schemas.microsoft.com/office/drawing/2014/chart" uri="{C3380CC4-5D6E-409C-BE32-E72D297353CC}">
              <c16:uniqueId val="{00000005-4225-4692-93BD-EC2A04026973}"/>
            </c:ext>
          </c:extLst>
        </c:ser>
        <c:ser>
          <c:idx val="6"/>
          <c:order val="6"/>
          <c:tx>
            <c:strRef>
              <c:f>データシート!$A$33</c:f>
              <c:strCache>
                <c:ptCount val="1"/>
                <c:pt idx="0">
                  <c:v>介護保険特別会計（保険事業）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c:v>
                </c:pt>
                <c:pt idx="2">
                  <c:v>#N/A</c:v>
                </c:pt>
                <c:pt idx="3">
                  <c:v>0.76</c:v>
                </c:pt>
                <c:pt idx="4">
                  <c:v>#N/A</c:v>
                </c:pt>
                <c:pt idx="5">
                  <c:v>1.22</c:v>
                </c:pt>
                <c:pt idx="6">
                  <c:v>#N/A</c:v>
                </c:pt>
                <c:pt idx="7">
                  <c:v>1.33</c:v>
                </c:pt>
                <c:pt idx="8">
                  <c:v>#N/A</c:v>
                </c:pt>
                <c:pt idx="9">
                  <c:v>1.17</c:v>
                </c:pt>
              </c:numCache>
            </c:numRef>
          </c:val>
          <c:extLst xmlns:c16r2="http://schemas.microsoft.com/office/drawing/2015/06/chart">
            <c:ext xmlns:c16="http://schemas.microsoft.com/office/drawing/2014/chart" uri="{C3380CC4-5D6E-409C-BE32-E72D297353CC}">
              <c16:uniqueId val="{00000006-4225-4692-93BD-EC2A0402697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2.99</c:v>
                </c:pt>
                <c:pt idx="2">
                  <c:v>#N/A</c:v>
                </c:pt>
                <c:pt idx="3">
                  <c:v>2.6</c:v>
                </c:pt>
                <c:pt idx="4">
                  <c:v>#N/A</c:v>
                </c:pt>
                <c:pt idx="5">
                  <c:v>1.96</c:v>
                </c:pt>
                <c:pt idx="6">
                  <c:v>#N/A</c:v>
                </c:pt>
                <c:pt idx="7">
                  <c:v>0.28999999999999998</c:v>
                </c:pt>
                <c:pt idx="8">
                  <c:v>#N/A</c:v>
                </c:pt>
                <c:pt idx="9">
                  <c:v>3.21</c:v>
                </c:pt>
              </c:numCache>
            </c:numRef>
          </c:val>
          <c:extLst xmlns:c16r2="http://schemas.microsoft.com/office/drawing/2015/06/chart">
            <c:ext xmlns:c16="http://schemas.microsoft.com/office/drawing/2014/chart" uri="{C3380CC4-5D6E-409C-BE32-E72D297353CC}">
              <c16:uniqueId val="{00000007-4225-4692-93BD-EC2A040269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5.57</c:v>
                </c:pt>
                <c:pt idx="2">
                  <c:v>#N/A</c:v>
                </c:pt>
                <c:pt idx="3">
                  <c:v>6</c:v>
                </c:pt>
                <c:pt idx="4">
                  <c:v>#N/A</c:v>
                </c:pt>
                <c:pt idx="5">
                  <c:v>4.91</c:v>
                </c:pt>
                <c:pt idx="6">
                  <c:v>#N/A</c:v>
                </c:pt>
                <c:pt idx="7">
                  <c:v>3.35</c:v>
                </c:pt>
                <c:pt idx="8">
                  <c:v>#N/A</c:v>
                </c:pt>
                <c:pt idx="9">
                  <c:v>3.87</c:v>
                </c:pt>
              </c:numCache>
            </c:numRef>
          </c:val>
          <c:extLst xmlns:c16r2="http://schemas.microsoft.com/office/drawing/2015/06/chart">
            <c:ext xmlns:c16="http://schemas.microsoft.com/office/drawing/2014/chart" uri="{C3380CC4-5D6E-409C-BE32-E72D297353CC}">
              <c16:uniqueId val="{00000008-4225-4692-93BD-EC2A0402697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c:v>
                </c:pt>
                <c:pt idx="2">
                  <c:v>#N/A</c:v>
                </c:pt>
                <c:pt idx="3">
                  <c:v>17.77</c:v>
                </c:pt>
                <c:pt idx="4">
                  <c:v>#N/A</c:v>
                </c:pt>
                <c:pt idx="5">
                  <c:v>18.02</c:v>
                </c:pt>
                <c:pt idx="6">
                  <c:v>#N/A</c:v>
                </c:pt>
                <c:pt idx="7">
                  <c:v>19.95</c:v>
                </c:pt>
                <c:pt idx="8">
                  <c:v>#N/A</c:v>
                </c:pt>
                <c:pt idx="9">
                  <c:v>20.48</c:v>
                </c:pt>
              </c:numCache>
            </c:numRef>
          </c:val>
          <c:extLst xmlns:c16r2="http://schemas.microsoft.com/office/drawing/2015/06/chart">
            <c:ext xmlns:c16="http://schemas.microsoft.com/office/drawing/2014/chart" uri="{C3380CC4-5D6E-409C-BE32-E72D297353CC}">
              <c16:uniqueId val="{00000009-4225-4692-93BD-EC2A04026973}"/>
            </c:ext>
          </c:extLst>
        </c:ser>
        <c:dLbls>
          <c:showLegendKey val="0"/>
          <c:showVal val="0"/>
          <c:showCatName val="0"/>
          <c:showSerName val="0"/>
          <c:showPercent val="0"/>
          <c:showBubbleSize val="0"/>
        </c:dLbls>
        <c:gapWidth val="150"/>
        <c:overlap val="100"/>
        <c:axId val="534419152"/>
        <c:axId val="534418760"/>
      </c:barChart>
      <c:catAx>
        <c:axId val="53441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18760"/>
        <c:crosses val="autoZero"/>
        <c:auto val="1"/>
        <c:lblAlgn val="ctr"/>
        <c:lblOffset val="100"/>
        <c:tickLblSkip val="1"/>
        <c:tickMarkSkip val="1"/>
        <c:noMultiLvlLbl val="0"/>
      </c:catAx>
      <c:valAx>
        <c:axId val="53441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1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968</c:v>
                </c:pt>
                <c:pt idx="5">
                  <c:v>932</c:v>
                </c:pt>
                <c:pt idx="8">
                  <c:v>883</c:v>
                </c:pt>
                <c:pt idx="11">
                  <c:v>818</c:v>
                </c:pt>
                <c:pt idx="14">
                  <c:v>825</c:v>
                </c:pt>
              </c:numCache>
            </c:numRef>
          </c:val>
          <c:extLst xmlns:c16r2="http://schemas.microsoft.com/office/drawing/2015/06/chart">
            <c:ext xmlns:c16="http://schemas.microsoft.com/office/drawing/2014/chart" uri="{C3380CC4-5D6E-409C-BE32-E72D297353CC}">
              <c16:uniqueId val="{00000000-B85E-432B-B877-738C2A540B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5E-432B-B877-738C2A540B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85E-432B-B877-738C2A540B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144</c:v>
                </c:pt>
                <c:pt idx="3">
                  <c:v>132</c:v>
                </c:pt>
                <c:pt idx="6">
                  <c:v>128</c:v>
                </c:pt>
                <c:pt idx="9">
                  <c:v>119</c:v>
                </c:pt>
                <c:pt idx="12">
                  <c:v>95</c:v>
                </c:pt>
              </c:numCache>
            </c:numRef>
          </c:val>
          <c:extLst xmlns:c16r2="http://schemas.microsoft.com/office/drawing/2015/06/chart">
            <c:ext xmlns:c16="http://schemas.microsoft.com/office/drawing/2014/chart" uri="{C3380CC4-5D6E-409C-BE32-E72D297353CC}">
              <c16:uniqueId val="{00000003-B85E-432B-B877-738C2A540B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118</c:v>
                </c:pt>
                <c:pt idx="3">
                  <c:v>121</c:v>
                </c:pt>
                <c:pt idx="6">
                  <c:v>110</c:v>
                </c:pt>
                <c:pt idx="9">
                  <c:v>129</c:v>
                </c:pt>
                <c:pt idx="12">
                  <c:v>113</c:v>
                </c:pt>
              </c:numCache>
            </c:numRef>
          </c:val>
          <c:extLst xmlns:c16r2="http://schemas.microsoft.com/office/drawing/2015/06/chart">
            <c:ext xmlns:c16="http://schemas.microsoft.com/office/drawing/2014/chart" uri="{C3380CC4-5D6E-409C-BE32-E72D297353CC}">
              <c16:uniqueId val="{00000004-B85E-432B-B877-738C2A540B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5E-432B-B877-738C2A540B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5E-432B-B877-738C2A540B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1164</c:v>
                </c:pt>
                <c:pt idx="3">
                  <c:v>1301</c:v>
                </c:pt>
                <c:pt idx="6">
                  <c:v>1243</c:v>
                </c:pt>
                <c:pt idx="9">
                  <c:v>1188</c:v>
                </c:pt>
                <c:pt idx="12">
                  <c:v>1217</c:v>
                </c:pt>
              </c:numCache>
            </c:numRef>
          </c:val>
          <c:extLst xmlns:c16r2="http://schemas.microsoft.com/office/drawing/2015/06/chart">
            <c:ext xmlns:c16="http://schemas.microsoft.com/office/drawing/2014/chart" uri="{C3380CC4-5D6E-409C-BE32-E72D297353CC}">
              <c16:uniqueId val="{00000007-B85E-432B-B877-738C2A540B3C}"/>
            </c:ext>
          </c:extLst>
        </c:ser>
        <c:dLbls>
          <c:showLegendKey val="0"/>
          <c:showVal val="0"/>
          <c:showCatName val="0"/>
          <c:showSerName val="0"/>
          <c:showPercent val="0"/>
          <c:showBubbleSize val="0"/>
        </c:dLbls>
        <c:gapWidth val="100"/>
        <c:overlap val="100"/>
        <c:axId val="534419936"/>
        <c:axId val="534420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458</c:v>
                </c:pt>
                <c:pt idx="2">
                  <c:v>#N/A</c:v>
                </c:pt>
                <c:pt idx="3">
                  <c:v>#N/A</c:v>
                </c:pt>
                <c:pt idx="4">
                  <c:v>622</c:v>
                </c:pt>
                <c:pt idx="5">
                  <c:v>#N/A</c:v>
                </c:pt>
                <c:pt idx="6">
                  <c:v>#N/A</c:v>
                </c:pt>
                <c:pt idx="7">
                  <c:v>598</c:v>
                </c:pt>
                <c:pt idx="8">
                  <c:v>#N/A</c:v>
                </c:pt>
                <c:pt idx="9">
                  <c:v>#N/A</c:v>
                </c:pt>
                <c:pt idx="10">
                  <c:v>618</c:v>
                </c:pt>
                <c:pt idx="11">
                  <c:v>#N/A</c:v>
                </c:pt>
                <c:pt idx="12">
                  <c:v>#N/A</c:v>
                </c:pt>
                <c:pt idx="13">
                  <c:v>600</c:v>
                </c:pt>
                <c:pt idx="14">
                  <c:v>#N/A</c:v>
                </c:pt>
              </c:numCache>
            </c:numRef>
          </c:val>
          <c:smooth val="0"/>
          <c:extLst xmlns:c16r2="http://schemas.microsoft.com/office/drawing/2015/06/chart">
            <c:ext xmlns:c16="http://schemas.microsoft.com/office/drawing/2014/chart" uri="{C3380CC4-5D6E-409C-BE32-E72D297353CC}">
              <c16:uniqueId val="{00000008-B85E-432B-B877-738C2A540B3C}"/>
            </c:ext>
          </c:extLst>
        </c:ser>
        <c:dLbls>
          <c:showLegendKey val="0"/>
          <c:showVal val="0"/>
          <c:showCatName val="0"/>
          <c:showSerName val="0"/>
          <c:showPercent val="0"/>
          <c:showBubbleSize val="0"/>
        </c:dLbls>
        <c:marker val="1"/>
        <c:smooth val="0"/>
        <c:axId val="534419936"/>
        <c:axId val="534420328"/>
      </c:lineChart>
      <c:catAx>
        <c:axId val="5344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20328"/>
        <c:crosses val="autoZero"/>
        <c:auto val="1"/>
        <c:lblAlgn val="ctr"/>
        <c:lblOffset val="100"/>
        <c:tickLblSkip val="1"/>
        <c:tickMarkSkip val="1"/>
        <c:noMultiLvlLbl val="0"/>
      </c:catAx>
      <c:valAx>
        <c:axId val="53442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8762</c:v>
                </c:pt>
                <c:pt idx="5">
                  <c:v>8613</c:v>
                </c:pt>
                <c:pt idx="8">
                  <c:v>8533</c:v>
                </c:pt>
                <c:pt idx="11">
                  <c:v>8254</c:v>
                </c:pt>
                <c:pt idx="14">
                  <c:v>7898</c:v>
                </c:pt>
              </c:numCache>
            </c:numRef>
          </c:val>
          <c:extLst xmlns:c16r2="http://schemas.microsoft.com/office/drawing/2015/06/chart">
            <c:ext xmlns:c16="http://schemas.microsoft.com/office/drawing/2014/chart" uri="{C3380CC4-5D6E-409C-BE32-E72D297353CC}">
              <c16:uniqueId val="{00000000-D244-4ECB-B32E-7B4221FFA6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161</c:v>
                </c:pt>
                <c:pt idx="5">
                  <c:v>141</c:v>
                </c:pt>
                <c:pt idx="8">
                  <c:v>136</c:v>
                </c:pt>
                <c:pt idx="11">
                  <c:v>184</c:v>
                </c:pt>
                <c:pt idx="14">
                  <c:v>152</c:v>
                </c:pt>
              </c:numCache>
            </c:numRef>
          </c:val>
          <c:extLst xmlns:c16r2="http://schemas.microsoft.com/office/drawing/2015/06/chart">
            <c:ext xmlns:c16="http://schemas.microsoft.com/office/drawing/2014/chart" uri="{C3380CC4-5D6E-409C-BE32-E72D297353CC}">
              <c16:uniqueId val="{00000001-D244-4ECB-B32E-7B4221FFA6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1162</c:v>
                </c:pt>
                <c:pt idx="5">
                  <c:v>1124</c:v>
                </c:pt>
                <c:pt idx="8">
                  <c:v>1154</c:v>
                </c:pt>
                <c:pt idx="11">
                  <c:v>1873</c:v>
                </c:pt>
                <c:pt idx="14">
                  <c:v>1712</c:v>
                </c:pt>
              </c:numCache>
            </c:numRef>
          </c:val>
          <c:extLst xmlns:c16r2="http://schemas.microsoft.com/office/drawing/2015/06/chart">
            <c:ext xmlns:c16="http://schemas.microsoft.com/office/drawing/2014/chart" uri="{C3380CC4-5D6E-409C-BE32-E72D297353CC}">
              <c16:uniqueId val="{00000002-D244-4ECB-B32E-7B4221FFA6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244-4ECB-B32E-7B4221FFA6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244-4ECB-B32E-7B4221FFA6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44-4ECB-B32E-7B4221FFA6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910</c:v>
                </c:pt>
                <c:pt idx="3">
                  <c:v>1011</c:v>
                </c:pt>
                <c:pt idx="6">
                  <c:v>634</c:v>
                </c:pt>
                <c:pt idx="9">
                  <c:v>636</c:v>
                </c:pt>
                <c:pt idx="12">
                  <c:v>685</c:v>
                </c:pt>
              </c:numCache>
            </c:numRef>
          </c:val>
          <c:extLst xmlns:c16r2="http://schemas.microsoft.com/office/drawing/2015/06/chart">
            <c:ext xmlns:c16="http://schemas.microsoft.com/office/drawing/2014/chart" uri="{C3380CC4-5D6E-409C-BE32-E72D297353CC}">
              <c16:uniqueId val="{00000006-D244-4ECB-B32E-7B4221FFA6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818</c:v>
                </c:pt>
                <c:pt idx="3">
                  <c:v>706</c:v>
                </c:pt>
                <c:pt idx="6">
                  <c:v>621</c:v>
                </c:pt>
                <c:pt idx="9">
                  <c:v>506</c:v>
                </c:pt>
                <c:pt idx="12">
                  <c:v>432</c:v>
                </c:pt>
              </c:numCache>
            </c:numRef>
          </c:val>
          <c:extLst xmlns:c16r2="http://schemas.microsoft.com/office/drawing/2015/06/chart">
            <c:ext xmlns:c16="http://schemas.microsoft.com/office/drawing/2014/chart" uri="{C3380CC4-5D6E-409C-BE32-E72D297353CC}">
              <c16:uniqueId val="{00000007-D244-4ECB-B32E-7B4221FFA6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2022</c:v>
                </c:pt>
                <c:pt idx="3">
                  <c:v>2008</c:v>
                </c:pt>
                <c:pt idx="6">
                  <c:v>1938</c:v>
                </c:pt>
                <c:pt idx="9">
                  <c:v>1984</c:v>
                </c:pt>
                <c:pt idx="12">
                  <c:v>1901</c:v>
                </c:pt>
              </c:numCache>
            </c:numRef>
          </c:val>
          <c:extLst xmlns:c16r2="http://schemas.microsoft.com/office/drawing/2015/06/chart">
            <c:ext xmlns:c16="http://schemas.microsoft.com/office/drawing/2014/chart" uri="{C3380CC4-5D6E-409C-BE32-E72D297353CC}">
              <c16:uniqueId val="{00000008-D244-4ECB-B32E-7B4221FFA6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2</c:v>
                </c:pt>
                <c:pt idx="6">
                  <c:v>1</c:v>
                </c:pt>
                <c:pt idx="9">
                  <c:v>6</c:v>
                </c:pt>
                <c:pt idx="12">
                  <c:v>5</c:v>
                </c:pt>
              </c:numCache>
            </c:numRef>
          </c:val>
          <c:extLst xmlns:c16r2="http://schemas.microsoft.com/office/drawing/2015/06/chart">
            <c:ext xmlns:c16="http://schemas.microsoft.com/office/drawing/2014/chart" uri="{C3380CC4-5D6E-409C-BE32-E72D297353CC}">
              <c16:uniqueId val="{00000009-D244-4ECB-B32E-7B4221FFA6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14237</c:v>
                </c:pt>
                <c:pt idx="3">
                  <c:v>13867</c:v>
                </c:pt>
                <c:pt idx="6">
                  <c:v>13177</c:v>
                </c:pt>
                <c:pt idx="9">
                  <c:v>12958</c:v>
                </c:pt>
                <c:pt idx="12">
                  <c:v>12513</c:v>
                </c:pt>
              </c:numCache>
            </c:numRef>
          </c:val>
          <c:extLst xmlns:c16r2="http://schemas.microsoft.com/office/drawing/2015/06/chart">
            <c:ext xmlns:c16="http://schemas.microsoft.com/office/drawing/2014/chart" uri="{C3380CC4-5D6E-409C-BE32-E72D297353CC}">
              <c16:uniqueId val="{0000000A-D244-4ECB-B32E-7B4221FFA613}"/>
            </c:ext>
          </c:extLst>
        </c:ser>
        <c:dLbls>
          <c:showLegendKey val="0"/>
          <c:showVal val="0"/>
          <c:showCatName val="0"/>
          <c:showSerName val="0"/>
          <c:showPercent val="0"/>
          <c:showBubbleSize val="0"/>
        </c:dLbls>
        <c:gapWidth val="100"/>
        <c:overlap val="100"/>
        <c:axId val="534420720"/>
        <c:axId val="534417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7905</c:v>
                </c:pt>
                <c:pt idx="2">
                  <c:v>#N/A</c:v>
                </c:pt>
                <c:pt idx="3">
                  <c:v>#N/A</c:v>
                </c:pt>
                <c:pt idx="4">
                  <c:v>7717</c:v>
                </c:pt>
                <c:pt idx="5">
                  <c:v>#N/A</c:v>
                </c:pt>
                <c:pt idx="6">
                  <c:v>#N/A</c:v>
                </c:pt>
                <c:pt idx="7">
                  <c:v>6548</c:v>
                </c:pt>
                <c:pt idx="8">
                  <c:v>#N/A</c:v>
                </c:pt>
                <c:pt idx="9">
                  <c:v>#N/A</c:v>
                </c:pt>
                <c:pt idx="10">
                  <c:v>5780</c:v>
                </c:pt>
                <c:pt idx="11">
                  <c:v>#N/A</c:v>
                </c:pt>
                <c:pt idx="12">
                  <c:v>#N/A</c:v>
                </c:pt>
                <c:pt idx="13">
                  <c:v>5771</c:v>
                </c:pt>
                <c:pt idx="14">
                  <c:v>#N/A</c:v>
                </c:pt>
              </c:numCache>
            </c:numRef>
          </c:val>
          <c:smooth val="0"/>
          <c:extLst xmlns:c16r2="http://schemas.microsoft.com/office/drawing/2015/06/chart">
            <c:ext xmlns:c16="http://schemas.microsoft.com/office/drawing/2014/chart" uri="{C3380CC4-5D6E-409C-BE32-E72D297353CC}">
              <c16:uniqueId val="{0000000B-D244-4ECB-B32E-7B4221FFA613}"/>
            </c:ext>
          </c:extLst>
        </c:ser>
        <c:dLbls>
          <c:showLegendKey val="0"/>
          <c:showVal val="0"/>
          <c:showCatName val="0"/>
          <c:showSerName val="0"/>
          <c:showPercent val="0"/>
          <c:showBubbleSize val="0"/>
        </c:dLbls>
        <c:marker val="1"/>
        <c:smooth val="0"/>
        <c:axId val="534420720"/>
        <c:axId val="534417976"/>
      </c:lineChart>
      <c:catAx>
        <c:axId val="53442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417976"/>
        <c:crosses val="autoZero"/>
        <c:auto val="1"/>
        <c:lblAlgn val="ctr"/>
        <c:lblOffset val="100"/>
        <c:tickLblSkip val="1"/>
        <c:tickMarkSkip val="1"/>
        <c:noMultiLvlLbl val="0"/>
      </c:catAx>
      <c:valAx>
        <c:axId val="53441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2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1109</c:v>
                </c:pt>
                <c:pt idx="1">
                  <c:v>1075</c:v>
                </c:pt>
                <c:pt idx="2">
                  <c:v>950</c:v>
                </c:pt>
              </c:numCache>
            </c:numRef>
          </c:val>
          <c:extLst xmlns:c16r2="http://schemas.microsoft.com/office/drawing/2015/06/chart">
            <c:ext xmlns:c16="http://schemas.microsoft.com/office/drawing/2014/chart" uri="{C3380CC4-5D6E-409C-BE32-E72D297353CC}">
              <c16:uniqueId val="{00000000-CBFC-45E9-96FF-9DB6A2ADC5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1</c:v>
                </c:pt>
              </c:numCache>
            </c:numRef>
          </c:val>
          <c:extLst xmlns:c16r2="http://schemas.microsoft.com/office/drawing/2015/06/chart">
            <c:ext xmlns:c16="http://schemas.microsoft.com/office/drawing/2014/chart" uri="{C3380CC4-5D6E-409C-BE32-E72D297353CC}">
              <c16:uniqueId val="{00000001-CBFC-45E9-96FF-9DB6A2ADC5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c:v>
                </c:pt>
                <c:pt idx="1">
                  <c:v>38</c:v>
                </c:pt>
                <c:pt idx="2">
                  <c:v>43</c:v>
                </c:pt>
              </c:numCache>
            </c:numRef>
          </c:val>
          <c:extLst xmlns:c16r2="http://schemas.microsoft.com/office/drawing/2015/06/chart">
            <c:ext xmlns:c16="http://schemas.microsoft.com/office/drawing/2014/chart" uri="{C3380CC4-5D6E-409C-BE32-E72D297353CC}">
              <c16:uniqueId val="{00000002-CBFC-45E9-96FF-9DB6A2ADC5CF}"/>
            </c:ext>
          </c:extLst>
        </c:ser>
        <c:dLbls>
          <c:showLegendKey val="0"/>
          <c:showVal val="0"/>
          <c:showCatName val="0"/>
          <c:showSerName val="0"/>
          <c:showPercent val="0"/>
          <c:showBubbleSize val="0"/>
        </c:dLbls>
        <c:gapWidth val="120"/>
        <c:overlap val="100"/>
        <c:axId val="534418368"/>
        <c:axId val="534416408"/>
      </c:barChart>
      <c:catAx>
        <c:axId val="5344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416408"/>
        <c:crosses val="autoZero"/>
        <c:auto val="1"/>
        <c:lblAlgn val="ctr"/>
        <c:lblOffset val="100"/>
        <c:tickLblSkip val="1"/>
        <c:tickMarkSkip val="1"/>
        <c:noMultiLvlLbl val="0"/>
      </c:catAx>
      <c:valAx>
        <c:axId val="534416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41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B2-4015-824E-2C82C0C1D6C7}"/>
                </c:ext>
                <c:ext xmlns:c15="http://schemas.microsoft.com/office/drawing/2012/chart" uri="{CE6537A1-D6FC-4f65-9D91-7224C49458BB}">
                  <c15:dlblFieldTable>
                    <c15:dlblFTEntry>
                      <c15:txfldGUID>{99ADC6FF-AFC1-4A37-8972-7FF3735DF958}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B2-4015-824E-2C82C0C1D6C7}"/>
                </c:ext>
                <c:ext xmlns:c15="http://schemas.microsoft.com/office/drawing/2012/chart" uri="{CE6537A1-D6FC-4f65-9D91-7224C49458BB}">
                  <c15:dlblFieldTable>
                    <c15:dlblFTEntry>
                      <c15:txfldGUID>{C7C863B3-AC46-4B64-BD41-573542632DC3}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B2-4015-824E-2C82C0C1D6C7}"/>
                </c:ext>
                <c:ext xmlns:c15="http://schemas.microsoft.com/office/drawing/2012/chart" uri="{CE6537A1-D6FC-4f65-9D91-7224C49458BB}">
                  <c15:dlblFieldTable>
                    <c15:dlblFTEntry>
                      <c15:txfldGUID>{F5E84A60-8FE9-44D3-96A6-7036B966D6A9}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B2-4015-824E-2C82C0C1D6C7}"/>
                </c:ext>
                <c:ext xmlns:c15="http://schemas.microsoft.com/office/drawing/2012/chart" uri="{CE6537A1-D6FC-4f65-9D91-7224C49458BB}">
                  <c15:dlblFieldTable>
                    <c15:dlblFTEntry>
                      <c15:txfldGUID>{50BB05D0-8355-463A-B0EC-EE19F7A1E457}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B2-4015-824E-2C82C0C1D6C7}"/>
                </c:ext>
                <c:ext xmlns:c15="http://schemas.microsoft.com/office/drawing/2012/chart" uri="{CE6537A1-D6FC-4f65-9D91-7224C49458BB}">
                  <c15:dlblFieldTable>
                    <c15:dlblFTEntry>
                      <c15:txfldGUID>{54A77A34-955A-4F8F-88E3-7C73D4424A4A}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B2-4015-824E-2C82C0C1D6C7}"/>
                </c:ext>
                <c:ext xmlns:c15="http://schemas.microsoft.com/office/drawing/2012/chart" uri="{CE6537A1-D6FC-4f65-9D91-7224C49458BB}">
                  <c15:dlblFieldTable>
                    <c15:dlblFTEntry>
                      <c15:txfldGUID>{0AEEA7DB-8D76-4825-9BA6-3FEA7A997180}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B2-4015-824E-2C82C0C1D6C7}"/>
                </c:ext>
                <c:ext xmlns:c15="http://schemas.microsoft.com/office/drawing/2012/chart" uri="{CE6537A1-D6FC-4f65-9D91-7224C49458BB}">
                  <c15:dlblFieldTable>
                    <c15:dlblFTEntry>
                      <c15:txfldGUID>{CDC00BFB-CCFF-4BB5-92C7-3AA5C49B0908}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B2-4015-824E-2C82C0C1D6C7}"/>
                </c:ext>
                <c:ext xmlns:c15="http://schemas.microsoft.com/office/drawing/2012/chart" uri="{CE6537A1-D6FC-4f65-9D91-7224C49458BB}">
                  <c15:dlblFieldTable>
                    <c15:dlblFTEntry>
                      <c15:txfldGUID>{80EFA60B-EAB8-478F-BBDC-6E8A106650F1}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B2-4015-824E-2C82C0C1D6C7}"/>
                </c:ext>
                <c:ext xmlns:c15="http://schemas.microsoft.com/office/drawing/2012/chart" uri="{CE6537A1-D6FC-4f65-9D91-7224C49458BB}">
                  <c15:dlblFieldTable>
                    <c15:dlblFTEntry>
                      <c15:txfldGUID>{F216BFA3-8887-4281-B48A-E7D9C53054C5}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66.099999999999994</c:v>
                </c:pt>
                <c:pt idx="32">
                  <c:v>66.8</c:v>
                </c:pt>
              </c:numCache>
            </c:numRef>
          </c:xVal>
          <c:yVal>
            <c:numRef>
              <c:f>公会計指標分析・財政指標組合せ分析表!$BP$51:$DC$51</c:f>
              <c:numCache>
                <c:formatCode>#,##0.0;"▲ "#,##0.0</c:formatCode>
                <c:ptCount val="40"/>
                <c:pt idx="16">
                  <c:v>154</c:v>
                </c:pt>
                <c:pt idx="24">
                  <c:v>138.9</c:v>
                </c:pt>
                <c:pt idx="32">
                  <c:v>138.1</c:v>
                </c:pt>
              </c:numCache>
            </c:numRef>
          </c:yVal>
          <c:smooth val="0"/>
          <c:extLst xmlns:c16r2="http://schemas.microsoft.com/office/drawing/2015/06/chart">
            <c:ext xmlns:c16="http://schemas.microsoft.com/office/drawing/2014/chart" uri="{C3380CC4-5D6E-409C-BE32-E72D297353CC}">
              <c16:uniqueId val="{00000009-66B2-4015-824E-2C82C0C1D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B2-4015-824E-2C82C0C1D6C7}"/>
                </c:ext>
                <c:ext xmlns:c15="http://schemas.microsoft.com/office/drawing/2012/chart" uri="{CE6537A1-D6FC-4f65-9D91-7224C49458BB}">
                  <c15:dlblFieldTable>
                    <c15:dlblFTEntry>
                      <c15:txfldGUID>{8D49004A-C6E3-45C6-BBFD-FEF34530D611}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B2-4015-824E-2C82C0C1D6C7}"/>
                </c:ext>
                <c:ext xmlns:c15="http://schemas.microsoft.com/office/drawing/2012/chart" uri="{CE6537A1-D6FC-4f65-9D91-7224C49458BB}">
                  <c15:dlblFieldTable>
                    <c15:dlblFTEntry>
                      <c15:txfldGUID>{DD1D44C5-C6F6-4B84-92DD-FC0B29C43952}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B2-4015-824E-2C82C0C1D6C7}"/>
                </c:ext>
                <c:ext xmlns:c15="http://schemas.microsoft.com/office/drawing/2012/chart" uri="{CE6537A1-D6FC-4f65-9D91-7224C49458BB}">
                  <c15:dlblFieldTable>
                    <c15:dlblFTEntry>
                      <c15:txfldGUID>{A3256B73-BCDC-4572-9420-CD63C111F4FF}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B2-4015-824E-2C82C0C1D6C7}"/>
                </c:ext>
                <c:ext xmlns:c15="http://schemas.microsoft.com/office/drawing/2012/chart" uri="{CE6537A1-D6FC-4f65-9D91-7224C49458BB}">
                  <c15:dlblFieldTable>
                    <c15:dlblFTEntry>
                      <c15:txfldGUID>{08ED16C7-5E53-401C-8A3F-9FFCEA31EAF6}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B2-4015-824E-2C82C0C1D6C7}"/>
                </c:ext>
                <c:ext xmlns:c15="http://schemas.microsoft.com/office/drawing/2012/chart" uri="{CE6537A1-D6FC-4f65-9D91-7224C49458BB}">
                  <c15:dlblFieldTable>
                    <c15:dlblFTEntry>
                      <c15:txfldGUID>{473A824D-E377-4FFF-B56B-CAEF5C29CD19}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B2-4015-824E-2C82C0C1D6C7}"/>
                </c:ext>
                <c:ext xmlns:c15="http://schemas.microsoft.com/office/drawing/2012/chart" uri="{CE6537A1-D6FC-4f65-9D91-7224C49458BB}">
                  <c15:dlblFieldTable>
                    <c15:dlblFTEntry>
                      <c15:txfldGUID>{BCD890DC-9F6B-4A21-906E-5071A7E80730}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B2-4015-824E-2C82C0C1D6C7}"/>
                </c:ext>
                <c:ext xmlns:c15="http://schemas.microsoft.com/office/drawing/2012/chart" uri="{CE6537A1-D6FC-4f65-9D91-7224C49458BB}">
                  <c15:dlblFieldTable>
                    <c15:dlblFTEntry>
                      <c15:txfldGUID>{56B52C49-6C90-418C-986A-B08D30B30838}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B2-4015-824E-2C82C0C1D6C7}"/>
                </c:ext>
                <c:ext xmlns:c15="http://schemas.microsoft.com/office/drawing/2012/chart" uri="{CE6537A1-D6FC-4f65-9D91-7224C49458BB}">
                  <c15:dlblFieldTable>
                    <c15:dlblFTEntry>
                      <c15:txfldGUID>{D496C62E-B39C-4B61-909C-63F514C8DCA9}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B2-4015-824E-2C82C0C1D6C7}"/>
                </c:ext>
                <c:ext xmlns:c15="http://schemas.microsoft.com/office/drawing/2012/chart" uri="{CE6537A1-D6FC-4f65-9D91-7224C49458BB}">
                  <c15:dlblFieldTable>
                    <c15:dlblFTEntry>
                      <c15:txfldGUID>{830294DB-6765-40F1-A366-A7AD9B41939A}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6B2-4015-824E-2C82C0C1D6C7}"/>
            </c:ext>
          </c:extLst>
        </c:ser>
        <c:dLbls>
          <c:showLegendKey val="0"/>
          <c:showVal val="1"/>
          <c:showCatName val="0"/>
          <c:showSerName val="0"/>
          <c:showPercent val="0"/>
          <c:showBubbleSize val="0"/>
        </c:dLbls>
        <c:axId val="534417192"/>
        <c:axId val="534415232"/>
      </c:scatterChart>
      <c:valAx>
        <c:axId val="534417192"/>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415232"/>
        <c:crosses val="autoZero"/>
        <c:crossBetween val="midCat"/>
      </c:valAx>
      <c:valAx>
        <c:axId val="534415232"/>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17192"/>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B0-46F9-92AA-BF5AD1EF4630}"/>
                </c:ext>
                <c:ext xmlns:c15="http://schemas.microsoft.com/office/drawing/2012/chart" uri="{CE6537A1-D6FC-4f65-9D91-7224C49458BB}">
                  <c15:dlblFieldTable>
                    <c15:dlblFTEntry>
                      <c15:txfldGUID>{021ED923-B81D-44B3-AF96-F6D1D932A2D9}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B0-46F9-92AA-BF5AD1EF4630}"/>
                </c:ext>
                <c:ext xmlns:c15="http://schemas.microsoft.com/office/drawing/2012/chart" uri="{CE6537A1-D6FC-4f65-9D91-7224C49458BB}">
                  <c15:dlblFieldTable>
                    <c15:dlblFTEntry>
                      <c15:txfldGUID>{C20C781C-D234-4661-8554-18780B35CB35}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B0-46F9-92AA-BF5AD1EF4630}"/>
                </c:ext>
                <c:ext xmlns:c15="http://schemas.microsoft.com/office/drawing/2012/chart" uri="{CE6537A1-D6FC-4f65-9D91-7224C49458BB}">
                  <c15:dlblFieldTable>
                    <c15:dlblFTEntry>
                      <c15:txfldGUID>{8A85F442-8891-4FC7-BB5C-58B37473A59C}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B0-46F9-92AA-BF5AD1EF4630}"/>
                </c:ext>
                <c:ext xmlns:c15="http://schemas.microsoft.com/office/drawing/2012/chart" uri="{CE6537A1-D6FC-4f65-9D91-7224C49458BB}">
                  <c15:dlblFieldTable>
                    <c15:dlblFTEntry>
                      <c15:txfldGUID>{E8AFEC9C-05B3-41D5-9C44-C449FE91E9AC}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B0-46F9-92AA-BF5AD1EF4630}"/>
                </c:ext>
                <c:ext xmlns:c15="http://schemas.microsoft.com/office/drawing/2012/chart" uri="{CE6537A1-D6FC-4f65-9D91-7224C49458BB}">
                  <c15:dlblFieldTable>
                    <c15:dlblFTEntry>
                      <c15:txfldGUID>{890D1D12-6375-4962-87F1-D6FC5D4719B5}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B0-46F9-92AA-BF5AD1EF4630}"/>
                </c:ext>
                <c:ext xmlns:c15="http://schemas.microsoft.com/office/drawing/2012/chart" uri="{CE6537A1-D6FC-4f65-9D91-7224C49458BB}">
                  <c15:dlblFieldTable>
                    <c15:dlblFTEntry>
                      <c15:txfldGUID>{82A94496-A7DF-47F8-8AF4-E5F42BF0D7FC}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B0-46F9-92AA-BF5AD1EF4630}"/>
                </c:ext>
                <c:ext xmlns:c15="http://schemas.microsoft.com/office/drawing/2012/chart" uri="{CE6537A1-D6FC-4f65-9D91-7224C49458BB}">
                  <c15:dlblFieldTable>
                    <c15:dlblFTEntry>
                      <c15:txfldGUID>{6861E4E9-D834-48B6-93B6-3C4D7B4DFDC4}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B0-46F9-92AA-BF5AD1EF4630}"/>
                </c:ext>
                <c:ext xmlns:c15="http://schemas.microsoft.com/office/drawing/2012/chart" uri="{CE6537A1-D6FC-4f65-9D91-7224C49458BB}">
                  <c15:dlblFieldTable>
                    <c15:dlblFTEntry>
                      <c15:txfldGUID>{41A5213F-3F7A-48E6-8FD9-61A41D7935CC}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B0-46F9-92AA-BF5AD1EF4630}"/>
                </c:ext>
                <c:ext xmlns:c15="http://schemas.microsoft.com/office/drawing/2012/chart" uri="{CE6537A1-D6FC-4f65-9D91-7224C49458BB}">
                  <c15:dlblFieldTable>
                    <c15:dlblFTEntry>
                      <c15:txfldGUID>{2D81E2ED-088A-4060-97BC-E860DD21C56B}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13.2</c:v>
                </c:pt>
                <c:pt idx="16">
                  <c:v>13.4</c:v>
                </c:pt>
                <c:pt idx="24">
                  <c:v>14.7</c:v>
                </c:pt>
                <c:pt idx="32">
                  <c:v>14.4</c:v>
                </c:pt>
              </c:numCache>
            </c:numRef>
          </c:xVal>
          <c:yVal>
            <c:numRef>
              <c:f>公会計指標分析・財政指標組合せ分析表!$BP$73:$DC$73</c:f>
              <c:numCache>
                <c:formatCode>#,##0.0;"▲ "#,##0.0</c:formatCode>
                <c:ptCount val="40"/>
                <c:pt idx="0">
                  <c:v>192.1</c:v>
                </c:pt>
                <c:pt idx="8">
                  <c:v>188.9</c:v>
                </c:pt>
                <c:pt idx="16">
                  <c:v>154</c:v>
                </c:pt>
                <c:pt idx="24">
                  <c:v>138.9</c:v>
                </c:pt>
                <c:pt idx="32">
                  <c:v>138.1</c:v>
                </c:pt>
              </c:numCache>
            </c:numRef>
          </c:yVal>
          <c:smooth val="0"/>
          <c:extLst xmlns:c16r2="http://schemas.microsoft.com/office/drawing/2015/06/chart">
            <c:ext xmlns:c16="http://schemas.microsoft.com/office/drawing/2014/chart" uri="{C3380CC4-5D6E-409C-BE32-E72D297353CC}">
              <c16:uniqueId val="{00000009-67B0-46F9-92AA-BF5AD1EF46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B0-46F9-92AA-BF5AD1EF4630}"/>
                </c:ext>
                <c:ext xmlns:c15="http://schemas.microsoft.com/office/drawing/2012/chart" uri="{CE6537A1-D6FC-4f65-9D91-7224C49458BB}">
                  <c15:dlblFieldTable>
                    <c15:dlblFTEntry>
                      <c15:txfldGUID>{5F65E721-1C2B-449F-A0FB-8D9198FB1F65}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B0-46F9-92AA-BF5AD1EF4630}"/>
                </c:ext>
                <c:ext xmlns:c15="http://schemas.microsoft.com/office/drawing/2012/chart" uri="{CE6537A1-D6FC-4f65-9D91-7224C49458BB}">
                  <c15:dlblFieldTable>
                    <c15:dlblFTEntry>
                      <c15:txfldGUID>{BF56A0D1-8EAD-48D7-B09F-BB7DC661445C}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B0-46F9-92AA-BF5AD1EF4630}"/>
                </c:ext>
                <c:ext xmlns:c15="http://schemas.microsoft.com/office/drawing/2012/chart" uri="{CE6537A1-D6FC-4f65-9D91-7224C49458BB}">
                  <c15:dlblFieldTable>
                    <c15:dlblFTEntry>
                      <c15:txfldGUID>{D8E02FDA-BD9D-45CC-8F1D-45A4A7D1FBD5}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B0-46F9-92AA-BF5AD1EF4630}"/>
                </c:ext>
                <c:ext xmlns:c15="http://schemas.microsoft.com/office/drawing/2012/chart" uri="{CE6537A1-D6FC-4f65-9D91-7224C49458BB}">
                  <c15:dlblFieldTable>
                    <c15:dlblFTEntry>
                      <c15:txfldGUID>{304FF371-F6D1-4F59-B621-6A5A568B9415}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B0-46F9-92AA-BF5AD1EF4630}"/>
                </c:ext>
                <c:ext xmlns:c15="http://schemas.microsoft.com/office/drawing/2012/chart" uri="{CE6537A1-D6FC-4f65-9D91-7224C49458BB}">
                  <c15:dlblFieldTable>
                    <c15:dlblFTEntry>
                      <c15:txfldGUID>{154B43D7-21AC-440B-BF1A-91EAC989AC6D}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B0-46F9-92AA-BF5AD1EF4630}"/>
                </c:ext>
                <c:ext xmlns:c15="http://schemas.microsoft.com/office/drawing/2012/chart" uri="{CE6537A1-D6FC-4f65-9D91-7224C49458BB}">
                  <c15:dlblFieldTable>
                    <c15:dlblFTEntry>
                      <c15:txfldGUID>{10A22DC4-60F9-4678-8DC2-C952BE909D3F}</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4.5160355153971293E-2"/>
                  <c:y val="-5.56910474434331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B0-46F9-92AA-BF5AD1EF4630}"/>
                </c:ext>
                <c:ext xmlns:c15="http://schemas.microsoft.com/office/drawing/2012/chart" uri="{CE6537A1-D6FC-4f65-9D91-7224C49458BB}">
                  <c15:dlblFieldTable>
                    <c15:dlblFTEntry>
                      <c15:txfldGUID>{D7312F06-8264-49FC-86CE-E1B4F34709A9}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1.8235628084249993E-2"/>
                  <c:y val="-4.55037546912234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B0-46F9-92AA-BF5AD1EF4630}"/>
                </c:ext>
                <c:ext xmlns:c15="http://schemas.microsoft.com/office/drawing/2012/chart" uri="{CE6537A1-D6FC-4f65-9D91-7224C49458BB}">
                  <c15:dlblFieldTable>
                    <c15:dlblFTEntry>
                      <c15:txfldGUID>{A2BB987C-E5C3-42AA-95EC-3EB8F223BFD7}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8.605531037251011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B0-46F9-92AA-BF5AD1EF4630}"/>
                </c:ext>
                <c:ext xmlns:c15="http://schemas.microsoft.com/office/drawing/2012/chart" uri="{CE6537A1-D6FC-4f65-9D91-7224C49458BB}">
                  <c15:dlblFieldTable>
                    <c15:dlblFTEntry>
                      <c15:txfldGUID>{AFDA3005-B667-47AC-AC2F-66926A2BFBCD}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7B0-46F9-92AA-BF5AD1EF4630}"/>
            </c:ext>
          </c:extLst>
        </c:ser>
        <c:dLbls>
          <c:showLegendKey val="0"/>
          <c:showVal val="1"/>
          <c:showCatName val="0"/>
          <c:showSerName val="0"/>
          <c:showPercent val="0"/>
          <c:showBubbleSize val="0"/>
        </c:dLbls>
        <c:axId val="534421896"/>
        <c:axId val="540027800"/>
      </c:scatterChart>
      <c:valAx>
        <c:axId val="534421896"/>
        <c:scaling>
          <c:orientation val="minMax"/>
          <c:max val="15.4"/>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0027800"/>
        <c:crosses val="autoZero"/>
        <c:crossBetween val="midCat"/>
      </c:valAx>
      <c:valAx>
        <c:axId val="540027800"/>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21896"/>
        <c:crosses val="autoZero"/>
        <c:crossBetween val="midCat"/>
        <c:majorUnit val="2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土地開発公社の解散に伴う第三セクター等改革推進債の償還が平成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開始したことで元利償還金は増加したが、地方債の発行抑制や繰上償還を行い、公債費の低減に努めてきた結果、近年の元利償還金は減少傾向であったが、今年度は増加となっている。主な要因としては、小学校耐震化事業や庁舎耐震化事業に伴っ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年度に発行した地方債の償還が開始したことが挙げられる。算入公債費については、地方債の発行抑制を行ってきたことに伴い減少傾向となっていたが、平成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より耐震化事業に伴って、交付税算入率の高い地方債の発行額が大きくなったことで増加となった。実質公債費比率の分子については、元利償還金が増加しているものの、公営企業の元利償還金に対する繰入金や組合等が起こした地方債の元利償還金に対する負担金等が減少していることで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や繰上償還の実施など財政健全化を進めてきた結果、将来負担額は減少傾向にあるが依然高い数値となっている。一般会計等に係る地方債残高については、地方債の発行抑制に努め、近年公債費が地方債発行額を下回っているため順調に減少している。しかし、充当可能財源である基準財政需要額算入見込額について、償還額が大きな地方債の償還終了に伴い大幅に減少したため、将来負担比率の分子については微減となった。今後、公共施設の耐震化・長寿命化事業の需要が高まり、当該事業に伴う地方債の発行が見込まれるため、将来負担額の減少額は緩やかになる見込みである。将来負担比率を改善させるためには、緊急度・住民ニーズを的確に把握し、優先順位を明確にしたうえで、計画的な事業の執行を行うことで、地方債の新規発行を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奈良県上牧町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全体の基金残高が減少している要因としては、財政調整基金の減が挙げられる。財政調整基金において、実質収支額を約１億６千万円積み立てた一方で、小中学校の空調整備事業を一部基金の取り崩しで実施したこと、また、焼却場の操業停止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月から開始された可燃ごみ運搬処理の民間委託が通年化したことにより取り崩しが増加したことが主な要因として挙げられる。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今後、予想される公共施設の老朽化による維持管理や解体に向けて、使途を明確化するために「公共施設整備基金」に実質収支額の一部を積み立てる。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長寿社会福祉基金：本格的な高齢化社会の到来に備え、地域福祉の振興を図り、もって活力ある豊かな長寿社会の形成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公共施設整備基金：公共施設の整備事業を行うための財源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ふるさと町づくり基金：寄附を通して、町民、企業、上牧町出身者等の意向を反映した施策の実施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ふるさと基金：歴史、伝統、文化、産業を活かし、独創的・個性的な町づくりの推進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第三セクター等改革推進債償還基金：第三セクター改革推進債の償還の財源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公共施設整備基金：ペガサスホールの修繕費として、毎年度２５０万円積立てを実施していることによる増加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長寿社会福祉基金：毎年度、敬老事業の財源として充当しているため減少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今後、予想される公共施設の老朽化による維持管理や解体に向けて、使途を明確化するために「公共施設整備基金」に実質収支額の一部を積み立てる。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小中学校の空調整備事業を一部基金の取り崩しで実施したことによる増加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可燃ごみ運搬処理の民間委託が通年化したことによる取り崩しの増加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人口減少による税収減、社会保障経費の増加や災害への備えのため、財政調整基金の残高は標準財政規模の２０％のおよそ１０億円を維持するように努める。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初瀬谷池貯留浸透事業に係る償還金の積立て分の増加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繰上償還の財源として土地の売却収入を積み立てる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６６．８％と類似団体より高い水準にあり、対前年度比は０．７ポイント上昇している。公共施設等総合管理計画において、延べ床面積を２０％縮減することを目標と掲げており、使用度の低い施設や老朽化が著しい施設については見直しを実施し、機能の集約のため、統廃合・施設の複合化・集約化等を図っていく。また現在、個別施設計画の策定に向けて、施設の状況把握など、全庁的に取り組み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45629</xdr:rowOff>
    </xdr:from>
    <xdr:to>
      <xdr:col>23</xdr:col>
      <xdr:colOff>136525</xdr:colOff>
      <xdr:row>28</xdr:row>
      <xdr:rowOff>147229</xdr:rowOff>
    </xdr:to>
    <xdr:sp macro="" textlink="">
      <xdr:nvSpPr>
        <xdr:cNvPr id="80" name="楕円 79"/>
        <xdr:cNvSpPr/>
      </xdr:nvSpPr>
      <xdr:spPr>
        <a:xfrm>
          <a:off x="4711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68506</xdr:rowOff>
    </xdr:from>
    <xdr:ext cx="405111" cy="259045"/>
    <xdr:sp macro="" textlink="">
      <xdr:nvSpPr>
        <xdr:cNvPr id="81" name="有形固定資産減価償却率該当値テキスト"/>
        <xdr:cNvSpPr txBox="1"/>
      </xdr:nvSpPr>
      <xdr:spPr>
        <a:xfrm>
          <a:off x="4813300" y="546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67219</xdr:rowOff>
    </xdr:from>
    <xdr:to>
      <xdr:col>19</xdr:col>
      <xdr:colOff>187325</xdr:colOff>
      <xdr:row>28</xdr:row>
      <xdr:rowOff>168819</xdr:rowOff>
    </xdr:to>
    <xdr:sp macro="" textlink="">
      <xdr:nvSpPr>
        <xdr:cNvPr id="82" name="楕円 81"/>
        <xdr:cNvSpPr/>
      </xdr:nvSpPr>
      <xdr:spPr>
        <a:xfrm>
          <a:off x="4000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96429</xdr:rowOff>
    </xdr:from>
    <xdr:to>
      <xdr:col>23</xdr:col>
      <xdr:colOff>85725</xdr:colOff>
      <xdr:row>28</xdr:row>
      <xdr:rowOff>118019</xdr:rowOff>
    </xdr:to>
    <xdr:cxnSp macro="">
      <xdr:nvCxnSpPr>
        <xdr:cNvPr id="83" name="直線コネクタ 82"/>
        <xdr:cNvCxnSpPr/>
      </xdr:nvCxnSpPr>
      <xdr:spPr>
        <a:xfrm flipV="1">
          <a:off x="4051300" y="566855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84" name="楕円 83"/>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118019</xdr:rowOff>
    </xdr:from>
    <xdr:to>
      <xdr:col>19</xdr:col>
      <xdr:colOff>136525</xdr:colOff>
      <xdr:row>30</xdr:row>
      <xdr:rowOff>3356</xdr:rowOff>
    </xdr:to>
    <xdr:cxnSp macro="">
      <xdr:nvCxnSpPr>
        <xdr:cNvPr id="85" name="直線コネクタ 84"/>
        <xdr:cNvCxnSpPr/>
      </xdr:nvCxnSpPr>
      <xdr:spPr>
        <a:xfrm flipV="1">
          <a:off x="3289300" y="5690144"/>
          <a:ext cx="762000" cy="2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13896</xdr:rowOff>
    </xdr:from>
    <xdr:ext cx="405111" cy="259045"/>
    <xdr:sp macro="" textlink="">
      <xdr:nvSpPr>
        <xdr:cNvPr id="88" name="n_1mainValue有形固定資産減価償却率"/>
        <xdr:cNvSpPr txBox="1"/>
      </xdr:nvSpPr>
      <xdr:spPr>
        <a:xfrm>
          <a:off x="38360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89" name="n_2mainValue有形固定資産減価償却率"/>
        <xdr:cNvSpPr txBox="1"/>
      </xdr:nvSpPr>
      <xdr:spPr>
        <a:xfrm>
          <a:off x="3086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土地開発公社解散に伴う第三セクター等改革推進債の借り入れが多額であったことなどが影響し、類似団体と比較すると、高い水準となっている。地方債残高の減少に向けて、公債費の抑制、繰上償還の実施などを進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52282</xdr:rowOff>
    </xdr:from>
    <xdr:to>
      <xdr:col>76</xdr:col>
      <xdr:colOff>73025</xdr:colOff>
      <xdr:row>30</xdr:row>
      <xdr:rowOff>153882</xdr:rowOff>
    </xdr:to>
    <xdr:sp macro="" textlink="">
      <xdr:nvSpPr>
        <xdr:cNvPr id="130" name="楕円 129"/>
        <xdr:cNvSpPr/>
      </xdr:nvSpPr>
      <xdr:spPr>
        <a:xfrm>
          <a:off x="14744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75159</xdr:rowOff>
    </xdr:from>
    <xdr:ext cx="405111" cy="259045"/>
    <xdr:sp macro="" textlink="">
      <xdr:nvSpPr>
        <xdr:cNvPr id="131" name="債務償還可能年数該当値テキスト"/>
        <xdr:cNvSpPr txBox="1"/>
      </xdr:nvSpPr>
      <xdr:spPr>
        <a:xfrm>
          <a:off x="14846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0" name="楕円 69"/>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1" name="【道路】&#10;有形固定資産減価償却率該当値テキスト"/>
        <xdr:cNvSpPr txBox="1"/>
      </xdr:nvSpPr>
      <xdr:spPr>
        <a:xfrm>
          <a:off x="4673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2" name="楕円 71"/>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60960</xdr:rowOff>
    </xdr:from>
    <xdr:to>
      <xdr:col>24</xdr:col>
      <xdr:colOff>63500</xdr:colOff>
      <xdr:row>35</xdr:row>
      <xdr:rowOff>64770</xdr:rowOff>
    </xdr:to>
    <xdr:cxnSp macro="">
      <xdr:nvCxnSpPr>
        <xdr:cNvPr id="73" name="直線コネクタ 72"/>
        <xdr:cNvCxnSpPr/>
      </xdr:nvCxnSpPr>
      <xdr:spPr>
        <a:xfrm>
          <a:off x="3797300" y="6061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xdr:rowOff>
    </xdr:from>
    <xdr:to>
      <xdr:col>15</xdr:col>
      <xdr:colOff>101600</xdr:colOff>
      <xdr:row>35</xdr:row>
      <xdr:rowOff>111760</xdr:rowOff>
    </xdr:to>
    <xdr:sp macro="" textlink="">
      <xdr:nvSpPr>
        <xdr:cNvPr id="74" name="楕円 73"/>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60960</xdr:rowOff>
    </xdr:to>
    <xdr:cxnSp macro="">
      <xdr:nvCxnSpPr>
        <xdr:cNvPr id="75" name="直線コネクタ 74"/>
        <xdr:cNvCxnSpPr/>
      </xdr:nvCxnSpPr>
      <xdr:spPr>
        <a:xfrm>
          <a:off x="2908300" y="6061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128287</xdr:rowOff>
    </xdr:from>
    <xdr:ext cx="405111" cy="259045"/>
    <xdr:sp macro="" textlink="">
      <xdr:nvSpPr>
        <xdr:cNvPr id="78" name="n_1mainValue【道路】&#10;有形固定資産減価償却率"/>
        <xdr:cNvSpPr txBox="1"/>
      </xdr:nvSpPr>
      <xdr:spPr>
        <a:xfrm>
          <a:off x="3582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128287</xdr:rowOff>
    </xdr:from>
    <xdr:ext cx="405111" cy="259045"/>
    <xdr:sp macro="" textlink="">
      <xdr:nvSpPr>
        <xdr:cNvPr id="79" name="n_2mainValue【道路】&#10;有形固定資産減価償却率"/>
        <xdr:cNvSpPr txBox="1"/>
      </xdr:nvSpPr>
      <xdr:spPr>
        <a:xfrm>
          <a:off x="2705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77704</xdr:rowOff>
    </xdr:from>
    <xdr:to>
      <xdr:col>55</xdr:col>
      <xdr:colOff>50800</xdr:colOff>
      <xdr:row>41</xdr:row>
      <xdr:rowOff>7854</xdr:rowOff>
    </xdr:to>
    <xdr:sp macro="" textlink="">
      <xdr:nvSpPr>
        <xdr:cNvPr id="115" name="楕円 114"/>
        <xdr:cNvSpPr/>
      </xdr:nvSpPr>
      <xdr:spPr>
        <a:xfrm>
          <a:off x="10426700" y="69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164081</xdr:rowOff>
    </xdr:from>
    <xdr:ext cx="469744" cy="259045"/>
    <xdr:sp macro="" textlink="">
      <xdr:nvSpPr>
        <xdr:cNvPr id="116" name="【道路】&#10;一人当たり延長該当値テキスト"/>
        <xdr:cNvSpPr txBox="1"/>
      </xdr:nvSpPr>
      <xdr:spPr>
        <a:xfrm>
          <a:off x="10515600" y="685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78801</xdr:rowOff>
    </xdr:from>
    <xdr:to>
      <xdr:col>50</xdr:col>
      <xdr:colOff>165100</xdr:colOff>
      <xdr:row>41</xdr:row>
      <xdr:rowOff>8951</xdr:rowOff>
    </xdr:to>
    <xdr:sp macro="" textlink="">
      <xdr:nvSpPr>
        <xdr:cNvPr id="117" name="楕円 116"/>
        <xdr:cNvSpPr/>
      </xdr:nvSpPr>
      <xdr:spPr>
        <a:xfrm>
          <a:off x="9588500" y="69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128504</xdr:rowOff>
    </xdr:from>
    <xdr:to>
      <xdr:col>55</xdr:col>
      <xdr:colOff>0</xdr:colOff>
      <xdr:row>40</xdr:row>
      <xdr:rowOff>129601</xdr:rowOff>
    </xdr:to>
    <xdr:cxnSp macro="">
      <xdr:nvCxnSpPr>
        <xdr:cNvPr id="118" name="直線コネクタ 117"/>
        <xdr:cNvCxnSpPr/>
      </xdr:nvCxnSpPr>
      <xdr:spPr>
        <a:xfrm flipV="1">
          <a:off x="9639300" y="698650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78527</xdr:rowOff>
    </xdr:from>
    <xdr:to>
      <xdr:col>46</xdr:col>
      <xdr:colOff>38100</xdr:colOff>
      <xdr:row>41</xdr:row>
      <xdr:rowOff>8677</xdr:rowOff>
    </xdr:to>
    <xdr:sp macro="" textlink="">
      <xdr:nvSpPr>
        <xdr:cNvPr id="119" name="楕円 118"/>
        <xdr:cNvSpPr/>
      </xdr:nvSpPr>
      <xdr:spPr>
        <a:xfrm>
          <a:off x="8699500" y="69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129327</xdr:rowOff>
    </xdr:from>
    <xdr:to>
      <xdr:col>50</xdr:col>
      <xdr:colOff>114300</xdr:colOff>
      <xdr:row>40</xdr:row>
      <xdr:rowOff>129601</xdr:rowOff>
    </xdr:to>
    <xdr:cxnSp macro="">
      <xdr:nvCxnSpPr>
        <xdr:cNvPr id="120" name="直線コネクタ 119"/>
        <xdr:cNvCxnSpPr/>
      </xdr:nvCxnSpPr>
      <xdr:spPr>
        <a:xfrm>
          <a:off x="8750300" y="698732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xdr:rowOff>
    </xdr:from>
    <xdr:ext cx="469744" cy="259045"/>
    <xdr:sp macro="" textlink="">
      <xdr:nvSpPr>
        <xdr:cNvPr id="123" name="n_1mainValue【道路】&#10;一人当たり延長"/>
        <xdr:cNvSpPr txBox="1"/>
      </xdr:nvSpPr>
      <xdr:spPr>
        <a:xfrm>
          <a:off x="9391727" y="702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171254</xdr:rowOff>
    </xdr:from>
    <xdr:ext cx="469744" cy="259045"/>
    <xdr:sp macro="" textlink="">
      <xdr:nvSpPr>
        <xdr:cNvPr id="124" name="n_2mainValue【道路】&#10;一人当たり延長"/>
        <xdr:cNvSpPr txBox="1"/>
      </xdr:nvSpPr>
      <xdr:spPr>
        <a:xfrm>
          <a:off x="8515427" y="70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117384</xdr:rowOff>
    </xdr:from>
    <xdr:to>
      <xdr:col>24</xdr:col>
      <xdr:colOff>114300</xdr:colOff>
      <xdr:row>58</xdr:row>
      <xdr:rowOff>47534</xdr:rowOff>
    </xdr:to>
    <xdr:sp macro="" textlink="">
      <xdr:nvSpPr>
        <xdr:cNvPr id="164" name="楕円 163"/>
        <xdr:cNvSpPr/>
      </xdr:nvSpPr>
      <xdr:spPr>
        <a:xfrm>
          <a:off x="4584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140261</xdr:rowOff>
    </xdr:from>
    <xdr:ext cx="405111" cy="259045"/>
    <xdr:sp macro="" textlink="">
      <xdr:nvSpPr>
        <xdr:cNvPr id="165" name="【橋りょう・トンネル】&#10;有形固定資産減価償却率該当値テキスト"/>
        <xdr:cNvSpPr txBox="1"/>
      </xdr:nvSpPr>
      <xdr:spPr>
        <a:xfrm>
          <a:off x="46736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94524</xdr:rowOff>
    </xdr:from>
    <xdr:to>
      <xdr:col>20</xdr:col>
      <xdr:colOff>38100</xdr:colOff>
      <xdr:row>58</xdr:row>
      <xdr:rowOff>24674</xdr:rowOff>
    </xdr:to>
    <xdr:sp macro="" textlink="">
      <xdr:nvSpPr>
        <xdr:cNvPr id="166" name="楕円 165"/>
        <xdr:cNvSpPr/>
      </xdr:nvSpPr>
      <xdr:spPr>
        <a:xfrm>
          <a:off x="3746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145324</xdr:rowOff>
    </xdr:from>
    <xdr:to>
      <xdr:col>24</xdr:col>
      <xdr:colOff>63500</xdr:colOff>
      <xdr:row>57</xdr:row>
      <xdr:rowOff>168184</xdr:rowOff>
    </xdr:to>
    <xdr:cxnSp macro="">
      <xdr:nvCxnSpPr>
        <xdr:cNvPr id="167" name="直線コネクタ 166"/>
        <xdr:cNvCxnSpPr/>
      </xdr:nvCxnSpPr>
      <xdr:spPr>
        <a:xfrm>
          <a:off x="3797300" y="99179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127181</xdr:rowOff>
    </xdr:from>
    <xdr:to>
      <xdr:col>15</xdr:col>
      <xdr:colOff>101600</xdr:colOff>
      <xdr:row>58</xdr:row>
      <xdr:rowOff>57331</xdr:rowOff>
    </xdr:to>
    <xdr:sp macro="" textlink="">
      <xdr:nvSpPr>
        <xdr:cNvPr id="168" name="楕円 167"/>
        <xdr:cNvSpPr/>
      </xdr:nvSpPr>
      <xdr:spPr>
        <a:xfrm>
          <a:off x="2857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58</xdr:row>
      <xdr:rowOff>6531</xdr:rowOff>
    </xdr:to>
    <xdr:cxnSp macro="">
      <xdr:nvCxnSpPr>
        <xdr:cNvPr id="169" name="直線コネクタ 168"/>
        <xdr:cNvCxnSpPr/>
      </xdr:nvCxnSpPr>
      <xdr:spPr>
        <a:xfrm flipV="1">
          <a:off x="2908300" y="991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41201</xdr:rowOff>
    </xdr:from>
    <xdr:ext cx="405111" cy="259045"/>
    <xdr:sp macro="" textlink="">
      <xdr:nvSpPr>
        <xdr:cNvPr id="172" name="n_1mainValue【橋りょう・トンネル】&#10;有形固定資産減価償却率"/>
        <xdr:cNvSpPr txBox="1"/>
      </xdr:nvSpPr>
      <xdr:spPr>
        <a:xfrm>
          <a:off x="3582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73858</xdr:rowOff>
    </xdr:from>
    <xdr:ext cx="405111" cy="259045"/>
    <xdr:sp macro="" textlink="">
      <xdr:nvSpPr>
        <xdr:cNvPr id="173" name="n_2mainValue【橋りょう・トンネル】&#10;有形固定資産減価償却率"/>
        <xdr:cNvSpPr txBox="1"/>
      </xdr:nvSpPr>
      <xdr:spPr>
        <a:xfrm>
          <a:off x="2705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11978</xdr:rowOff>
    </xdr:from>
    <xdr:to>
      <xdr:col>55</xdr:col>
      <xdr:colOff>50800</xdr:colOff>
      <xdr:row>63</xdr:row>
      <xdr:rowOff>113578</xdr:rowOff>
    </xdr:to>
    <xdr:sp macro="" textlink="">
      <xdr:nvSpPr>
        <xdr:cNvPr id="211" name="楕円 210"/>
        <xdr:cNvSpPr/>
      </xdr:nvSpPr>
      <xdr:spPr>
        <a:xfrm>
          <a:off x="10426700" y="108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161855</xdr:rowOff>
    </xdr:from>
    <xdr:ext cx="599010" cy="259045"/>
    <xdr:sp macro="" textlink="">
      <xdr:nvSpPr>
        <xdr:cNvPr id="212" name="【橋りょう・トンネル】&#10;一人当たり有形固定資産（償却資産）額該当値テキスト"/>
        <xdr:cNvSpPr txBox="1"/>
      </xdr:nvSpPr>
      <xdr:spPr>
        <a:xfrm>
          <a:off x="10515600" y="107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21730</xdr:rowOff>
    </xdr:from>
    <xdr:to>
      <xdr:col>50</xdr:col>
      <xdr:colOff>165100</xdr:colOff>
      <xdr:row>63</xdr:row>
      <xdr:rowOff>123330</xdr:rowOff>
    </xdr:to>
    <xdr:sp macro="" textlink="">
      <xdr:nvSpPr>
        <xdr:cNvPr id="213" name="楕円 212"/>
        <xdr:cNvSpPr/>
      </xdr:nvSpPr>
      <xdr:spPr>
        <a:xfrm>
          <a:off x="9588500" y="10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62778</xdr:rowOff>
    </xdr:from>
    <xdr:to>
      <xdr:col>55</xdr:col>
      <xdr:colOff>0</xdr:colOff>
      <xdr:row>63</xdr:row>
      <xdr:rowOff>72530</xdr:rowOff>
    </xdr:to>
    <xdr:cxnSp macro="">
      <xdr:nvCxnSpPr>
        <xdr:cNvPr id="214" name="直線コネクタ 213"/>
        <xdr:cNvCxnSpPr/>
      </xdr:nvCxnSpPr>
      <xdr:spPr>
        <a:xfrm flipV="1">
          <a:off x="9639300" y="10864128"/>
          <a:ext cx="8382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23037</xdr:rowOff>
    </xdr:from>
    <xdr:to>
      <xdr:col>46</xdr:col>
      <xdr:colOff>38100</xdr:colOff>
      <xdr:row>63</xdr:row>
      <xdr:rowOff>124637</xdr:rowOff>
    </xdr:to>
    <xdr:sp macro="" textlink="">
      <xdr:nvSpPr>
        <xdr:cNvPr id="215" name="楕円 214"/>
        <xdr:cNvSpPr/>
      </xdr:nvSpPr>
      <xdr:spPr>
        <a:xfrm>
          <a:off x="8699500" y="108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72530</xdr:rowOff>
    </xdr:from>
    <xdr:to>
      <xdr:col>50</xdr:col>
      <xdr:colOff>114300</xdr:colOff>
      <xdr:row>63</xdr:row>
      <xdr:rowOff>73837</xdr:rowOff>
    </xdr:to>
    <xdr:cxnSp macro="">
      <xdr:nvCxnSpPr>
        <xdr:cNvPr id="216" name="直線コネクタ 215"/>
        <xdr:cNvCxnSpPr/>
      </xdr:nvCxnSpPr>
      <xdr:spPr>
        <a:xfrm flipV="1">
          <a:off x="8750300" y="1087388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114457</xdr:rowOff>
    </xdr:from>
    <xdr:ext cx="599010" cy="259045"/>
    <xdr:sp macro="" textlink="">
      <xdr:nvSpPr>
        <xdr:cNvPr id="219" name="n_1mainValue【橋りょう・トンネル】&#10;一人当たり有形固定資産（償却資産）額"/>
        <xdr:cNvSpPr txBox="1"/>
      </xdr:nvSpPr>
      <xdr:spPr>
        <a:xfrm>
          <a:off x="9327095" y="109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115764</xdr:rowOff>
    </xdr:from>
    <xdr:ext cx="599010" cy="259045"/>
    <xdr:sp macro="" textlink="">
      <xdr:nvSpPr>
        <xdr:cNvPr id="220" name="n_2mainValue【橋りょう・トンネル】&#10;一人当たり有形固定資産（償却資産）額"/>
        <xdr:cNvSpPr txBox="1"/>
      </xdr:nvSpPr>
      <xdr:spPr>
        <a:xfrm>
          <a:off x="8450795" y="109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59" name="楕円 258"/>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83838</xdr:rowOff>
    </xdr:from>
    <xdr:ext cx="405111" cy="259045"/>
    <xdr:sp macro="" textlink="">
      <xdr:nvSpPr>
        <xdr:cNvPr id="260" name="【公営住宅】&#10;有形固定資産減価償却率該当値テキスト"/>
        <xdr:cNvSpPr txBox="1"/>
      </xdr:nvSpPr>
      <xdr:spPr>
        <a:xfrm>
          <a:off x="4673600"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61" name="楕円 260"/>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15239</xdr:rowOff>
    </xdr:to>
    <xdr:cxnSp macro="">
      <xdr:nvCxnSpPr>
        <xdr:cNvPr id="262" name="直線コネクタ 261"/>
        <xdr:cNvCxnSpPr/>
      </xdr:nvCxnSpPr>
      <xdr:spPr>
        <a:xfrm flipV="1">
          <a:off x="3797300" y="14043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263" name="楕円 262"/>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40005</xdr:rowOff>
    </xdr:to>
    <xdr:cxnSp macro="">
      <xdr:nvCxnSpPr>
        <xdr:cNvPr id="264" name="直線コネクタ 263"/>
        <xdr:cNvCxnSpPr/>
      </xdr:nvCxnSpPr>
      <xdr:spPr>
        <a:xfrm flipV="1">
          <a:off x="2908300" y="140741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67" name="n_1main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68" name="n_2main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136869</xdr:rowOff>
    </xdr:from>
    <xdr:to>
      <xdr:col>55</xdr:col>
      <xdr:colOff>50800</xdr:colOff>
      <xdr:row>84</xdr:row>
      <xdr:rowOff>67019</xdr:rowOff>
    </xdr:to>
    <xdr:sp macro="" textlink="">
      <xdr:nvSpPr>
        <xdr:cNvPr id="308" name="楕円 307"/>
        <xdr:cNvSpPr/>
      </xdr:nvSpPr>
      <xdr:spPr>
        <a:xfrm>
          <a:off x="10426700" y="143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159746</xdr:rowOff>
    </xdr:from>
    <xdr:ext cx="469744" cy="259045"/>
    <xdr:sp macro="" textlink="">
      <xdr:nvSpPr>
        <xdr:cNvPr id="309" name="【公営住宅】&#10;一人当たり面積該当値テキスト"/>
        <xdr:cNvSpPr txBox="1"/>
      </xdr:nvSpPr>
      <xdr:spPr>
        <a:xfrm>
          <a:off x="10515600" y="1421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10" name="楕円 309"/>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16219</xdr:rowOff>
    </xdr:to>
    <xdr:cxnSp macro="">
      <xdr:nvCxnSpPr>
        <xdr:cNvPr id="311" name="直線コネクタ 310"/>
        <xdr:cNvCxnSpPr/>
      </xdr:nvCxnSpPr>
      <xdr:spPr>
        <a:xfrm>
          <a:off x="9639300" y="1441703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139483</xdr:rowOff>
    </xdr:from>
    <xdr:to>
      <xdr:col>46</xdr:col>
      <xdr:colOff>38100</xdr:colOff>
      <xdr:row>84</xdr:row>
      <xdr:rowOff>69633</xdr:rowOff>
    </xdr:to>
    <xdr:sp macro="" textlink="">
      <xdr:nvSpPr>
        <xdr:cNvPr id="312" name="楕円 311"/>
        <xdr:cNvSpPr/>
      </xdr:nvSpPr>
      <xdr:spPr>
        <a:xfrm>
          <a:off x="8699500" y="143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18833</xdr:rowOff>
    </xdr:to>
    <xdr:cxnSp macro="">
      <xdr:nvCxnSpPr>
        <xdr:cNvPr id="313" name="直線コネクタ 312"/>
        <xdr:cNvCxnSpPr/>
      </xdr:nvCxnSpPr>
      <xdr:spPr>
        <a:xfrm flipV="1">
          <a:off x="8750300" y="14417039"/>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16" name="n_1mainValue【公営住宅】&#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86160</xdr:rowOff>
    </xdr:from>
    <xdr:ext cx="469744" cy="259045"/>
    <xdr:sp macro="" textlink="">
      <xdr:nvSpPr>
        <xdr:cNvPr id="317" name="n_2mainValue【公営住宅】&#10;一人当たり面積"/>
        <xdr:cNvSpPr txBox="1"/>
      </xdr:nvSpPr>
      <xdr:spPr>
        <a:xfrm>
          <a:off x="8515427" y="1414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373" name="楕円 372"/>
        <xdr:cNvSpPr/>
      </xdr:nvSpPr>
      <xdr:spPr>
        <a:xfrm>
          <a:off x="16268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374" name="【認定こども園・幼稚園・保育所】&#10;有形固定資産減価償却率該当値テキスト"/>
        <xdr:cNvSpPr txBox="1"/>
      </xdr:nvSpPr>
      <xdr:spPr>
        <a:xfrm>
          <a:off x="16357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375" name="楕円 374"/>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36</xdr:row>
      <xdr:rowOff>156210</xdr:rowOff>
    </xdr:to>
    <xdr:cxnSp macro="">
      <xdr:nvCxnSpPr>
        <xdr:cNvPr id="376" name="直線コネクタ 375"/>
        <xdr:cNvCxnSpPr/>
      </xdr:nvCxnSpPr>
      <xdr:spPr>
        <a:xfrm flipV="1">
          <a:off x="15481300" y="628758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377" name="楕円 376"/>
        <xdr:cNvSpPr/>
      </xdr:nvSpPr>
      <xdr:spPr>
        <a:xfrm>
          <a:off x="14541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36</xdr:row>
      <xdr:rowOff>169273</xdr:rowOff>
    </xdr:to>
    <xdr:cxnSp macro="">
      <xdr:nvCxnSpPr>
        <xdr:cNvPr id="378" name="直線コネクタ 377"/>
        <xdr:cNvCxnSpPr/>
      </xdr:nvCxnSpPr>
      <xdr:spPr>
        <a:xfrm flipV="1">
          <a:off x="14592300" y="63284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381" name="n_1main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382" name="n_2mainValue【認定こども園・幼稚園・保育所】&#10;有形固定資産減価償却率"/>
        <xdr:cNvSpPr txBox="1"/>
      </xdr:nvSpPr>
      <xdr:spPr>
        <a:xfrm>
          <a:off x="14389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20" name="楕円 419"/>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21" name="【認定こども園・幼稚園・保育所】&#10;一人当たり面積該当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118745</xdr:rowOff>
    </xdr:from>
    <xdr:to>
      <xdr:col>112</xdr:col>
      <xdr:colOff>38100</xdr:colOff>
      <xdr:row>41</xdr:row>
      <xdr:rowOff>48895</xdr:rowOff>
    </xdr:to>
    <xdr:sp macro="" textlink="">
      <xdr:nvSpPr>
        <xdr:cNvPr id="422" name="楕円 421"/>
        <xdr:cNvSpPr/>
      </xdr:nvSpPr>
      <xdr:spPr>
        <a:xfrm>
          <a:off x="2127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169545</xdr:rowOff>
    </xdr:to>
    <xdr:cxnSp macro="">
      <xdr:nvCxnSpPr>
        <xdr:cNvPr id="423" name="直線コネクタ 422"/>
        <xdr:cNvCxnSpPr/>
      </xdr:nvCxnSpPr>
      <xdr:spPr>
        <a:xfrm flipV="1">
          <a:off x="21323300" y="70256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120650</xdr:rowOff>
    </xdr:from>
    <xdr:to>
      <xdr:col>107</xdr:col>
      <xdr:colOff>101600</xdr:colOff>
      <xdr:row>41</xdr:row>
      <xdr:rowOff>50800</xdr:rowOff>
    </xdr:to>
    <xdr:sp macro="" textlink="">
      <xdr:nvSpPr>
        <xdr:cNvPr id="424" name="楕円 423"/>
        <xdr:cNvSpPr/>
      </xdr:nvSpPr>
      <xdr:spPr>
        <a:xfrm>
          <a:off x="2038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169545</xdr:rowOff>
    </xdr:from>
    <xdr:to>
      <xdr:col>111</xdr:col>
      <xdr:colOff>177800</xdr:colOff>
      <xdr:row>41</xdr:row>
      <xdr:rowOff>0</xdr:rowOff>
    </xdr:to>
    <xdr:cxnSp macro="">
      <xdr:nvCxnSpPr>
        <xdr:cNvPr id="425" name="直線コネクタ 424"/>
        <xdr:cNvCxnSpPr/>
      </xdr:nvCxnSpPr>
      <xdr:spPr>
        <a:xfrm flipV="1">
          <a:off x="20434300" y="702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40022</xdr:rowOff>
    </xdr:from>
    <xdr:ext cx="469744" cy="259045"/>
    <xdr:sp macro="" textlink="">
      <xdr:nvSpPr>
        <xdr:cNvPr id="428" name="n_1mainValue【認定こども園・幼稚園・保育所】&#10;一人当たり面積"/>
        <xdr:cNvSpPr txBox="1"/>
      </xdr:nvSpPr>
      <xdr:spPr>
        <a:xfrm>
          <a:off x="21075727" y="70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41927</xdr:rowOff>
    </xdr:from>
    <xdr:ext cx="469744" cy="259045"/>
    <xdr:sp macro="" textlink="">
      <xdr:nvSpPr>
        <xdr:cNvPr id="429" name="n_2mainValue【認定こども園・幼稚園・保育所】&#10;一人当たり面積"/>
        <xdr:cNvSpPr txBox="1"/>
      </xdr:nvSpPr>
      <xdr:spPr>
        <a:xfrm>
          <a:off x="20199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68" name="楕円 467"/>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469" name="【学校施設】&#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470" name="楕円 469"/>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3810</xdr:rowOff>
    </xdr:to>
    <xdr:cxnSp macro="">
      <xdr:nvCxnSpPr>
        <xdr:cNvPr id="471" name="直線コネクタ 470"/>
        <xdr:cNvCxnSpPr/>
      </xdr:nvCxnSpPr>
      <xdr:spPr>
        <a:xfrm flipV="1">
          <a:off x="15481300" y="10279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72" name="楕円 471"/>
        <xdr:cNvSpPr/>
      </xdr:nvSpPr>
      <xdr:spPr>
        <a:xfrm>
          <a:off x="14541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47625</xdr:rowOff>
    </xdr:to>
    <xdr:cxnSp macro="">
      <xdr:nvCxnSpPr>
        <xdr:cNvPr id="473" name="直線コネクタ 472"/>
        <xdr:cNvCxnSpPr/>
      </xdr:nvCxnSpPr>
      <xdr:spPr>
        <a:xfrm flipV="1">
          <a:off x="14592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476" name="n_1mainValue【学校施設】&#10;有形固定資産減価償却率"/>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77" name="n_2main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106020</xdr:rowOff>
    </xdr:from>
    <xdr:to>
      <xdr:col>116</xdr:col>
      <xdr:colOff>114300</xdr:colOff>
      <xdr:row>60</xdr:row>
      <xdr:rowOff>36170</xdr:rowOff>
    </xdr:to>
    <xdr:sp macro="" textlink="">
      <xdr:nvSpPr>
        <xdr:cNvPr id="514" name="楕円 513"/>
        <xdr:cNvSpPr/>
      </xdr:nvSpPr>
      <xdr:spPr>
        <a:xfrm>
          <a:off x="22110700" y="102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128897</xdr:rowOff>
    </xdr:from>
    <xdr:ext cx="469744" cy="259045"/>
    <xdr:sp macro="" textlink="">
      <xdr:nvSpPr>
        <xdr:cNvPr id="515" name="【学校施設】&#10;一人当たり面積該当値テキスト"/>
        <xdr:cNvSpPr txBox="1"/>
      </xdr:nvSpPr>
      <xdr:spPr>
        <a:xfrm>
          <a:off x="22199600" y="1007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115164</xdr:rowOff>
    </xdr:from>
    <xdr:to>
      <xdr:col>112</xdr:col>
      <xdr:colOff>38100</xdr:colOff>
      <xdr:row>60</xdr:row>
      <xdr:rowOff>45314</xdr:rowOff>
    </xdr:to>
    <xdr:sp macro="" textlink="">
      <xdr:nvSpPr>
        <xdr:cNvPr id="516" name="楕円 515"/>
        <xdr:cNvSpPr/>
      </xdr:nvSpPr>
      <xdr:spPr>
        <a:xfrm>
          <a:off x="21272500" y="102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156820</xdr:rowOff>
    </xdr:from>
    <xdr:to>
      <xdr:col>116</xdr:col>
      <xdr:colOff>63500</xdr:colOff>
      <xdr:row>59</xdr:row>
      <xdr:rowOff>165964</xdr:rowOff>
    </xdr:to>
    <xdr:cxnSp macro="">
      <xdr:nvCxnSpPr>
        <xdr:cNvPr id="517" name="直線コネクタ 516"/>
        <xdr:cNvCxnSpPr/>
      </xdr:nvCxnSpPr>
      <xdr:spPr>
        <a:xfrm flipV="1">
          <a:off x="21323300" y="1027237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127051</xdr:rowOff>
    </xdr:from>
    <xdr:to>
      <xdr:col>107</xdr:col>
      <xdr:colOff>101600</xdr:colOff>
      <xdr:row>60</xdr:row>
      <xdr:rowOff>57201</xdr:rowOff>
    </xdr:to>
    <xdr:sp macro="" textlink="">
      <xdr:nvSpPr>
        <xdr:cNvPr id="518" name="楕円 517"/>
        <xdr:cNvSpPr/>
      </xdr:nvSpPr>
      <xdr:spPr>
        <a:xfrm>
          <a:off x="20383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165964</xdr:rowOff>
    </xdr:from>
    <xdr:to>
      <xdr:col>111</xdr:col>
      <xdr:colOff>177800</xdr:colOff>
      <xdr:row>60</xdr:row>
      <xdr:rowOff>6401</xdr:rowOff>
    </xdr:to>
    <xdr:cxnSp macro="">
      <xdr:nvCxnSpPr>
        <xdr:cNvPr id="519" name="直線コネクタ 518"/>
        <xdr:cNvCxnSpPr/>
      </xdr:nvCxnSpPr>
      <xdr:spPr>
        <a:xfrm flipV="1">
          <a:off x="20434300" y="1028151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61841</xdr:rowOff>
    </xdr:from>
    <xdr:ext cx="469744" cy="259045"/>
    <xdr:sp macro="" textlink="">
      <xdr:nvSpPr>
        <xdr:cNvPr id="522" name="n_1mainValue【学校施設】&#10;一人当たり面積"/>
        <xdr:cNvSpPr txBox="1"/>
      </xdr:nvSpPr>
      <xdr:spPr>
        <a:xfrm>
          <a:off x="21075727" y="100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73728</xdr:rowOff>
    </xdr:from>
    <xdr:ext cx="469744" cy="259045"/>
    <xdr:sp macro="" textlink="">
      <xdr:nvSpPr>
        <xdr:cNvPr id="523" name="n_2mainValue【学校施設】&#10;一人当たり面積"/>
        <xdr:cNvSpPr txBox="1"/>
      </xdr:nvSpPr>
      <xdr:spPr>
        <a:xfrm>
          <a:off x="201994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576" name="楕円 575"/>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139716</xdr:rowOff>
    </xdr:from>
    <xdr:ext cx="405111" cy="259045"/>
    <xdr:sp macro="" textlink="">
      <xdr:nvSpPr>
        <xdr:cNvPr id="577" name="【公民館】&#10;有形固定資産減価償却率該当値テキスト"/>
        <xdr:cNvSpPr txBox="1"/>
      </xdr:nvSpPr>
      <xdr:spPr>
        <a:xfrm>
          <a:off x="16357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xdr:rowOff>
    </xdr:from>
    <xdr:to>
      <xdr:col>81</xdr:col>
      <xdr:colOff>101600</xdr:colOff>
      <xdr:row>105</xdr:row>
      <xdr:rowOff>101854</xdr:rowOff>
    </xdr:to>
    <xdr:sp macro="" textlink="">
      <xdr:nvSpPr>
        <xdr:cNvPr id="578" name="楕円 577"/>
        <xdr:cNvSpPr/>
      </xdr:nvSpPr>
      <xdr:spPr>
        <a:xfrm>
          <a:off x="15430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51054</xdr:rowOff>
    </xdr:to>
    <xdr:cxnSp macro="">
      <xdr:nvCxnSpPr>
        <xdr:cNvPr id="579" name="直線コネクタ 578"/>
        <xdr:cNvCxnSpPr/>
      </xdr:nvCxnSpPr>
      <xdr:spPr>
        <a:xfrm flipV="1">
          <a:off x="15481300" y="179984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96265</xdr:rowOff>
    </xdr:from>
    <xdr:to>
      <xdr:col>76</xdr:col>
      <xdr:colOff>165100</xdr:colOff>
      <xdr:row>106</xdr:row>
      <xdr:rowOff>26415</xdr:rowOff>
    </xdr:to>
    <xdr:sp macro="" textlink="">
      <xdr:nvSpPr>
        <xdr:cNvPr id="580" name="楕円 579"/>
        <xdr:cNvSpPr/>
      </xdr:nvSpPr>
      <xdr:spPr>
        <a:xfrm>
          <a:off x="14541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105</xdr:row>
      <xdr:rowOff>147065</xdr:rowOff>
    </xdr:to>
    <xdr:cxnSp macro="">
      <xdr:nvCxnSpPr>
        <xdr:cNvPr id="581" name="直線コネクタ 580"/>
        <xdr:cNvCxnSpPr/>
      </xdr:nvCxnSpPr>
      <xdr:spPr>
        <a:xfrm flipV="1">
          <a:off x="14592300" y="180533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118381</xdr:rowOff>
    </xdr:from>
    <xdr:ext cx="405111" cy="259045"/>
    <xdr:sp macro="" textlink="">
      <xdr:nvSpPr>
        <xdr:cNvPr id="584" name="n_1mainValue【公民館】&#10;有形固定資産減価償却率"/>
        <xdr:cNvSpPr txBox="1"/>
      </xdr:nvSpPr>
      <xdr:spPr>
        <a:xfrm>
          <a:off x="15266044"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17542</xdr:rowOff>
    </xdr:from>
    <xdr:ext cx="405111" cy="259045"/>
    <xdr:sp macro="" textlink="">
      <xdr:nvSpPr>
        <xdr:cNvPr id="585" name="n_2mainValue【公民館】&#10;有形固定資産減価償却率"/>
        <xdr:cNvSpPr txBox="1"/>
      </xdr:nvSpPr>
      <xdr:spPr>
        <a:xfrm>
          <a:off x="14389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21" name="楕円 620"/>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622" name="【公民館】&#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84837</xdr:rowOff>
    </xdr:from>
    <xdr:to>
      <xdr:col>112</xdr:col>
      <xdr:colOff>38100</xdr:colOff>
      <xdr:row>105</xdr:row>
      <xdr:rowOff>14987</xdr:rowOff>
    </xdr:to>
    <xdr:sp macro="" textlink="">
      <xdr:nvSpPr>
        <xdr:cNvPr id="623" name="楕円 622"/>
        <xdr:cNvSpPr/>
      </xdr:nvSpPr>
      <xdr:spPr>
        <a:xfrm>
          <a:off x="2127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135637</xdr:rowOff>
    </xdr:to>
    <xdr:cxnSp macro="">
      <xdr:nvCxnSpPr>
        <xdr:cNvPr id="624" name="直線コネクタ 623"/>
        <xdr:cNvCxnSpPr/>
      </xdr:nvCxnSpPr>
      <xdr:spPr>
        <a:xfrm flipV="1">
          <a:off x="21323300" y="179641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625" name="楕円 624"/>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135637</xdr:rowOff>
    </xdr:from>
    <xdr:to>
      <xdr:col>111</xdr:col>
      <xdr:colOff>177800</xdr:colOff>
      <xdr:row>105</xdr:row>
      <xdr:rowOff>144780</xdr:rowOff>
    </xdr:to>
    <xdr:cxnSp macro="">
      <xdr:nvCxnSpPr>
        <xdr:cNvPr id="626" name="直線コネクタ 625"/>
        <xdr:cNvCxnSpPr/>
      </xdr:nvCxnSpPr>
      <xdr:spPr>
        <a:xfrm flipV="1">
          <a:off x="20434300" y="17966437"/>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2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31514</xdr:rowOff>
    </xdr:from>
    <xdr:ext cx="469744" cy="259045"/>
    <xdr:sp macro="" textlink="">
      <xdr:nvSpPr>
        <xdr:cNvPr id="629" name="n_1mainValue【公民館】&#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630" name="n_2mainValue【公民館】&#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については、有形固定資産減価償却率が類似団体平均に比べ高水準にある。主な要因として、昭和４０年代のニュータウン開発による道路の減価償却が進んでいることが挙げられる。また、学校施設の有形固定資産減価償却率は類似団体の平均付近であるが、一人当たりの面積については類似団体の平均を大きく上回っている。これは、学校施設の老朽化対策については平均的な水準で実施しているが、２００５年（平成１７年）の約２５千人をピークに減少に転じ、近年は約２２千人となっており、人口減少が進んでいることが、一人当たりの面積が高水準になっている要因として挙げられる。公営住宅の一人当たりの面積についても類似団体の平均を大きく上回っているため、施設の状況を適切に把握し、長寿命化など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89" name="楕円 88"/>
        <xdr:cNvSpPr/>
      </xdr:nvSpPr>
      <xdr:spPr>
        <a:xfrm>
          <a:off x="4584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90" name="【体育館・プール】&#10;有形固定資産減価償却率該当値テキスト"/>
        <xdr:cNvSpPr txBox="1"/>
      </xdr:nvSpPr>
      <xdr:spPr>
        <a:xfrm>
          <a:off x="4673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156573</xdr:rowOff>
    </xdr:from>
    <xdr:to>
      <xdr:col>20</xdr:col>
      <xdr:colOff>38100</xdr:colOff>
      <xdr:row>57</xdr:row>
      <xdr:rowOff>86723</xdr:rowOff>
    </xdr:to>
    <xdr:sp macro="" textlink="">
      <xdr:nvSpPr>
        <xdr:cNvPr id="91" name="楕円 90"/>
        <xdr:cNvSpPr/>
      </xdr:nvSpPr>
      <xdr:spPr>
        <a:xfrm>
          <a:off x="3746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35923</xdr:rowOff>
    </xdr:from>
    <xdr:to>
      <xdr:col>24</xdr:col>
      <xdr:colOff>63500</xdr:colOff>
      <xdr:row>58</xdr:row>
      <xdr:rowOff>44087</xdr:rowOff>
    </xdr:to>
    <xdr:cxnSp macro="">
      <xdr:nvCxnSpPr>
        <xdr:cNvPr id="92" name="直線コネクタ 91"/>
        <xdr:cNvCxnSpPr/>
      </xdr:nvCxnSpPr>
      <xdr:spPr>
        <a:xfrm>
          <a:off x="3797300" y="980857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169635</xdr:rowOff>
    </xdr:from>
    <xdr:to>
      <xdr:col>15</xdr:col>
      <xdr:colOff>101600</xdr:colOff>
      <xdr:row>57</xdr:row>
      <xdr:rowOff>99785</xdr:rowOff>
    </xdr:to>
    <xdr:sp macro="" textlink="">
      <xdr:nvSpPr>
        <xdr:cNvPr id="93" name="楕円 92"/>
        <xdr:cNvSpPr/>
      </xdr:nvSpPr>
      <xdr:spPr>
        <a:xfrm>
          <a:off x="2857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35923</xdr:rowOff>
    </xdr:from>
    <xdr:to>
      <xdr:col>19</xdr:col>
      <xdr:colOff>177800</xdr:colOff>
      <xdr:row>57</xdr:row>
      <xdr:rowOff>48985</xdr:rowOff>
    </xdr:to>
    <xdr:cxnSp macro="">
      <xdr:nvCxnSpPr>
        <xdr:cNvPr id="94" name="直線コネクタ 93"/>
        <xdr:cNvCxnSpPr/>
      </xdr:nvCxnSpPr>
      <xdr:spPr>
        <a:xfrm flipV="1">
          <a:off x="2908300" y="980857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103250</xdr:rowOff>
    </xdr:from>
    <xdr:ext cx="405111" cy="259045"/>
    <xdr:sp macro="" textlink="">
      <xdr:nvSpPr>
        <xdr:cNvPr id="95" name="n_1mainValue【体育館・プール】&#10;有形固定資産減価償却率"/>
        <xdr:cNvSpPr txBox="1"/>
      </xdr:nvSpPr>
      <xdr:spPr>
        <a:xfrm>
          <a:off x="35820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116312</xdr:rowOff>
    </xdr:from>
    <xdr:ext cx="405111" cy="259045"/>
    <xdr:sp macro="" textlink="">
      <xdr:nvSpPr>
        <xdr:cNvPr id="96" name="n_2mainValue【体育館・プール】&#10;有形固定資産減価償却率"/>
        <xdr:cNvSpPr txBox="1"/>
      </xdr:nvSpPr>
      <xdr:spPr>
        <a:xfrm>
          <a:off x="2705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5"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8"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30"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136" name="楕円 135"/>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137"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138" name="楕円 137"/>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139" name="直線コネクタ 138"/>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78740</xdr:rowOff>
    </xdr:from>
    <xdr:to>
      <xdr:col>46</xdr:col>
      <xdr:colOff>38100</xdr:colOff>
      <xdr:row>63</xdr:row>
      <xdr:rowOff>8890</xdr:rowOff>
    </xdr:to>
    <xdr:sp macro="" textlink="">
      <xdr:nvSpPr>
        <xdr:cNvPr id="140" name="楕円 139"/>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129540</xdr:rowOff>
    </xdr:to>
    <xdr:cxnSp macro="">
      <xdr:nvCxnSpPr>
        <xdr:cNvPr id="141" name="直線コネクタ 140"/>
        <xdr:cNvCxnSpPr/>
      </xdr:nvCxnSpPr>
      <xdr:spPr>
        <a:xfrm flipV="1">
          <a:off x="8750300" y="1075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167657</xdr:rowOff>
    </xdr:from>
    <xdr:ext cx="469744" cy="259045"/>
    <xdr:sp macro="" textlink="">
      <xdr:nvSpPr>
        <xdr:cNvPr id="142"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143" name="n_2mainValue【体育館・プール】&#10;一人当たり面積"/>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71"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74"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176"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182" name="楕円 181"/>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183" name="【福祉施設】&#10;有形固定資産減価償却率該当値テキスト"/>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97028</xdr:rowOff>
    </xdr:from>
    <xdr:to>
      <xdr:col>20</xdr:col>
      <xdr:colOff>38100</xdr:colOff>
      <xdr:row>79</xdr:row>
      <xdr:rowOff>27178</xdr:rowOff>
    </xdr:to>
    <xdr:sp macro="" textlink="">
      <xdr:nvSpPr>
        <xdr:cNvPr id="184" name="楕円 183"/>
        <xdr:cNvSpPr/>
      </xdr:nvSpPr>
      <xdr:spPr>
        <a:xfrm>
          <a:off x="3746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147828</xdr:rowOff>
    </xdr:from>
    <xdr:to>
      <xdr:col>24</xdr:col>
      <xdr:colOff>63500</xdr:colOff>
      <xdr:row>80</xdr:row>
      <xdr:rowOff>3811</xdr:rowOff>
    </xdr:to>
    <xdr:cxnSp macro="">
      <xdr:nvCxnSpPr>
        <xdr:cNvPr id="185" name="直線コネクタ 184"/>
        <xdr:cNvCxnSpPr/>
      </xdr:nvCxnSpPr>
      <xdr:spPr>
        <a:xfrm>
          <a:off x="3797300" y="13520928"/>
          <a:ext cx="838200" cy="1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186" name="楕円 185"/>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38100</xdr:rowOff>
    </xdr:to>
    <xdr:cxnSp macro="">
      <xdr:nvCxnSpPr>
        <xdr:cNvPr id="187" name="直線コネクタ 186"/>
        <xdr:cNvCxnSpPr/>
      </xdr:nvCxnSpPr>
      <xdr:spPr>
        <a:xfrm flipV="1">
          <a:off x="2908300" y="135209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43705</xdr:rowOff>
    </xdr:from>
    <xdr:ext cx="405111" cy="259045"/>
    <xdr:sp macro="" textlink="">
      <xdr:nvSpPr>
        <xdr:cNvPr id="188" name="n_1mainValue【福祉施設】&#10;有形固定資産減価償却率"/>
        <xdr:cNvSpPr txBox="1"/>
      </xdr:nvSpPr>
      <xdr:spPr>
        <a:xfrm>
          <a:off x="35820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189"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16"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19"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21"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46737</xdr:rowOff>
    </xdr:from>
    <xdr:to>
      <xdr:col>55</xdr:col>
      <xdr:colOff>50800</xdr:colOff>
      <xdr:row>84</xdr:row>
      <xdr:rowOff>148337</xdr:rowOff>
    </xdr:to>
    <xdr:sp macro="" textlink="">
      <xdr:nvSpPr>
        <xdr:cNvPr id="227" name="楕円 226"/>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25164</xdr:rowOff>
    </xdr:from>
    <xdr:ext cx="469744" cy="259045"/>
    <xdr:sp macro="" textlink="">
      <xdr:nvSpPr>
        <xdr:cNvPr id="228" name="【福祉施設】&#10;一人当たり面積該当値テキスト"/>
        <xdr:cNvSpPr txBox="1"/>
      </xdr:nvSpPr>
      <xdr:spPr>
        <a:xfrm>
          <a:off x="10515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51308</xdr:rowOff>
    </xdr:from>
    <xdr:to>
      <xdr:col>50</xdr:col>
      <xdr:colOff>165100</xdr:colOff>
      <xdr:row>84</xdr:row>
      <xdr:rowOff>152908</xdr:rowOff>
    </xdr:to>
    <xdr:sp macro="" textlink="">
      <xdr:nvSpPr>
        <xdr:cNvPr id="229" name="楕円 228"/>
        <xdr:cNvSpPr/>
      </xdr:nvSpPr>
      <xdr:spPr>
        <a:xfrm>
          <a:off x="9588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97537</xdr:rowOff>
    </xdr:from>
    <xdr:to>
      <xdr:col>55</xdr:col>
      <xdr:colOff>0</xdr:colOff>
      <xdr:row>84</xdr:row>
      <xdr:rowOff>102108</xdr:rowOff>
    </xdr:to>
    <xdr:cxnSp macro="">
      <xdr:nvCxnSpPr>
        <xdr:cNvPr id="230" name="直線コネクタ 229"/>
        <xdr:cNvCxnSpPr/>
      </xdr:nvCxnSpPr>
      <xdr:spPr>
        <a:xfrm flipV="1">
          <a:off x="9639300" y="1449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231" name="楕円 230"/>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102108</xdr:rowOff>
    </xdr:to>
    <xdr:cxnSp macro="">
      <xdr:nvCxnSpPr>
        <xdr:cNvPr id="232" name="直線コネクタ 231"/>
        <xdr:cNvCxnSpPr/>
      </xdr:nvCxnSpPr>
      <xdr:spPr>
        <a:xfrm>
          <a:off x="8750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144035</xdr:rowOff>
    </xdr:from>
    <xdr:ext cx="469744" cy="259045"/>
    <xdr:sp macro="" textlink="">
      <xdr:nvSpPr>
        <xdr:cNvPr id="233" name="n_1mainValue【福祉施設】&#10;一人当たり面積"/>
        <xdr:cNvSpPr txBox="1"/>
      </xdr:nvSpPr>
      <xdr:spPr>
        <a:xfrm>
          <a:off x="9391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144035</xdr:rowOff>
    </xdr:from>
    <xdr:ext cx="469744" cy="259045"/>
    <xdr:sp macro="" textlink="">
      <xdr:nvSpPr>
        <xdr:cNvPr id="234" name="n_2mainValue【福祉施設】&#10;一人当たり面積"/>
        <xdr:cNvSpPr txBox="1"/>
      </xdr:nvSpPr>
      <xdr:spPr>
        <a:xfrm>
          <a:off x="8515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64"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267"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269"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275" name="楕円 274"/>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276"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17780</xdr:rowOff>
    </xdr:from>
    <xdr:to>
      <xdr:col>20</xdr:col>
      <xdr:colOff>38100</xdr:colOff>
      <xdr:row>103</xdr:row>
      <xdr:rowOff>119380</xdr:rowOff>
    </xdr:to>
    <xdr:sp macro="" textlink="">
      <xdr:nvSpPr>
        <xdr:cNvPr id="277" name="楕円 276"/>
        <xdr:cNvSpPr/>
      </xdr:nvSpPr>
      <xdr:spPr>
        <a:xfrm>
          <a:off x="3746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68580</xdr:rowOff>
    </xdr:to>
    <xdr:cxnSp macro="">
      <xdr:nvCxnSpPr>
        <xdr:cNvPr id="278" name="直線コネクタ 277"/>
        <xdr:cNvCxnSpPr/>
      </xdr:nvCxnSpPr>
      <xdr:spPr>
        <a:xfrm flipV="1">
          <a:off x="3797300" y="17701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42545</xdr:rowOff>
    </xdr:from>
    <xdr:to>
      <xdr:col>15</xdr:col>
      <xdr:colOff>101600</xdr:colOff>
      <xdr:row>103</xdr:row>
      <xdr:rowOff>144145</xdr:rowOff>
    </xdr:to>
    <xdr:sp macro="" textlink="">
      <xdr:nvSpPr>
        <xdr:cNvPr id="279" name="楕円 278"/>
        <xdr:cNvSpPr/>
      </xdr:nvSpPr>
      <xdr:spPr>
        <a:xfrm>
          <a:off x="2857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68580</xdr:rowOff>
    </xdr:from>
    <xdr:to>
      <xdr:col>19</xdr:col>
      <xdr:colOff>177800</xdr:colOff>
      <xdr:row>103</xdr:row>
      <xdr:rowOff>93345</xdr:rowOff>
    </xdr:to>
    <xdr:cxnSp macro="">
      <xdr:nvCxnSpPr>
        <xdr:cNvPr id="280" name="直線コネクタ 279"/>
        <xdr:cNvCxnSpPr/>
      </xdr:nvCxnSpPr>
      <xdr:spPr>
        <a:xfrm flipV="1">
          <a:off x="2908300" y="177279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135907</xdr:rowOff>
    </xdr:from>
    <xdr:ext cx="405111" cy="259045"/>
    <xdr:sp macro="" textlink="">
      <xdr:nvSpPr>
        <xdr:cNvPr id="281" name="n_1mainValue【市民会館】&#10;有形固定資産減価償却率"/>
        <xdr:cNvSpPr txBox="1"/>
      </xdr:nvSpPr>
      <xdr:spPr>
        <a:xfrm>
          <a:off x="3582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282" name="n_2main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3"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16"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7" name="フローチャート: 判断 316"/>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118127</xdr:rowOff>
    </xdr:from>
    <xdr:ext cx="469744" cy="259045"/>
    <xdr:sp macro="" textlink="">
      <xdr:nvSpPr>
        <xdr:cNvPr id="318"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169092</xdr:rowOff>
    </xdr:from>
    <xdr:to>
      <xdr:col>55</xdr:col>
      <xdr:colOff>50800</xdr:colOff>
      <xdr:row>103</xdr:row>
      <xdr:rowOff>99242</xdr:rowOff>
    </xdr:to>
    <xdr:sp macro="" textlink="">
      <xdr:nvSpPr>
        <xdr:cNvPr id="324" name="楕円 323"/>
        <xdr:cNvSpPr/>
      </xdr:nvSpPr>
      <xdr:spPr>
        <a:xfrm>
          <a:off x="10426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20519</xdr:rowOff>
    </xdr:from>
    <xdr:ext cx="469744" cy="259045"/>
    <xdr:sp macro="" textlink="">
      <xdr:nvSpPr>
        <xdr:cNvPr id="325" name="【市民会館】&#10;一人当たり面積該当値テキスト"/>
        <xdr:cNvSpPr txBox="1"/>
      </xdr:nvSpPr>
      <xdr:spPr>
        <a:xfrm>
          <a:off x="10515600" y="175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4173</xdr:rowOff>
    </xdr:from>
    <xdr:to>
      <xdr:col>50</xdr:col>
      <xdr:colOff>165100</xdr:colOff>
      <xdr:row>103</xdr:row>
      <xdr:rowOff>105773</xdr:rowOff>
    </xdr:to>
    <xdr:sp macro="" textlink="">
      <xdr:nvSpPr>
        <xdr:cNvPr id="326" name="楕円 325"/>
        <xdr:cNvSpPr/>
      </xdr:nvSpPr>
      <xdr:spPr>
        <a:xfrm>
          <a:off x="958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48442</xdr:rowOff>
    </xdr:from>
    <xdr:to>
      <xdr:col>55</xdr:col>
      <xdr:colOff>0</xdr:colOff>
      <xdr:row>103</xdr:row>
      <xdr:rowOff>54973</xdr:rowOff>
    </xdr:to>
    <xdr:cxnSp macro="">
      <xdr:nvCxnSpPr>
        <xdr:cNvPr id="327" name="直線コネクタ 326"/>
        <xdr:cNvCxnSpPr/>
      </xdr:nvCxnSpPr>
      <xdr:spPr>
        <a:xfrm flipV="1">
          <a:off x="9639300" y="177077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123371</xdr:rowOff>
    </xdr:from>
    <xdr:to>
      <xdr:col>46</xdr:col>
      <xdr:colOff>38100</xdr:colOff>
      <xdr:row>103</xdr:row>
      <xdr:rowOff>53521</xdr:rowOff>
    </xdr:to>
    <xdr:sp macro="" textlink="">
      <xdr:nvSpPr>
        <xdr:cNvPr id="328" name="楕円 327"/>
        <xdr:cNvSpPr/>
      </xdr:nvSpPr>
      <xdr:spPr>
        <a:xfrm>
          <a:off x="8699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2721</xdr:rowOff>
    </xdr:from>
    <xdr:to>
      <xdr:col>50</xdr:col>
      <xdr:colOff>114300</xdr:colOff>
      <xdr:row>103</xdr:row>
      <xdr:rowOff>54973</xdr:rowOff>
    </xdr:to>
    <xdr:cxnSp macro="">
      <xdr:nvCxnSpPr>
        <xdr:cNvPr id="329" name="直線コネクタ 328"/>
        <xdr:cNvCxnSpPr/>
      </xdr:nvCxnSpPr>
      <xdr:spPr>
        <a:xfrm>
          <a:off x="8750300" y="176620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122300</xdr:rowOff>
    </xdr:from>
    <xdr:ext cx="469744" cy="259045"/>
    <xdr:sp macro="" textlink="">
      <xdr:nvSpPr>
        <xdr:cNvPr id="330" name="n_1mainValue【市民会館】&#10;一人当たり面積"/>
        <xdr:cNvSpPr txBox="1"/>
      </xdr:nvSpPr>
      <xdr:spPr>
        <a:xfrm>
          <a:off x="9391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70048</xdr:rowOff>
    </xdr:from>
    <xdr:ext cx="469744" cy="259045"/>
    <xdr:sp macro="" textlink="">
      <xdr:nvSpPr>
        <xdr:cNvPr id="331" name="n_2mainValue【市民会館】&#10;一人当たり面積"/>
        <xdr:cNvSpPr txBox="1"/>
      </xdr:nvSpPr>
      <xdr:spPr>
        <a:xfrm>
          <a:off x="85154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61"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64"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372" name="楕円 371"/>
        <xdr:cNvSpPr/>
      </xdr:nvSpPr>
      <xdr:spPr>
        <a:xfrm>
          <a:off x="16268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373" name="【一般廃棄物処理施設】&#10;有形固定資産減価償却率該当値テキスト"/>
        <xdr:cNvSpPr txBox="1"/>
      </xdr:nvSpPr>
      <xdr:spPr>
        <a:xfrm>
          <a:off x="16357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374" name="楕円 373"/>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161925</xdr:rowOff>
    </xdr:to>
    <xdr:cxnSp macro="">
      <xdr:nvCxnSpPr>
        <xdr:cNvPr id="375" name="直線コネクタ 374"/>
        <xdr:cNvCxnSpPr/>
      </xdr:nvCxnSpPr>
      <xdr:spPr>
        <a:xfrm flipV="1">
          <a:off x="15481300" y="6802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376" name="楕円 375"/>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39</xdr:row>
      <xdr:rowOff>161925</xdr:rowOff>
    </xdr:to>
    <xdr:cxnSp macro="">
      <xdr:nvCxnSpPr>
        <xdr:cNvPr id="377" name="直線コネクタ 376"/>
        <xdr:cNvCxnSpPr/>
      </xdr:nvCxnSpPr>
      <xdr:spPr>
        <a:xfrm>
          <a:off x="14592300" y="6831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32402</xdr:rowOff>
    </xdr:from>
    <xdr:ext cx="405111" cy="259045"/>
    <xdr:sp macro="" textlink="">
      <xdr:nvSpPr>
        <xdr:cNvPr id="378" name="n_1mainValue【一般廃棄物処理施設】&#10;有形固定資産減価償却率"/>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379" name="n_2mainValue【一般廃棄物処理施設】&#10;有形固定資産減価償却率"/>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1" name="テキスト ボックス 3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3" name="テキスト ボックス 3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5" name="テキスト ボックス 3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7" name="テキスト ボックス 3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01" name="直線コネクタ 400"/>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02"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3" name="直線コネクタ 402"/>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4"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5" name="直線コネクタ 404"/>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6"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7" name="フローチャート: 判断 406"/>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8" name="フローチャート: 判断 407"/>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09"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10" name="フローチャート: 判断 409"/>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11"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94062</xdr:rowOff>
    </xdr:from>
    <xdr:to>
      <xdr:col>116</xdr:col>
      <xdr:colOff>114300</xdr:colOff>
      <xdr:row>40</xdr:row>
      <xdr:rowOff>24212</xdr:rowOff>
    </xdr:to>
    <xdr:sp macro="" textlink="">
      <xdr:nvSpPr>
        <xdr:cNvPr id="417" name="楕円 416"/>
        <xdr:cNvSpPr/>
      </xdr:nvSpPr>
      <xdr:spPr>
        <a:xfrm>
          <a:off x="22110700" y="67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72489</xdr:rowOff>
    </xdr:from>
    <xdr:ext cx="534377" cy="259045"/>
    <xdr:sp macro="" textlink="">
      <xdr:nvSpPr>
        <xdr:cNvPr id="418" name="【一般廃棄物処理施設】&#10;一人当たり有形固定資産（償却資産）額該当値テキスト"/>
        <xdr:cNvSpPr txBox="1"/>
      </xdr:nvSpPr>
      <xdr:spPr>
        <a:xfrm>
          <a:off x="22199600" y="67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85654</xdr:rowOff>
    </xdr:from>
    <xdr:to>
      <xdr:col>112</xdr:col>
      <xdr:colOff>38100</xdr:colOff>
      <xdr:row>40</xdr:row>
      <xdr:rowOff>15804</xdr:rowOff>
    </xdr:to>
    <xdr:sp macro="" textlink="">
      <xdr:nvSpPr>
        <xdr:cNvPr id="419" name="楕円 418"/>
        <xdr:cNvSpPr/>
      </xdr:nvSpPr>
      <xdr:spPr>
        <a:xfrm>
          <a:off x="21272500" y="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136454</xdr:rowOff>
    </xdr:from>
    <xdr:to>
      <xdr:col>116</xdr:col>
      <xdr:colOff>63500</xdr:colOff>
      <xdr:row>39</xdr:row>
      <xdr:rowOff>144862</xdr:rowOff>
    </xdr:to>
    <xdr:cxnSp macro="">
      <xdr:nvCxnSpPr>
        <xdr:cNvPr id="420" name="直線コネクタ 419"/>
        <xdr:cNvCxnSpPr/>
      </xdr:nvCxnSpPr>
      <xdr:spPr>
        <a:xfrm>
          <a:off x="21323300" y="6823004"/>
          <a:ext cx="8382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83492</xdr:rowOff>
    </xdr:from>
    <xdr:to>
      <xdr:col>107</xdr:col>
      <xdr:colOff>101600</xdr:colOff>
      <xdr:row>41</xdr:row>
      <xdr:rowOff>13642</xdr:rowOff>
    </xdr:to>
    <xdr:sp macro="" textlink="">
      <xdr:nvSpPr>
        <xdr:cNvPr id="421" name="楕円 420"/>
        <xdr:cNvSpPr/>
      </xdr:nvSpPr>
      <xdr:spPr>
        <a:xfrm>
          <a:off x="20383500" y="69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136454</xdr:rowOff>
    </xdr:from>
    <xdr:to>
      <xdr:col>111</xdr:col>
      <xdr:colOff>177800</xdr:colOff>
      <xdr:row>40</xdr:row>
      <xdr:rowOff>134292</xdr:rowOff>
    </xdr:to>
    <xdr:cxnSp macro="">
      <xdr:nvCxnSpPr>
        <xdr:cNvPr id="422" name="直線コネクタ 421"/>
        <xdr:cNvCxnSpPr/>
      </xdr:nvCxnSpPr>
      <xdr:spPr>
        <a:xfrm flipV="1">
          <a:off x="20434300" y="6823004"/>
          <a:ext cx="889000" cy="1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32331</xdr:rowOff>
    </xdr:from>
    <xdr:ext cx="534377" cy="259045"/>
    <xdr:sp macro="" textlink="">
      <xdr:nvSpPr>
        <xdr:cNvPr id="423" name="n_1mainValue【一般廃棄物処理施設】&#10;一人当たり有形固定資産（償却資産）額"/>
        <xdr:cNvSpPr txBox="1"/>
      </xdr:nvSpPr>
      <xdr:spPr>
        <a:xfrm>
          <a:off x="21043411" y="65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4769</xdr:rowOff>
    </xdr:from>
    <xdr:ext cx="534377" cy="259045"/>
    <xdr:sp macro="" textlink="">
      <xdr:nvSpPr>
        <xdr:cNvPr id="424" name="n_2mainValue【一般廃棄物処理施設】&#10;一人当たり有形固定資産（償却資産）額"/>
        <xdr:cNvSpPr txBox="1"/>
      </xdr:nvSpPr>
      <xdr:spPr>
        <a:xfrm>
          <a:off x="20167111" y="703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9" name="直線コネクタ 44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5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51" name="直線コネクタ 45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5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53" name="直線コネクタ 45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54"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55" name="フローチャート: 判断 45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6" name="フローチャート: 判断 45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57"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58" name="フローチャート: 判断 45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459"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65" name="楕円 464"/>
        <xdr:cNvSpPr/>
      </xdr:nvSpPr>
      <xdr:spPr>
        <a:xfrm>
          <a:off x="16268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93997</xdr:rowOff>
    </xdr:from>
    <xdr:ext cx="405111" cy="259045"/>
    <xdr:sp macro="" textlink="">
      <xdr:nvSpPr>
        <xdr:cNvPr id="466" name="【保健センター・保健所】&#10;有形固定資産減価償却率該当値テキスト"/>
        <xdr:cNvSpPr txBox="1"/>
      </xdr:nvSpPr>
      <xdr:spPr>
        <a:xfrm>
          <a:off x="16357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467" name="楕円 466"/>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60</xdr:row>
      <xdr:rowOff>30480</xdr:rowOff>
    </xdr:to>
    <xdr:cxnSp macro="">
      <xdr:nvCxnSpPr>
        <xdr:cNvPr id="468" name="直線コネクタ 467"/>
        <xdr:cNvCxnSpPr/>
      </xdr:nvCxnSpPr>
      <xdr:spPr>
        <a:xfrm flipV="1">
          <a:off x="15481300" y="10237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469" name="楕円 468"/>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110490</xdr:rowOff>
    </xdr:to>
    <xdr:cxnSp macro="">
      <xdr:nvCxnSpPr>
        <xdr:cNvPr id="470" name="直線コネクタ 469"/>
        <xdr:cNvCxnSpPr/>
      </xdr:nvCxnSpPr>
      <xdr:spPr>
        <a:xfrm flipV="1">
          <a:off x="14592300" y="103174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71" name="n_1mainValue【保健センター・保健所】&#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6367</xdr:rowOff>
    </xdr:from>
    <xdr:ext cx="405111" cy="259045"/>
    <xdr:sp macro="" textlink="">
      <xdr:nvSpPr>
        <xdr:cNvPr id="472" name="n_2mainValue【保健センター・保健所】&#10;有形固定資産減価償却率"/>
        <xdr:cNvSpPr txBox="1"/>
      </xdr:nvSpPr>
      <xdr:spPr>
        <a:xfrm>
          <a:off x="14389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8" name="直線コネクタ 497"/>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0" name="直線コネクタ 49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01"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02" name="直線コネクタ 501"/>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03"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04" name="フローチャート: 判断 503"/>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5" name="フローチャート: 判断 504"/>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506"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07" name="フローチャート: 判断 50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508"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125549</xdr:rowOff>
    </xdr:from>
    <xdr:to>
      <xdr:col>116</xdr:col>
      <xdr:colOff>114300</xdr:colOff>
      <xdr:row>61</xdr:row>
      <xdr:rowOff>55699</xdr:rowOff>
    </xdr:to>
    <xdr:sp macro="" textlink="">
      <xdr:nvSpPr>
        <xdr:cNvPr id="514" name="楕円 513"/>
        <xdr:cNvSpPr/>
      </xdr:nvSpPr>
      <xdr:spPr>
        <a:xfrm>
          <a:off x="22110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148426</xdr:rowOff>
    </xdr:from>
    <xdr:ext cx="469744" cy="259045"/>
    <xdr:sp macro="" textlink="">
      <xdr:nvSpPr>
        <xdr:cNvPr id="515" name="【保健センター・保健所】&#10;一人当たり面積該当値テキスト"/>
        <xdr:cNvSpPr txBox="1"/>
      </xdr:nvSpPr>
      <xdr:spPr>
        <a:xfrm>
          <a:off x="22199600" y="102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128815</xdr:rowOff>
    </xdr:from>
    <xdr:to>
      <xdr:col>112</xdr:col>
      <xdr:colOff>38100</xdr:colOff>
      <xdr:row>61</xdr:row>
      <xdr:rowOff>58965</xdr:rowOff>
    </xdr:to>
    <xdr:sp macro="" textlink="">
      <xdr:nvSpPr>
        <xdr:cNvPr id="516" name="楕円 515"/>
        <xdr:cNvSpPr/>
      </xdr:nvSpPr>
      <xdr:spPr>
        <a:xfrm>
          <a:off x="2127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4899</xdr:rowOff>
    </xdr:from>
    <xdr:to>
      <xdr:col>116</xdr:col>
      <xdr:colOff>63500</xdr:colOff>
      <xdr:row>61</xdr:row>
      <xdr:rowOff>8165</xdr:rowOff>
    </xdr:to>
    <xdr:cxnSp macro="">
      <xdr:nvCxnSpPr>
        <xdr:cNvPr id="517" name="直線コネクタ 516"/>
        <xdr:cNvCxnSpPr/>
      </xdr:nvCxnSpPr>
      <xdr:spPr>
        <a:xfrm flipV="1">
          <a:off x="21323300" y="104633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135346</xdr:rowOff>
    </xdr:from>
    <xdr:to>
      <xdr:col>107</xdr:col>
      <xdr:colOff>101600</xdr:colOff>
      <xdr:row>61</xdr:row>
      <xdr:rowOff>65496</xdr:rowOff>
    </xdr:to>
    <xdr:sp macro="" textlink="">
      <xdr:nvSpPr>
        <xdr:cNvPr id="518" name="楕円 517"/>
        <xdr:cNvSpPr/>
      </xdr:nvSpPr>
      <xdr:spPr>
        <a:xfrm>
          <a:off x="2038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8165</xdr:rowOff>
    </xdr:from>
    <xdr:to>
      <xdr:col>111</xdr:col>
      <xdr:colOff>177800</xdr:colOff>
      <xdr:row>61</xdr:row>
      <xdr:rowOff>14696</xdr:rowOff>
    </xdr:to>
    <xdr:cxnSp macro="">
      <xdr:nvCxnSpPr>
        <xdr:cNvPr id="519" name="直線コネクタ 518"/>
        <xdr:cNvCxnSpPr/>
      </xdr:nvCxnSpPr>
      <xdr:spPr>
        <a:xfrm flipV="1">
          <a:off x="20434300" y="10466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75492</xdr:rowOff>
    </xdr:from>
    <xdr:ext cx="469744" cy="259045"/>
    <xdr:sp macro="" textlink="">
      <xdr:nvSpPr>
        <xdr:cNvPr id="520" name="n_1mainValue【保健センター・保健所】&#10;一人当たり面積"/>
        <xdr:cNvSpPr txBox="1"/>
      </xdr:nvSpPr>
      <xdr:spPr>
        <a:xfrm>
          <a:off x="21075727"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82023</xdr:rowOff>
    </xdr:from>
    <xdr:ext cx="469744" cy="259045"/>
    <xdr:sp macro="" textlink="">
      <xdr:nvSpPr>
        <xdr:cNvPr id="521" name="n_2mainValue【保健センター・保健所】&#10;一人当たり面積"/>
        <xdr:cNvSpPr txBox="1"/>
      </xdr:nvSpPr>
      <xdr:spPr>
        <a:xfrm>
          <a:off x="20199427" y="101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7" name="直線コネクタ 54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9" name="直線コネクタ 54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1" name="直線コネクタ 5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52"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3" name="フローチャート: 判断 55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4" name="フローチャート: 判断 55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55"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56" name="フローチャート: 判断 55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57"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563" name="楕円 562"/>
        <xdr:cNvSpPr/>
      </xdr:nvSpPr>
      <xdr:spPr>
        <a:xfrm>
          <a:off x="16268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16346</xdr:rowOff>
    </xdr:from>
    <xdr:ext cx="405111" cy="259045"/>
    <xdr:sp macro="" textlink="">
      <xdr:nvSpPr>
        <xdr:cNvPr id="564" name="【消防施設】&#10;有形固定資産減価償却率該当値テキスト"/>
        <xdr:cNvSpPr txBox="1"/>
      </xdr:nvSpPr>
      <xdr:spPr>
        <a:xfrm>
          <a:off x="16357600"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565" name="楕円 564"/>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88719</xdr:rowOff>
    </xdr:from>
    <xdr:to>
      <xdr:col>85</xdr:col>
      <xdr:colOff>127000</xdr:colOff>
      <xdr:row>84</xdr:row>
      <xdr:rowOff>11974</xdr:rowOff>
    </xdr:to>
    <xdr:cxnSp macro="">
      <xdr:nvCxnSpPr>
        <xdr:cNvPr id="566" name="直線コネクタ 565"/>
        <xdr:cNvCxnSpPr/>
      </xdr:nvCxnSpPr>
      <xdr:spPr>
        <a:xfrm flipV="1">
          <a:off x="15481300" y="1431906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1995</xdr:rowOff>
    </xdr:from>
    <xdr:to>
      <xdr:col>76</xdr:col>
      <xdr:colOff>165100</xdr:colOff>
      <xdr:row>79</xdr:row>
      <xdr:rowOff>103595</xdr:rowOff>
    </xdr:to>
    <xdr:sp macro="" textlink="">
      <xdr:nvSpPr>
        <xdr:cNvPr id="567" name="楕円 566"/>
        <xdr:cNvSpPr/>
      </xdr:nvSpPr>
      <xdr:spPr>
        <a:xfrm>
          <a:off x="14541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52795</xdr:rowOff>
    </xdr:from>
    <xdr:to>
      <xdr:col>81</xdr:col>
      <xdr:colOff>50800</xdr:colOff>
      <xdr:row>84</xdr:row>
      <xdr:rowOff>11974</xdr:rowOff>
    </xdr:to>
    <xdr:cxnSp macro="">
      <xdr:nvCxnSpPr>
        <xdr:cNvPr id="568" name="直線コネクタ 567"/>
        <xdr:cNvCxnSpPr/>
      </xdr:nvCxnSpPr>
      <xdr:spPr>
        <a:xfrm>
          <a:off x="14592300" y="13597345"/>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53901</xdr:rowOff>
    </xdr:from>
    <xdr:ext cx="405111" cy="259045"/>
    <xdr:sp macro="" textlink="">
      <xdr:nvSpPr>
        <xdr:cNvPr id="569" name="n_1mainValue【消防施設】&#10;有形固定資産減価償却率"/>
        <xdr:cNvSpPr txBox="1"/>
      </xdr:nvSpPr>
      <xdr:spPr>
        <a:xfrm>
          <a:off x="15266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120122</xdr:rowOff>
    </xdr:from>
    <xdr:ext cx="405111" cy="259045"/>
    <xdr:sp macro="" textlink="">
      <xdr:nvSpPr>
        <xdr:cNvPr id="570" name="n_2mainValue【消防施設】&#10;有形固定資産減価償却率"/>
        <xdr:cNvSpPr txBox="1"/>
      </xdr:nvSpPr>
      <xdr:spPr>
        <a:xfrm>
          <a:off x="14389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92" name="直線コネクタ 591"/>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9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4" name="直線コネクタ 59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6" name="直線コネクタ 59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97"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8" name="フローチャート: 判断 597"/>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9" name="フローチャート: 判断 598"/>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00"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01" name="フローチャート: 判断 60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0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08" name="楕円 607"/>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609" name="【消防施設】&#10;一人当たり面積該当値テキスト"/>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10" name="楕円 609"/>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92963</xdr:rowOff>
    </xdr:to>
    <xdr:cxnSp macro="">
      <xdr:nvCxnSpPr>
        <xdr:cNvPr id="611" name="直線コネクタ 610"/>
        <xdr:cNvCxnSpPr/>
      </xdr:nvCxnSpPr>
      <xdr:spPr>
        <a:xfrm flipV="1">
          <a:off x="21323300" y="144810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612" name="楕円 611"/>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85</xdr:row>
      <xdr:rowOff>40387</xdr:rowOff>
    </xdr:to>
    <xdr:cxnSp macro="">
      <xdr:nvCxnSpPr>
        <xdr:cNvPr id="613" name="直線コネクタ 612"/>
        <xdr:cNvCxnSpPr/>
      </xdr:nvCxnSpPr>
      <xdr:spPr>
        <a:xfrm flipV="1">
          <a:off x="20434300" y="144947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614"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615"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41" name="直線コネクタ 640"/>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4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3" name="直線コネクタ 6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4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5" name="直線コネクタ 64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46"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7" name="フローチャート: 判断 646"/>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8" name="フローチャート: 判断 647"/>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49"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50" name="フローチャート: 判断 649"/>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51"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657" name="楕円 656"/>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658" name="【庁舎】&#10;有形固定資産減価償却率該当値テキスト"/>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41729</xdr:rowOff>
    </xdr:from>
    <xdr:to>
      <xdr:col>81</xdr:col>
      <xdr:colOff>101600</xdr:colOff>
      <xdr:row>103</xdr:row>
      <xdr:rowOff>143329</xdr:rowOff>
    </xdr:to>
    <xdr:sp macro="" textlink="">
      <xdr:nvSpPr>
        <xdr:cNvPr id="659" name="楕円 658"/>
        <xdr:cNvSpPr/>
      </xdr:nvSpPr>
      <xdr:spPr>
        <a:xfrm>
          <a:off x="15430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92529</xdr:rowOff>
    </xdr:from>
    <xdr:to>
      <xdr:col>85</xdr:col>
      <xdr:colOff>127000</xdr:colOff>
      <xdr:row>103</xdr:row>
      <xdr:rowOff>103958</xdr:rowOff>
    </xdr:to>
    <xdr:cxnSp macro="">
      <xdr:nvCxnSpPr>
        <xdr:cNvPr id="660" name="直線コネクタ 659"/>
        <xdr:cNvCxnSpPr/>
      </xdr:nvCxnSpPr>
      <xdr:spPr>
        <a:xfrm>
          <a:off x="15481300" y="177518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661" name="楕円 660"/>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138249</xdr:rowOff>
    </xdr:to>
    <xdr:cxnSp macro="">
      <xdr:nvCxnSpPr>
        <xdr:cNvPr id="662" name="直線コネクタ 661"/>
        <xdr:cNvCxnSpPr/>
      </xdr:nvCxnSpPr>
      <xdr:spPr>
        <a:xfrm flipV="1">
          <a:off x="14592300" y="177518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159856</xdr:rowOff>
    </xdr:from>
    <xdr:ext cx="405111" cy="259045"/>
    <xdr:sp macro="" textlink="">
      <xdr:nvSpPr>
        <xdr:cNvPr id="663" name="n_1mainValue【庁舎】&#10;有形固定資産減価償却率"/>
        <xdr:cNvSpPr txBox="1"/>
      </xdr:nvSpPr>
      <xdr:spPr>
        <a:xfrm>
          <a:off x="15266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664" name="n_2mainValue【庁舎】&#10;有形固定資産減価償却率"/>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90" name="直線コネクタ 68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9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92" name="直線コネクタ 69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9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94" name="直線コネクタ 69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9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6" name="フローチャート: 判断 69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7" name="フローチャート: 判断 69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98"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99" name="フローチャート: 判断 69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700"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706" name="楕円 705"/>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98896</xdr:rowOff>
    </xdr:from>
    <xdr:ext cx="469744" cy="259045"/>
    <xdr:sp macro="" textlink="">
      <xdr:nvSpPr>
        <xdr:cNvPr id="707" name="【庁舎】&#10;一人当たり面積該当値テキスト"/>
        <xdr:cNvSpPr txBox="1"/>
      </xdr:nvSpPr>
      <xdr:spPr>
        <a:xfrm>
          <a:off x="22199600" y="182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77107</xdr:rowOff>
    </xdr:from>
    <xdr:to>
      <xdr:col>112</xdr:col>
      <xdr:colOff>38100</xdr:colOff>
      <xdr:row>108</xdr:row>
      <xdr:rowOff>7257</xdr:rowOff>
    </xdr:to>
    <xdr:sp macro="" textlink="">
      <xdr:nvSpPr>
        <xdr:cNvPr id="708" name="楕円 707"/>
        <xdr:cNvSpPr/>
      </xdr:nvSpPr>
      <xdr:spPr>
        <a:xfrm>
          <a:off x="212725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127907</xdr:rowOff>
    </xdr:to>
    <xdr:cxnSp macro="">
      <xdr:nvCxnSpPr>
        <xdr:cNvPr id="709" name="直線コネクタ 708"/>
        <xdr:cNvCxnSpPr/>
      </xdr:nvCxnSpPr>
      <xdr:spPr>
        <a:xfrm flipV="1">
          <a:off x="21323300" y="184719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710" name="楕円 709"/>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127907</xdr:rowOff>
    </xdr:to>
    <xdr:cxnSp macro="">
      <xdr:nvCxnSpPr>
        <xdr:cNvPr id="711" name="直線コネクタ 710"/>
        <xdr:cNvCxnSpPr/>
      </xdr:nvCxnSpPr>
      <xdr:spPr>
        <a:xfrm>
          <a:off x="20434300" y="18422982"/>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23784</xdr:rowOff>
    </xdr:from>
    <xdr:ext cx="469744" cy="259045"/>
    <xdr:sp macro="" textlink="">
      <xdr:nvSpPr>
        <xdr:cNvPr id="712" name="n_1mainValue【庁舎】&#10;一人当たり面積"/>
        <xdr:cNvSpPr txBox="1"/>
      </xdr:nvSpPr>
      <xdr:spPr>
        <a:xfrm>
          <a:off x="21075727" y="181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145159</xdr:rowOff>
    </xdr:from>
    <xdr:ext cx="469744" cy="259045"/>
    <xdr:sp macro="" textlink="">
      <xdr:nvSpPr>
        <xdr:cNvPr id="713" name="n_2mainValue【庁舎】&#10;一人当たり面積"/>
        <xdr:cNvSpPr txBox="1"/>
      </xdr:nvSpPr>
      <xdr:spPr>
        <a:xfrm>
          <a:off x="201994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改修よりも減価償却が進んでいる傾向にあり、有形固定減価償却率が全体的に上昇している。この状況を改善するためには、個別施設計画を策定し、施設の状況を把握した上で優先順位をつけ、施設の統廃合、長寿命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一部耐震化を行った影響もあり、０．７ポイントの減少となった。体育館・プールについては、平成２９年度において耐震補強工事及び改修工事を行ったことにより有形固定資産減価償却率が減少し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体育館は指定避難場所になっており、災害時に非常に重要な施設となるため、計画的な改修・修繕により適正な維持・管理を行っていく。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近年、財政力指数は微増傾向であるが、消費税率引き上げに伴い、基準財政収入額の地方消費税交付金が平成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増収していることが主な要因として挙げられる。しかし、類似団体平均と比較すると、依然として低水準にあり、今後も扶助費の増加が見込まれることから、町税の徴収率向上対策を中心として自主財源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9" name="直線コネクタ 68"/>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31045</xdr:rowOff>
    </xdr:to>
    <xdr:cxnSp macro="">
      <xdr:nvCxnSpPr>
        <xdr:cNvPr id="72" name="直線コネクタ 71"/>
        <xdr:cNvCxnSpPr/>
      </xdr:nvCxnSpPr>
      <xdr:spPr>
        <a:xfrm flipV="1">
          <a:off x="3225800" y="75480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は、地方交付税が前年度と比較して大幅に増加しているが、歳出において可燃ごみ運搬処理の民間委託が通年化されたことにより、今年度は前年度同様の９８．７％となった。類似団体平均と比較すると、依然として低水準にある。今後は、会計年度任用職員制度の導入、高齢化の影響による扶助費の増加、利息の負担軽減を目的として据置期間の設定見直ししていることよる公債費の償還の増加など経常収支比率が増加する要因が多数見込まれる。したがって、町税等の徴収率向上対策や受益者負担の見直し、事務事業の見直し等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635</xdr:rowOff>
    </xdr:to>
    <xdr:cxnSp macro="">
      <xdr:nvCxnSpPr>
        <xdr:cNvPr id="132" name="直線コネクタ 131"/>
        <xdr:cNvCxnSpPr/>
      </xdr:nvCxnSpPr>
      <xdr:spPr>
        <a:xfrm>
          <a:off x="4114800" y="11144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65</xdr:row>
      <xdr:rowOff>635</xdr:rowOff>
    </xdr:to>
    <xdr:cxnSp macro="">
      <xdr:nvCxnSpPr>
        <xdr:cNvPr id="135" name="直線コネクタ 134"/>
        <xdr:cNvCxnSpPr/>
      </xdr:nvCxnSpPr>
      <xdr:spPr>
        <a:xfrm>
          <a:off x="3225800" y="1092369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111760</xdr:rowOff>
    </xdr:to>
    <xdr:cxnSp macro="">
      <xdr:nvCxnSpPr>
        <xdr:cNvPr id="138" name="直線コネクタ 137"/>
        <xdr:cNvCxnSpPr/>
      </xdr:nvCxnSpPr>
      <xdr:spPr>
        <a:xfrm flipV="1">
          <a:off x="2336800" y="1092369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64</xdr:row>
      <xdr:rowOff>111760</xdr:rowOff>
    </xdr:to>
    <xdr:cxnSp macro="">
      <xdr:nvCxnSpPr>
        <xdr:cNvPr id="141" name="直線コネクタ 140"/>
        <xdr:cNvCxnSpPr/>
      </xdr:nvCxnSpPr>
      <xdr:spPr>
        <a:xfrm>
          <a:off x="1447800" y="1085130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1" name="楕円 150"/>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93362</xdr:rowOff>
    </xdr:from>
    <xdr:ext cx="762000" cy="259045"/>
    <xdr:sp macro="" textlink="">
      <xdr:nvSpPr>
        <xdr:cNvPr id="152" name="財政構造の弾力性該当値テキスト"/>
        <xdr:cNvSpPr txBox="1"/>
      </xdr:nvSpPr>
      <xdr:spPr>
        <a:xfrm>
          <a:off x="5041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3" name="楕円 152"/>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4" name="テキスト ボックス 153"/>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60" name="テキスト ボックス 159"/>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近年、人件費は減少傾向であるが、全体として物件費が増加傾向の要因となっている。今年度、増加している主な要因としては平成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月から可燃ごみ運搬処理の民間委託が開始され、平成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経費が通年化されたことが挙げられる。類似団体平均と比較すると、住民１人当たり２，８５９円低水準にある。今後は、住民サービスのレベルを維持しつつ、既存の事務事業を見直して経費の圧縮に努めていかなければならな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11229</xdr:rowOff>
    </xdr:from>
    <xdr:to>
      <xdr:col>23</xdr:col>
      <xdr:colOff>133350</xdr:colOff>
      <xdr:row>83</xdr:row>
      <xdr:rowOff>62134</xdr:rowOff>
    </xdr:to>
    <xdr:cxnSp macro="">
      <xdr:nvCxnSpPr>
        <xdr:cNvPr id="195" name="直線コネクタ 194"/>
        <xdr:cNvCxnSpPr/>
      </xdr:nvCxnSpPr>
      <xdr:spPr>
        <a:xfrm>
          <a:off x="4114800" y="14241579"/>
          <a:ext cx="838200" cy="5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150577</xdr:rowOff>
    </xdr:from>
    <xdr:to>
      <xdr:col>19</xdr:col>
      <xdr:colOff>133350</xdr:colOff>
      <xdr:row>83</xdr:row>
      <xdr:rowOff>11229</xdr:rowOff>
    </xdr:to>
    <xdr:cxnSp macro="">
      <xdr:nvCxnSpPr>
        <xdr:cNvPr id="198" name="直線コネクタ 197"/>
        <xdr:cNvCxnSpPr/>
      </xdr:nvCxnSpPr>
      <xdr:spPr>
        <a:xfrm>
          <a:off x="3225800" y="14209477"/>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118283</xdr:rowOff>
    </xdr:from>
    <xdr:to>
      <xdr:col>15</xdr:col>
      <xdr:colOff>82550</xdr:colOff>
      <xdr:row>82</xdr:row>
      <xdr:rowOff>150577</xdr:rowOff>
    </xdr:to>
    <xdr:cxnSp macro="">
      <xdr:nvCxnSpPr>
        <xdr:cNvPr id="201" name="直線コネクタ 200"/>
        <xdr:cNvCxnSpPr/>
      </xdr:nvCxnSpPr>
      <xdr:spPr>
        <a:xfrm>
          <a:off x="2336800" y="14177183"/>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72613</xdr:rowOff>
    </xdr:from>
    <xdr:to>
      <xdr:col>11</xdr:col>
      <xdr:colOff>31750</xdr:colOff>
      <xdr:row>82</xdr:row>
      <xdr:rowOff>118283</xdr:rowOff>
    </xdr:to>
    <xdr:cxnSp macro="">
      <xdr:nvCxnSpPr>
        <xdr:cNvPr id="204" name="直線コネクタ 203"/>
        <xdr:cNvCxnSpPr/>
      </xdr:nvCxnSpPr>
      <xdr:spPr>
        <a:xfrm>
          <a:off x="1447800" y="14131513"/>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11334</xdr:rowOff>
    </xdr:from>
    <xdr:to>
      <xdr:col>23</xdr:col>
      <xdr:colOff>184150</xdr:colOff>
      <xdr:row>83</xdr:row>
      <xdr:rowOff>112934</xdr:rowOff>
    </xdr:to>
    <xdr:sp macro="" textlink="">
      <xdr:nvSpPr>
        <xdr:cNvPr id="214" name="楕円 213"/>
        <xdr:cNvSpPr/>
      </xdr:nvSpPr>
      <xdr:spPr>
        <a:xfrm>
          <a:off x="4902200" y="142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27861</xdr:rowOff>
    </xdr:from>
    <xdr:ext cx="762000" cy="259045"/>
    <xdr:sp macro="" textlink="">
      <xdr:nvSpPr>
        <xdr:cNvPr id="215" name="人件費・物件費等の状況該当値テキスト"/>
        <xdr:cNvSpPr txBox="1"/>
      </xdr:nvSpPr>
      <xdr:spPr>
        <a:xfrm>
          <a:off x="5041900" y="140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131879</xdr:rowOff>
    </xdr:from>
    <xdr:to>
      <xdr:col>19</xdr:col>
      <xdr:colOff>184150</xdr:colOff>
      <xdr:row>83</xdr:row>
      <xdr:rowOff>62029</xdr:rowOff>
    </xdr:to>
    <xdr:sp macro="" textlink="">
      <xdr:nvSpPr>
        <xdr:cNvPr id="216" name="楕円 215"/>
        <xdr:cNvSpPr/>
      </xdr:nvSpPr>
      <xdr:spPr>
        <a:xfrm>
          <a:off x="4064000" y="141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72206</xdr:rowOff>
    </xdr:from>
    <xdr:ext cx="736600" cy="259045"/>
    <xdr:sp macro="" textlink="">
      <xdr:nvSpPr>
        <xdr:cNvPr id="217" name="テキスト ボックス 216"/>
        <xdr:cNvSpPr txBox="1"/>
      </xdr:nvSpPr>
      <xdr:spPr>
        <a:xfrm>
          <a:off x="3733800" y="1395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99777</xdr:rowOff>
    </xdr:from>
    <xdr:to>
      <xdr:col>15</xdr:col>
      <xdr:colOff>133350</xdr:colOff>
      <xdr:row>83</xdr:row>
      <xdr:rowOff>29927</xdr:rowOff>
    </xdr:to>
    <xdr:sp macro="" textlink="">
      <xdr:nvSpPr>
        <xdr:cNvPr id="218" name="楕円 217"/>
        <xdr:cNvSpPr/>
      </xdr:nvSpPr>
      <xdr:spPr>
        <a:xfrm>
          <a:off x="3175000" y="141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40104</xdr:rowOff>
    </xdr:from>
    <xdr:ext cx="762000" cy="259045"/>
    <xdr:sp macro="" textlink="">
      <xdr:nvSpPr>
        <xdr:cNvPr id="219" name="テキスト ボックス 218"/>
        <xdr:cNvSpPr txBox="1"/>
      </xdr:nvSpPr>
      <xdr:spPr>
        <a:xfrm>
          <a:off x="2844800" y="139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67483</xdr:rowOff>
    </xdr:from>
    <xdr:to>
      <xdr:col>11</xdr:col>
      <xdr:colOff>82550</xdr:colOff>
      <xdr:row>82</xdr:row>
      <xdr:rowOff>169083</xdr:rowOff>
    </xdr:to>
    <xdr:sp macro="" textlink="">
      <xdr:nvSpPr>
        <xdr:cNvPr id="220" name="楕円 219"/>
        <xdr:cNvSpPr/>
      </xdr:nvSpPr>
      <xdr:spPr>
        <a:xfrm>
          <a:off x="2286000" y="14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7810</xdr:rowOff>
    </xdr:from>
    <xdr:ext cx="762000" cy="259045"/>
    <xdr:sp macro="" textlink="">
      <xdr:nvSpPr>
        <xdr:cNvPr id="221" name="テキスト ボックス 220"/>
        <xdr:cNvSpPr txBox="1"/>
      </xdr:nvSpPr>
      <xdr:spPr>
        <a:xfrm>
          <a:off x="1955800" y="1389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21813</xdr:rowOff>
    </xdr:from>
    <xdr:to>
      <xdr:col>7</xdr:col>
      <xdr:colOff>31750</xdr:colOff>
      <xdr:row>82</xdr:row>
      <xdr:rowOff>123413</xdr:rowOff>
    </xdr:to>
    <xdr:sp macro="" textlink="">
      <xdr:nvSpPr>
        <xdr:cNvPr id="222" name="楕円 221"/>
        <xdr:cNvSpPr/>
      </xdr:nvSpPr>
      <xdr:spPr>
        <a:xfrm>
          <a:off x="1397000" y="140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133590</xdr:rowOff>
    </xdr:from>
    <xdr:ext cx="762000" cy="259045"/>
    <xdr:sp macro="" textlink="">
      <xdr:nvSpPr>
        <xdr:cNvPr id="223" name="テキスト ボックス 222"/>
        <xdr:cNvSpPr txBox="1"/>
      </xdr:nvSpPr>
      <xdr:spPr>
        <a:xfrm>
          <a:off x="1066800" y="1384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ラスパイレス指数については、類似団体と比較すると低水準にあり、近年横ばいとなっている。今後も計画的に定員管理を行い、給与適正化に努める。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98072</xdr:rowOff>
    </xdr:from>
    <xdr:to>
      <xdr:col>81</xdr:col>
      <xdr:colOff>44450</xdr:colOff>
      <xdr:row>80</xdr:row>
      <xdr:rowOff>98072</xdr:rowOff>
    </xdr:to>
    <xdr:cxnSp macro="">
      <xdr:nvCxnSpPr>
        <xdr:cNvPr id="257" name="直線コネクタ 256"/>
        <xdr:cNvCxnSpPr/>
      </xdr:nvCxnSpPr>
      <xdr:spPr>
        <a:xfrm>
          <a:off x="16179800" y="13814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80</xdr:row>
      <xdr:rowOff>98072</xdr:rowOff>
    </xdr:to>
    <xdr:cxnSp macro="">
      <xdr:nvCxnSpPr>
        <xdr:cNvPr id="260" name="直線コネクタ 259"/>
        <xdr:cNvCxnSpPr/>
      </xdr:nvCxnSpPr>
      <xdr:spPr>
        <a:xfrm>
          <a:off x="15290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71261</xdr:rowOff>
    </xdr:from>
    <xdr:to>
      <xdr:col>72</xdr:col>
      <xdr:colOff>203200</xdr:colOff>
      <xdr:row>80</xdr:row>
      <xdr:rowOff>98072</xdr:rowOff>
    </xdr:to>
    <xdr:cxnSp macro="">
      <xdr:nvCxnSpPr>
        <xdr:cNvPr id="263" name="直線コネクタ 262"/>
        <xdr:cNvCxnSpPr/>
      </xdr:nvCxnSpPr>
      <xdr:spPr>
        <a:xfrm flipV="1">
          <a:off x="14401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98072</xdr:rowOff>
    </xdr:to>
    <xdr:cxnSp macro="">
      <xdr:nvCxnSpPr>
        <xdr:cNvPr id="266" name="直線コネクタ 265"/>
        <xdr:cNvCxnSpPr/>
      </xdr:nvCxnSpPr>
      <xdr:spPr>
        <a:xfrm>
          <a:off x="13512800" y="137202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47272</xdr:rowOff>
    </xdr:from>
    <xdr:to>
      <xdr:col>81</xdr:col>
      <xdr:colOff>95250</xdr:colOff>
      <xdr:row>80</xdr:row>
      <xdr:rowOff>148872</xdr:rowOff>
    </xdr:to>
    <xdr:sp macro="" textlink="">
      <xdr:nvSpPr>
        <xdr:cNvPr id="276" name="楕円 275"/>
        <xdr:cNvSpPr/>
      </xdr:nvSpPr>
      <xdr:spPr>
        <a:xfrm>
          <a:off x="169672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139999</xdr:rowOff>
    </xdr:from>
    <xdr:ext cx="762000" cy="259045"/>
    <xdr:sp macro="" textlink="">
      <xdr:nvSpPr>
        <xdr:cNvPr id="277" name="給与水準   （国との比較）該当値テキスト"/>
        <xdr:cNvSpPr txBox="1"/>
      </xdr:nvSpPr>
      <xdr:spPr>
        <a:xfrm>
          <a:off x="17106900" y="136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47272</xdr:rowOff>
    </xdr:from>
    <xdr:to>
      <xdr:col>77</xdr:col>
      <xdr:colOff>95250</xdr:colOff>
      <xdr:row>80</xdr:row>
      <xdr:rowOff>148872</xdr:rowOff>
    </xdr:to>
    <xdr:sp macro="" textlink="">
      <xdr:nvSpPr>
        <xdr:cNvPr id="278" name="楕円 277"/>
        <xdr:cNvSpPr/>
      </xdr:nvSpPr>
      <xdr:spPr>
        <a:xfrm>
          <a:off x="16129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159049</xdr:rowOff>
    </xdr:from>
    <xdr:ext cx="736600" cy="259045"/>
    <xdr:sp macro="" textlink="">
      <xdr:nvSpPr>
        <xdr:cNvPr id="279" name="テキスト ボックス 278"/>
        <xdr:cNvSpPr txBox="1"/>
      </xdr:nvSpPr>
      <xdr:spPr>
        <a:xfrm>
          <a:off x="15798800" y="1353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20461</xdr:rowOff>
    </xdr:from>
    <xdr:to>
      <xdr:col>73</xdr:col>
      <xdr:colOff>44450</xdr:colOff>
      <xdr:row>80</xdr:row>
      <xdr:rowOff>122061</xdr:rowOff>
    </xdr:to>
    <xdr:sp macro="" textlink="">
      <xdr:nvSpPr>
        <xdr:cNvPr id="280" name="楕円 279"/>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132238</xdr:rowOff>
    </xdr:from>
    <xdr:ext cx="762000" cy="259045"/>
    <xdr:sp macro="" textlink="">
      <xdr:nvSpPr>
        <xdr:cNvPr id="281" name="テキスト ボックス 280"/>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82" name="楕円 281"/>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83" name="テキスト ボックス 282"/>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と比較すると上回る結果となった。これはごみ中継施設、保育所、ペガサスホール、町立（幼、小、中）全６校園の各給食施設（自校方式）を直営していることが主な要因である。今後は民間委託等の推進を図り、技能現業職については、退職不補充とする。また、一般行政職については、退職者数と採用者数の均衡を図り、計画的に適正な定員管理に努める。</a:t>
          </a:r>
        </a:p>
        <a:p>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平成２９年度の数値については、前年度の数値を引用している。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13617</xdr:rowOff>
    </xdr:from>
    <xdr:to>
      <xdr:col>81</xdr:col>
      <xdr:colOff>44450</xdr:colOff>
      <xdr:row>62</xdr:row>
      <xdr:rowOff>20320</xdr:rowOff>
    </xdr:to>
    <xdr:cxnSp macro="">
      <xdr:nvCxnSpPr>
        <xdr:cNvPr id="320" name="直線コネクタ 319"/>
        <xdr:cNvCxnSpPr/>
      </xdr:nvCxnSpPr>
      <xdr:spPr>
        <a:xfrm>
          <a:off x="16179800" y="10643517"/>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164959</xdr:rowOff>
    </xdr:from>
    <xdr:to>
      <xdr:col>77</xdr:col>
      <xdr:colOff>44450</xdr:colOff>
      <xdr:row>62</xdr:row>
      <xdr:rowOff>13617</xdr:rowOff>
    </xdr:to>
    <xdr:cxnSp macro="">
      <xdr:nvCxnSpPr>
        <xdr:cNvPr id="323" name="直線コネクタ 322"/>
        <xdr:cNvCxnSpPr/>
      </xdr:nvCxnSpPr>
      <xdr:spPr>
        <a:xfrm>
          <a:off x="15290800" y="1062340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164959</xdr:rowOff>
    </xdr:from>
    <xdr:to>
      <xdr:col>72</xdr:col>
      <xdr:colOff>203200</xdr:colOff>
      <xdr:row>61</xdr:row>
      <xdr:rowOff>166299</xdr:rowOff>
    </xdr:to>
    <xdr:cxnSp macro="">
      <xdr:nvCxnSpPr>
        <xdr:cNvPr id="326" name="直線コネクタ 325"/>
        <xdr:cNvCxnSpPr/>
      </xdr:nvCxnSpPr>
      <xdr:spPr>
        <a:xfrm flipV="1">
          <a:off x="14401800" y="10623409"/>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166299</xdr:rowOff>
    </xdr:from>
    <xdr:to>
      <xdr:col>68</xdr:col>
      <xdr:colOff>152400</xdr:colOff>
      <xdr:row>62</xdr:row>
      <xdr:rowOff>14958</xdr:rowOff>
    </xdr:to>
    <xdr:cxnSp macro="">
      <xdr:nvCxnSpPr>
        <xdr:cNvPr id="329" name="直線コネクタ 328"/>
        <xdr:cNvCxnSpPr/>
      </xdr:nvCxnSpPr>
      <xdr:spPr>
        <a:xfrm flipV="1">
          <a:off x="13512800" y="1062474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9" name="楕円 338"/>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0"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134267</xdr:rowOff>
    </xdr:from>
    <xdr:to>
      <xdr:col>77</xdr:col>
      <xdr:colOff>95250</xdr:colOff>
      <xdr:row>62</xdr:row>
      <xdr:rowOff>64417</xdr:rowOff>
    </xdr:to>
    <xdr:sp macro="" textlink="">
      <xdr:nvSpPr>
        <xdr:cNvPr id="341" name="楕円 340"/>
        <xdr:cNvSpPr/>
      </xdr:nvSpPr>
      <xdr:spPr>
        <a:xfrm>
          <a:off x="16129000" y="10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49194</xdr:rowOff>
    </xdr:from>
    <xdr:ext cx="736600" cy="259045"/>
    <xdr:sp macro="" textlink="">
      <xdr:nvSpPr>
        <xdr:cNvPr id="342" name="テキスト ボックス 341"/>
        <xdr:cNvSpPr txBox="1"/>
      </xdr:nvSpPr>
      <xdr:spPr>
        <a:xfrm>
          <a:off x="15798800" y="1067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114159</xdr:rowOff>
    </xdr:from>
    <xdr:to>
      <xdr:col>73</xdr:col>
      <xdr:colOff>44450</xdr:colOff>
      <xdr:row>62</xdr:row>
      <xdr:rowOff>44309</xdr:rowOff>
    </xdr:to>
    <xdr:sp macro="" textlink="">
      <xdr:nvSpPr>
        <xdr:cNvPr id="343" name="楕円 342"/>
        <xdr:cNvSpPr/>
      </xdr:nvSpPr>
      <xdr:spPr>
        <a:xfrm>
          <a:off x="15240000" y="10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29086</xdr:rowOff>
    </xdr:from>
    <xdr:ext cx="762000" cy="259045"/>
    <xdr:sp macro="" textlink="">
      <xdr:nvSpPr>
        <xdr:cNvPr id="344" name="テキスト ボックス 343"/>
        <xdr:cNvSpPr txBox="1"/>
      </xdr:nvSpPr>
      <xdr:spPr>
        <a:xfrm>
          <a:off x="14909800" y="106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115499</xdr:rowOff>
    </xdr:from>
    <xdr:to>
      <xdr:col>68</xdr:col>
      <xdr:colOff>203200</xdr:colOff>
      <xdr:row>62</xdr:row>
      <xdr:rowOff>45649</xdr:rowOff>
    </xdr:to>
    <xdr:sp macro="" textlink="">
      <xdr:nvSpPr>
        <xdr:cNvPr id="345" name="楕円 344"/>
        <xdr:cNvSpPr/>
      </xdr:nvSpPr>
      <xdr:spPr>
        <a:xfrm>
          <a:off x="14351000" y="105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30426</xdr:rowOff>
    </xdr:from>
    <xdr:ext cx="762000" cy="259045"/>
    <xdr:sp macro="" textlink="">
      <xdr:nvSpPr>
        <xdr:cNvPr id="346" name="テキスト ボックス 345"/>
        <xdr:cNvSpPr txBox="1"/>
      </xdr:nvSpPr>
      <xdr:spPr>
        <a:xfrm>
          <a:off x="14020800" y="1066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135608</xdr:rowOff>
    </xdr:from>
    <xdr:to>
      <xdr:col>64</xdr:col>
      <xdr:colOff>152400</xdr:colOff>
      <xdr:row>62</xdr:row>
      <xdr:rowOff>65758</xdr:rowOff>
    </xdr:to>
    <xdr:sp macro="" textlink="">
      <xdr:nvSpPr>
        <xdr:cNvPr id="347" name="楕円 346"/>
        <xdr:cNvSpPr/>
      </xdr:nvSpPr>
      <xdr:spPr>
        <a:xfrm>
          <a:off x="13462000" y="105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50535</xdr:rowOff>
    </xdr:from>
    <xdr:ext cx="762000" cy="259045"/>
    <xdr:sp macro="" textlink="">
      <xdr:nvSpPr>
        <xdr:cNvPr id="348" name="テキスト ボックス 347"/>
        <xdr:cNvSpPr txBox="1"/>
      </xdr:nvSpPr>
      <xdr:spPr>
        <a:xfrm>
          <a:off x="13131800" y="106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土地開発公社の解散に伴う第三セクター等改革推進債の償還が平成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開始し元利償還金は増加したが、地方債の発行抑制や繰上償還を行い、公債費の低減に努めてきた結果、実質公債費比率は前年度と比較して微減となった。微減の要因として、公営企業の元利償還金に対する繰入金や組合等が起こした地方債の元利償還金に対する負担金等が減少していることが挙げられる。しかし、類似団体平均と比較すると依然として高い数値にあるため、今後は、緊急度・住民ニーズを的確に把握し、優先順位を明確にしたうえで、計画的な事業の執行を行うことで、地方債の新規発行を抑制する必要があ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107188</xdr:rowOff>
    </xdr:from>
    <xdr:to>
      <xdr:col>81</xdr:col>
      <xdr:colOff>44450</xdr:colOff>
      <xdr:row>44</xdr:row>
      <xdr:rowOff>136144</xdr:rowOff>
    </xdr:to>
    <xdr:cxnSp macro="">
      <xdr:nvCxnSpPr>
        <xdr:cNvPr id="380" name="直線コネクタ 379"/>
        <xdr:cNvCxnSpPr/>
      </xdr:nvCxnSpPr>
      <xdr:spPr>
        <a:xfrm flipV="1">
          <a:off x="16179800" y="76509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136144</xdr:rowOff>
    </xdr:to>
    <xdr:cxnSp macro="">
      <xdr:nvCxnSpPr>
        <xdr:cNvPr id="383" name="直線コネクタ 382"/>
        <xdr:cNvCxnSpPr/>
      </xdr:nvCxnSpPr>
      <xdr:spPr>
        <a:xfrm>
          <a:off x="15290800" y="75544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10668</xdr:rowOff>
    </xdr:to>
    <xdr:cxnSp macro="">
      <xdr:nvCxnSpPr>
        <xdr:cNvPr id="386" name="直線コネクタ 385"/>
        <xdr:cNvCxnSpPr/>
      </xdr:nvCxnSpPr>
      <xdr:spPr>
        <a:xfrm>
          <a:off x="14401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20320</xdr:rowOff>
    </xdr:to>
    <xdr:cxnSp macro="">
      <xdr:nvCxnSpPr>
        <xdr:cNvPr id="389" name="直線コネクタ 388"/>
        <xdr:cNvCxnSpPr/>
      </xdr:nvCxnSpPr>
      <xdr:spPr>
        <a:xfrm flipV="1">
          <a:off x="13512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56388</xdr:rowOff>
    </xdr:from>
    <xdr:to>
      <xdr:col>81</xdr:col>
      <xdr:colOff>95250</xdr:colOff>
      <xdr:row>44</xdr:row>
      <xdr:rowOff>157988</xdr:rowOff>
    </xdr:to>
    <xdr:sp macro="" textlink="">
      <xdr:nvSpPr>
        <xdr:cNvPr id="399" name="楕円 398"/>
        <xdr:cNvSpPr/>
      </xdr:nvSpPr>
      <xdr:spPr>
        <a:xfrm>
          <a:off x="169672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123715</xdr:rowOff>
    </xdr:from>
    <xdr:ext cx="762000" cy="259045"/>
    <xdr:sp macro="" textlink="">
      <xdr:nvSpPr>
        <xdr:cNvPr id="400" name="公債費負担の状況該当値テキスト"/>
        <xdr:cNvSpPr txBox="1"/>
      </xdr:nvSpPr>
      <xdr:spPr>
        <a:xfrm>
          <a:off x="17106900" y="74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85344</xdr:rowOff>
    </xdr:from>
    <xdr:to>
      <xdr:col>77</xdr:col>
      <xdr:colOff>95250</xdr:colOff>
      <xdr:row>45</xdr:row>
      <xdr:rowOff>15494</xdr:rowOff>
    </xdr:to>
    <xdr:sp macro="" textlink="">
      <xdr:nvSpPr>
        <xdr:cNvPr id="401" name="楕円 400"/>
        <xdr:cNvSpPr/>
      </xdr:nvSpPr>
      <xdr:spPr>
        <a:xfrm>
          <a:off x="16129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271</xdr:rowOff>
    </xdr:from>
    <xdr:ext cx="736600" cy="259045"/>
    <xdr:sp macro="" textlink="">
      <xdr:nvSpPr>
        <xdr:cNvPr id="402" name="テキスト ボックス 401"/>
        <xdr:cNvSpPr txBox="1"/>
      </xdr:nvSpPr>
      <xdr:spPr>
        <a:xfrm>
          <a:off x="15798800" y="771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05" name="楕円 404"/>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06" name="テキスト ボックス 405"/>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7" name="楕円 406"/>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8" name="テキスト ボックス 407"/>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の発行抑制や繰上償還の実施など財政健全化を進めてきた結果、減少傾向にはあるが、類似団体平均と比較すると依然として高い数値にある。今後、公共施設の耐震化・長寿命化事業の需要が高まり、当該事業に伴う地方債の発行が見込まれるため、将来負担額の減少額は緩やかになる見込みである。今後は、緊急度・住民ニーズを的確に把握し、優先順位を明確にしたうえで、計画的な事業の執行を行うことで、地方債の新規発行を抑制す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109559</xdr:rowOff>
    </xdr:to>
    <xdr:cxnSp macro="">
      <xdr:nvCxnSpPr>
        <xdr:cNvPr id="437" name="直線コネクタ 436"/>
        <xdr:cNvCxnSpPr/>
      </xdr:nvCxnSpPr>
      <xdr:spPr>
        <a:xfrm flipV="1">
          <a:off x="17018000" y="2370667"/>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81636</xdr:rowOff>
    </xdr:from>
    <xdr:ext cx="762000" cy="259045"/>
    <xdr:sp macro="" textlink="">
      <xdr:nvSpPr>
        <xdr:cNvPr id="438" name="将来負担の状況最小値テキスト"/>
        <xdr:cNvSpPr txBox="1"/>
      </xdr:nvSpPr>
      <xdr:spPr>
        <a:xfrm>
          <a:off x="17106900" y="351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109559</xdr:rowOff>
    </xdr:from>
    <xdr:to>
      <xdr:col>81</xdr:col>
      <xdr:colOff>133350</xdr:colOff>
      <xdr:row>20</xdr:row>
      <xdr:rowOff>109559</xdr:rowOff>
    </xdr:to>
    <xdr:cxnSp macro="">
      <xdr:nvCxnSpPr>
        <xdr:cNvPr id="439" name="直線コネクタ 438"/>
        <xdr:cNvCxnSpPr/>
      </xdr:nvCxnSpPr>
      <xdr:spPr>
        <a:xfrm>
          <a:off x="16929100" y="353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52451</xdr:rowOff>
    </xdr:from>
    <xdr:to>
      <xdr:col>81</xdr:col>
      <xdr:colOff>44450</xdr:colOff>
      <xdr:row>20</xdr:row>
      <xdr:rowOff>58886</xdr:rowOff>
    </xdr:to>
    <xdr:cxnSp macro="">
      <xdr:nvCxnSpPr>
        <xdr:cNvPr id="442" name="直線コネクタ 441"/>
        <xdr:cNvCxnSpPr/>
      </xdr:nvCxnSpPr>
      <xdr:spPr>
        <a:xfrm flipV="1">
          <a:off x="16179800" y="348145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98569</xdr:rowOff>
    </xdr:from>
    <xdr:ext cx="762000" cy="259045"/>
    <xdr:sp macro="" textlink="">
      <xdr:nvSpPr>
        <xdr:cNvPr id="443"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82042</xdr:rowOff>
    </xdr:from>
    <xdr:to>
      <xdr:col>81</xdr:col>
      <xdr:colOff>95250</xdr:colOff>
      <xdr:row>15</xdr:row>
      <xdr:rowOff>12192</xdr:rowOff>
    </xdr:to>
    <xdr:sp macro="" textlink="">
      <xdr:nvSpPr>
        <xdr:cNvPr id="444" name="フローチャート: 判断 443"/>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58886</xdr:rowOff>
    </xdr:from>
    <xdr:to>
      <xdr:col>77</xdr:col>
      <xdr:colOff>44450</xdr:colOff>
      <xdr:row>21</xdr:row>
      <xdr:rowOff>8890</xdr:rowOff>
    </xdr:to>
    <xdr:cxnSp macro="">
      <xdr:nvCxnSpPr>
        <xdr:cNvPr id="445" name="直線コネクタ 444"/>
        <xdr:cNvCxnSpPr/>
      </xdr:nvCxnSpPr>
      <xdr:spPr>
        <a:xfrm flipV="1">
          <a:off x="15290800" y="348788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6" name="フローチャート: 判断 445"/>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7" name="テキスト ボックス 446"/>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8890</xdr:rowOff>
    </xdr:from>
    <xdr:to>
      <xdr:col>72</xdr:col>
      <xdr:colOff>203200</xdr:colOff>
      <xdr:row>22</xdr:row>
      <xdr:rowOff>118152</xdr:rowOff>
    </xdr:to>
    <xdr:cxnSp macro="">
      <xdr:nvCxnSpPr>
        <xdr:cNvPr id="448" name="直線コネクタ 447"/>
        <xdr:cNvCxnSpPr/>
      </xdr:nvCxnSpPr>
      <xdr:spPr>
        <a:xfrm flipV="1">
          <a:off x="14401800" y="3609340"/>
          <a:ext cx="889000" cy="2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24130</xdr:rowOff>
    </xdr:from>
    <xdr:to>
      <xdr:col>73</xdr:col>
      <xdr:colOff>44450</xdr:colOff>
      <xdr:row>14</xdr:row>
      <xdr:rowOff>125730</xdr:rowOff>
    </xdr:to>
    <xdr:sp macro="" textlink="">
      <xdr:nvSpPr>
        <xdr:cNvPr id="449" name="フローチャート: 判断 448"/>
        <xdr:cNvSpPr/>
      </xdr:nvSpPr>
      <xdr:spPr>
        <a:xfrm>
          <a:off x="15240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135907</xdr:rowOff>
    </xdr:from>
    <xdr:ext cx="762000" cy="259045"/>
    <xdr:sp macro="" textlink="">
      <xdr:nvSpPr>
        <xdr:cNvPr id="450" name="テキスト ボックス 449"/>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118152</xdr:rowOff>
    </xdr:from>
    <xdr:to>
      <xdr:col>68</xdr:col>
      <xdr:colOff>152400</xdr:colOff>
      <xdr:row>22</xdr:row>
      <xdr:rowOff>143891</xdr:rowOff>
    </xdr:to>
    <xdr:cxnSp macro="">
      <xdr:nvCxnSpPr>
        <xdr:cNvPr id="451" name="直線コネクタ 450"/>
        <xdr:cNvCxnSpPr/>
      </xdr:nvCxnSpPr>
      <xdr:spPr>
        <a:xfrm flipV="1">
          <a:off x="13512800" y="389005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52" name="フローチャート: 判断 451"/>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3" name="テキスト ボックス 452"/>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4" name="フローチャート: 判断 453"/>
        <xdr:cNvSpPr/>
      </xdr:nvSpPr>
      <xdr:spPr>
        <a:xfrm>
          <a:off x="13462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5" name="テキスト ボックス 454"/>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1651</xdr:rowOff>
    </xdr:from>
    <xdr:to>
      <xdr:col>81</xdr:col>
      <xdr:colOff>95250</xdr:colOff>
      <xdr:row>20</xdr:row>
      <xdr:rowOff>103251</xdr:rowOff>
    </xdr:to>
    <xdr:sp macro="" textlink="">
      <xdr:nvSpPr>
        <xdr:cNvPr id="461" name="楕円 460"/>
        <xdr:cNvSpPr/>
      </xdr:nvSpPr>
      <xdr:spPr>
        <a:xfrm>
          <a:off x="169672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68978</xdr:rowOff>
    </xdr:from>
    <xdr:ext cx="762000" cy="259045"/>
    <xdr:sp macro="" textlink="">
      <xdr:nvSpPr>
        <xdr:cNvPr id="462" name="将来負担の状況該当値テキスト"/>
        <xdr:cNvSpPr txBox="1"/>
      </xdr:nvSpPr>
      <xdr:spPr>
        <a:xfrm>
          <a:off x="17106900" y="332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8086</xdr:rowOff>
    </xdr:from>
    <xdr:to>
      <xdr:col>77</xdr:col>
      <xdr:colOff>95250</xdr:colOff>
      <xdr:row>20</xdr:row>
      <xdr:rowOff>109686</xdr:rowOff>
    </xdr:to>
    <xdr:sp macro="" textlink="">
      <xdr:nvSpPr>
        <xdr:cNvPr id="463" name="楕円 462"/>
        <xdr:cNvSpPr/>
      </xdr:nvSpPr>
      <xdr:spPr>
        <a:xfrm>
          <a:off x="16129000" y="3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94463</xdr:rowOff>
    </xdr:from>
    <xdr:ext cx="736600" cy="259045"/>
    <xdr:sp macro="" textlink="">
      <xdr:nvSpPr>
        <xdr:cNvPr id="464" name="テキスト ボックス 463"/>
        <xdr:cNvSpPr txBox="1"/>
      </xdr:nvSpPr>
      <xdr:spPr>
        <a:xfrm>
          <a:off x="15798800" y="352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129540</xdr:rowOff>
    </xdr:from>
    <xdr:to>
      <xdr:col>73</xdr:col>
      <xdr:colOff>44450</xdr:colOff>
      <xdr:row>21</xdr:row>
      <xdr:rowOff>59690</xdr:rowOff>
    </xdr:to>
    <xdr:sp macro="" textlink="">
      <xdr:nvSpPr>
        <xdr:cNvPr id="465" name="楕円 464"/>
        <xdr:cNvSpPr/>
      </xdr:nvSpPr>
      <xdr:spPr>
        <a:xfrm>
          <a:off x="15240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44467</xdr:rowOff>
    </xdr:from>
    <xdr:ext cx="762000" cy="259045"/>
    <xdr:sp macro="" textlink="">
      <xdr:nvSpPr>
        <xdr:cNvPr id="466" name="テキスト ボックス 465"/>
        <xdr:cNvSpPr txBox="1"/>
      </xdr:nvSpPr>
      <xdr:spPr>
        <a:xfrm>
          <a:off x="14909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67352</xdr:rowOff>
    </xdr:from>
    <xdr:to>
      <xdr:col>68</xdr:col>
      <xdr:colOff>203200</xdr:colOff>
      <xdr:row>22</xdr:row>
      <xdr:rowOff>168952</xdr:rowOff>
    </xdr:to>
    <xdr:sp macro="" textlink="">
      <xdr:nvSpPr>
        <xdr:cNvPr id="467" name="楕円 466"/>
        <xdr:cNvSpPr/>
      </xdr:nvSpPr>
      <xdr:spPr>
        <a:xfrm>
          <a:off x="14351000" y="3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153729</xdr:rowOff>
    </xdr:from>
    <xdr:ext cx="762000" cy="259045"/>
    <xdr:sp macro="" textlink="">
      <xdr:nvSpPr>
        <xdr:cNvPr id="468" name="テキスト ボックス 467"/>
        <xdr:cNvSpPr txBox="1"/>
      </xdr:nvSpPr>
      <xdr:spPr>
        <a:xfrm>
          <a:off x="14020800" y="39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93091</xdr:rowOff>
    </xdr:from>
    <xdr:to>
      <xdr:col>64</xdr:col>
      <xdr:colOff>152400</xdr:colOff>
      <xdr:row>23</xdr:row>
      <xdr:rowOff>23241</xdr:rowOff>
    </xdr:to>
    <xdr:sp macro="" textlink="">
      <xdr:nvSpPr>
        <xdr:cNvPr id="469" name="楕円 468"/>
        <xdr:cNvSpPr/>
      </xdr:nvSpPr>
      <xdr:spPr>
        <a:xfrm>
          <a:off x="13462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8018</xdr:rowOff>
    </xdr:from>
    <xdr:ext cx="762000" cy="259045"/>
    <xdr:sp macro="" textlink="">
      <xdr:nvSpPr>
        <xdr:cNvPr id="470" name="テキスト ボックス 469"/>
        <xdr:cNvSpPr txBox="1"/>
      </xdr:nvSpPr>
      <xdr:spPr>
        <a:xfrm>
          <a:off x="13131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２８．４％となり、類似団体平均と比較すると依然として高くなっている。これはごみの中継業務や保育所、ペガサスホール等を直営しており、行政サービスの提供の仕方に差異があることが要因として挙げられる。今後は民間委託等の推進を図り、技能現業職については、退職不補充とする。また、一般行政職については、退職者数と採用者数の均衡を図り、計画的に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58420</xdr:rowOff>
    </xdr:to>
    <xdr:cxnSp macro="">
      <xdr:nvCxnSpPr>
        <xdr:cNvPr id="64" name="直線コネクタ 63"/>
        <xdr:cNvCxnSpPr/>
      </xdr:nvCxnSpPr>
      <xdr:spPr>
        <a:xfrm flipV="1">
          <a:off x="3987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58420</xdr:rowOff>
    </xdr:to>
    <xdr:cxnSp macro="">
      <xdr:nvCxnSpPr>
        <xdr:cNvPr id="67" name="直線コネクタ 66"/>
        <xdr:cNvCxnSpPr/>
      </xdr:nvCxnSpPr>
      <xdr:spPr>
        <a:xfrm>
          <a:off x="3098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131572</xdr:rowOff>
    </xdr:to>
    <xdr:cxnSp macro="">
      <xdr:nvCxnSpPr>
        <xdr:cNvPr id="70" name="直線コネクタ 69"/>
        <xdr:cNvCxnSpPr/>
      </xdr:nvCxnSpPr>
      <xdr:spPr>
        <a:xfrm flipV="1">
          <a:off x="2209800" y="6564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131572</xdr:rowOff>
    </xdr:to>
    <xdr:cxnSp macro="">
      <xdr:nvCxnSpPr>
        <xdr:cNvPr id="73" name="直線コネクタ 72"/>
        <xdr:cNvCxnSpPr/>
      </xdr:nvCxnSpPr>
      <xdr:spPr>
        <a:xfrm>
          <a:off x="1320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については、前年度より増加の１６．１％となった。主な要因として、可燃ごみ運搬処理の民間委託に係る経費が通年化されたことが挙げられる。類似団体と比較すると、０．９％低い割合となった。しかし、人件費の経常収支比率が高いことから、今後は業務の民間委託の推進や指定管理制度の導入など事務事業の見直し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115570</xdr:rowOff>
    </xdr:to>
    <xdr:cxnSp macro="">
      <xdr:nvCxnSpPr>
        <xdr:cNvPr id="125" name="直線コネクタ 124"/>
        <xdr:cNvCxnSpPr/>
      </xdr:nvCxnSpPr>
      <xdr:spPr>
        <a:xfrm>
          <a:off x="15671800" y="25577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14</xdr:row>
      <xdr:rowOff>157480</xdr:rowOff>
    </xdr:to>
    <xdr:cxnSp macro="">
      <xdr:nvCxnSpPr>
        <xdr:cNvPr id="128" name="直線コネクタ 127"/>
        <xdr:cNvCxnSpPr/>
      </xdr:nvCxnSpPr>
      <xdr:spPr>
        <a:xfrm>
          <a:off x="14782800" y="236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13</xdr:row>
      <xdr:rowOff>138430</xdr:rowOff>
    </xdr:to>
    <xdr:cxnSp macro="">
      <xdr:nvCxnSpPr>
        <xdr:cNvPr id="131" name="直線コネクタ 130"/>
        <xdr:cNvCxnSpPr/>
      </xdr:nvCxnSpPr>
      <xdr:spPr>
        <a:xfrm>
          <a:off x="13893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77470</xdr:rowOff>
    </xdr:from>
    <xdr:to>
      <xdr:col>69</xdr:col>
      <xdr:colOff>92075</xdr:colOff>
      <xdr:row>13</xdr:row>
      <xdr:rowOff>130810</xdr:rowOff>
    </xdr:to>
    <xdr:cxnSp macro="">
      <xdr:nvCxnSpPr>
        <xdr:cNvPr id="134" name="直線コネクタ 133"/>
        <xdr:cNvCxnSpPr/>
      </xdr:nvCxnSpPr>
      <xdr:spPr>
        <a:xfrm>
          <a:off x="13004800" y="230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8" name="楕円 147"/>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9" name="テキスト ボックス 148"/>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80010</xdr:rowOff>
    </xdr:from>
    <xdr:to>
      <xdr:col>69</xdr:col>
      <xdr:colOff>142875</xdr:colOff>
      <xdr:row>14</xdr:row>
      <xdr:rowOff>10160</xdr:rowOff>
    </xdr:to>
    <xdr:sp macro="" textlink="">
      <xdr:nvSpPr>
        <xdr:cNvPr id="150" name="楕円 149"/>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20337</xdr:rowOff>
    </xdr:from>
    <xdr:ext cx="762000" cy="259045"/>
    <xdr:sp macro="" textlink="">
      <xdr:nvSpPr>
        <xdr:cNvPr id="151" name="テキスト ボックス 150"/>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26670</xdr:rowOff>
    </xdr:from>
    <xdr:to>
      <xdr:col>65</xdr:col>
      <xdr:colOff>53975</xdr:colOff>
      <xdr:row>13</xdr:row>
      <xdr:rowOff>128270</xdr:rowOff>
    </xdr:to>
    <xdr:sp macro="" textlink="">
      <xdr:nvSpPr>
        <xdr:cNvPr id="152" name="楕円 151"/>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138447</xdr:rowOff>
    </xdr:from>
    <xdr:ext cx="762000" cy="259045"/>
    <xdr:sp macro="" textlink="">
      <xdr:nvSpPr>
        <xdr:cNvPr id="153" name="テキスト ボックス 152"/>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近年増加傾向にある。これは障害福祉サービスの利用者増や高齢化社会に伴う社会保障経費の増加が主な要因として挙げられる。また、扶助費に係る経常収支比率は類似団体平均と比較すると低い割合となっているが、今後も増え続ける見通し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170543</xdr:rowOff>
    </xdr:to>
    <xdr:cxnSp macro="">
      <xdr:nvCxnSpPr>
        <xdr:cNvPr id="188" name="直線コネクタ 187"/>
        <xdr:cNvCxnSpPr/>
      </xdr:nvCxnSpPr>
      <xdr:spPr>
        <a:xfrm>
          <a:off x="3987800" y="938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91" name="直線コネクタ 190"/>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94343</xdr:rowOff>
    </xdr:to>
    <xdr:cxnSp macro="">
      <xdr:nvCxnSpPr>
        <xdr:cNvPr id="194" name="直線コネクタ 193"/>
        <xdr:cNvCxnSpPr/>
      </xdr:nvCxnSpPr>
      <xdr:spPr>
        <a:xfrm>
          <a:off x="2209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39915</xdr:rowOff>
    </xdr:to>
    <xdr:cxnSp macro="">
      <xdr:nvCxnSpPr>
        <xdr:cNvPr id="197" name="直線コネクタ 196"/>
        <xdr:cNvCxnSpPr/>
      </xdr:nvCxnSpPr>
      <xdr:spPr>
        <a:xfrm>
          <a:off x="1320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その他の経常収支比率は前年度と比較すると減少し１３．６％となり、類似団体平均と比較すると低い割合にある。減少の主な要因としては、下水道事業特別会計の繰出金の減、平成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月に操業停止した焼却場の維持補修費が減少していることが挙げられる。今後は高齢化に伴い後期高齢者医療特別会計や介護保険特別会計への繰出金が増加していく見通しである。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16510</xdr:rowOff>
    </xdr:to>
    <xdr:cxnSp macro="">
      <xdr:nvCxnSpPr>
        <xdr:cNvPr id="249" name="直線コネクタ 248"/>
        <xdr:cNvCxnSpPr/>
      </xdr:nvCxnSpPr>
      <xdr:spPr>
        <a:xfrm flipV="1">
          <a:off x="15671800" y="973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16510</xdr:rowOff>
    </xdr:to>
    <xdr:cxnSp macro="">
      <xdr:nvCxnSpPr>
        <xdr:cNvPr id="252" name="直線コネクタ 251"/>
        <xdr:cNvCxnSpPr/>
      </xdr:nvCxnSpPr>
      <xdr:spPr>
        <a:xfrm>
          <a:off x="14782800" y="968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5" name="直線コネクタ 254"/>
        <xdr:cNvCxnSpPr/>
      </xdr:nvCxnSpPr>
      <xdr:spPr>
        <a:xfrm flipV="1">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88900</xdr:rowOff>
    </xdr:to>
    <xdr:cxnSp macro="">
      <xdr:nvCxnSpPr>
        <xdr:cNvPr id="258" name="直線コネクタ 257"/>
        <xdr:cNvCxnSpPr/>
      </xdr:nvCxnSpPr>
      <xdr:spPr>
        <a:xfrm>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9"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3" name="テキスト ボックス 27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7" name="テキスト ボックス 276"/>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前年度と比較すると減少し１０．２％となり、類似団体平均と比較すると低い割合にある。減少の要因としては、一部事務組合の分担金が減少していることが挙げられる。今後も引き続き補助金を交付する際には適当な事業か精査し、見直しや廃止の検討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85852</xdr:rowOff>
    </xdr:to>
    <xdr:cxnSp macro="">
      <xdr:nvCxnSpPr>
        <xdr:cNvPr id="307" name="直線コネクタ 306"/>
        <xdr:cNvCxnSpPr/>
      </xdr:nvCxnSpPr>
      <xdr:spPr>
        <a:xfrm flipV="1">
          <a:off x="15671800" y="6194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85852</xdr:rowOff>
    </xdr:to>
    <xdr:cxnSp macro="">
      <xdr:nvCxnSpPr>
        <xdr:cNvPr id="310" name="直線コネクタ 309"/>
        <xdr:cNvCxnSpPr/>
      </xdr:nvCxnSpPr>
      <xdr:spPr>
        <a:xfrm>
          <a:off x="14782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90424</xdr:rowOff>
    </xdr:to>
    <xdr:cxnSp macro="">
      <xdr:nvCxnSpPr>
        <xdr:cNvPr id="313" name="直線コネクタ 312"/>
        <xdr:cNvCxnSpPr/>
      </xdr:nvCxnSpPr>
      <xdr:spPr>
        <a:xfrm flipV="1">
          <a:off x="13893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6" name="直線コネクタ 315"/>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8" name="楕円 327"/>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9" name="テキスト ボックス 328"/>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5" name="テキスト ボックス 334"/>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地方債残高は減少傾向にあるが、近年、交付税算入のある地方債の借入や据置期間の設定見直しを行っているため、前年度から微増の２３．７％となった。また、公債費の経常収支比率は第三セクター改革推進債の償還開始が影響し、類似団体平均と比較すると最も高く、依然として厳しい財政運営になることが予想される。今後は、高利率の地方債の借り換えや交付税算入のない地方債の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39370</xdr:rowOff>
    </xdr:from>
    <xdr:to>
      <xdr:col>24</xdr:col>
      <xdr:colOff>25400</xdr:colOff>
      <xdr:row>81</xdr:row>
      <xdr:rowOff>46989</xdr:rowOff>
    </xdr:to>
    <xdr:cxnSp macro="">
      <xdr:nvCxnSpPr>
        <xdr:cNvPr id="368" name="直線コネクタ 367"/>
        <xdr:cNvCxnSpPr/>
      </xdr:nvCxnSpPr>
      <xdr:spPr>
        <a:xfrm>
          <a:off x="3987800" y="13926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8889</xdr:rowOff>
    </xdr:from>
    <xdr:to>
      <xdr:col>19</xdr:col>
      <xdr:colOff>187325</xdr:colOff>
      <xdr:row>81</xdr:row>
      <xdr:rowOff>39370</xdr:rowOff>
    </xdr:to>
    <xdr:cxnSp macro="">
      <xdr:nvCxnSpPr>
        <xdr:cNvPr id="371" name="直線コネクタ 370"/>
        <xdr:cNvCxnSpPr/>
      </xdr:nvCxnSpPr>
      <xdr:spPr>
        <a:xfrm>
          <a:off x="3098800" y="13896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8889</xdr:rowOff>
    </xdr:from>
    <xdr:to>
      <xdr:col>15</xdr:col>
      <xdr:colOff>98425</xdr:colOff>
      <xdr:row>81</xdr:row>
      <xdr:rowOff>153670</xdr:rowOff>
    </xdr:to>
    <xdr:cxnSp macro="">
      <xdr:nvCxnSpPr>
        <xdr:cNvPr id="374" name="直線コネクタ 373"/>
        <xdr:cNvCxnSpPr/>
      </xdr:nvCxnSpPr>
      <xdr:spPr>
        <a:xfrm flipV="1">
          <a:off x="2209800" y="13896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81</xdr:row>
      <xdr:rowOff>153670</xdr:rowOff>
    </xdr:to>
    <xdr:cxnSp macro="">
      <xdr:nvCxnSpPr>
        <xdr:cNvPr id="377" name="直線コネクタ 376"/>
        <xdr:cNvCxnSpPr/>
      </xdr:nvCxnSpPr>
      <xdr:spPr>
        <a:xfrm>
          <a:off x="1320800" y="1383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167639</xdr:rowOff>
    </xdr:from>
    <xdr:to>
      <xdr:col>24</xdr:col>
      <xdr:colOff>76200</xdr:colOff>
      <xdr:row>81</xdr:row>
      <xdr:rowOff>97789</xdr:rowOff>
    </xdr:to>
    <xdr:sp macro="" textlink="">
      <xdr:nvSpPr>
        <xdr:cNvPr id="387" name="楕円 386"/>
        <xdr:cNvSpPr/>
      </xdr:nvSpPr>
      <xdr:spPr>
        <a:xfrm>
          <a:off x="4775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76216</xdr:rowOff>
    </xdr:from>
    <xdr:ext cx="762000" cy="259045"/>
    <xdr:sp macro="" textlink="">
      <xdr:nvSpPr>
        <xdr:cNvPr id="388" name="公債費該当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160020</xdr:rowOff>
    </xdr:from>
    <xdr:to>
      <xdr:col>20</xdr:col>
      <xdr:colOff>38100</xdr:colOff>
      <xdr:row>81</xdr:row>
      <xdr:rowOff>90170</xdr:rowOff>
    </xdr:to>
    <xdr:sp macro="" textlink="">
      <xdr:nvSpPr>
        <xdr:cNvPr id="389" name="楕円 388"/>
        <xdr:cNvSpPr/>
      </xdr:nvSpPr>
      <xdr:spPr>
        <a:xfrm>
          <a:off x="3937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74947</xdr:rowOff>
    </xdr:from>
    <xdr:ext cx="736600" cy="259045"/>
    <xdr:sp macro="" textlink="">
      <xdr:nvSpPr>
        <xdr:cNvPr id="390" name="テキスト ボックス 389"/>
        <xdr:cNvSpPr txBox="1"/>
      </xdr:nvSpPr>
      <xdr:spPr>
        <a:xfrm>
          <a:off x="3606800" y="1396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129539</xdr:rowOff>
    </xdr:from>
    <xdr:to>
      <xdr:col>15</xdr:col>
      <xdr:colOff>149225</xdr:colOff>
      <xdr:row>81</xdr:row>
      <xdr:rowOff>59689</xdr:rowOff>
    </xdr:to>
    <xdr:sp macro="" textlink="">
      <xdr:nvSpPr>
        <xdr:cNvPr id="391" name="楕円 390"/>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44466</xdr:rowOff>
    </xdr:from>
    <xdr:ext cx="762000" cy="259045"/>
    <xdr:sp macro="" textlink="">
      <xdr:nvSpPr>
        <xdr:cNvPr id="392" name="テキスト ボックス 391"/>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102870</xdr:rowOff>
    </xdr:from>
    <xdr:to>
      <xdr:col>11</xdr:col>
      <xdr:colOff>60325</xdr:colOff>
      <xdr:row>82</xdr:row>
      <xdr:rowOff>33020</xdr:rowOff>
    </xdr:to>
    <xdr:sp macro="" textlink="">
      <xdr:nvSpPr>
        <xdr:cNvPr id="393" name="楕円 392"/>
        <xdr:cNvSpPr/>
      </xdr:nvSpPr>
      <xdr:spPr>
        <a:xfrm>
          <a:off x="2159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17797</xdr:rowOff>
    </xdr:from>
    <xdr:ext cx="762000" cy="259045"/>
    <xdr:sp macro="" textlink="">
      <xdr:nvSpPr>
        <xdr:cNvPr id="394" name="テキスト ボックス 393"/>
        <xdr:cNvSpPr txBox="1"/>
      </xdr:nvSpPr>
      <xdr:spPr>
        <a:xfrm>
          <a:off x="1828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395" name="楕円 394"/>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396" name="テキスト ボックス 395"/>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と比較すると微減の７５．０％となった。また、類似団体平均と比較すると低い水準にあるが、扶助費は増加傾向にあり、全体として費用の見直し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74422</xdr:rowOff>
    </xdr:to>
    <xdr:cxnSp macro="">
      <xdr:nvCxnSpPr>
        <xdr:cNvPr id="427" name="直線コネクタ 426"/>
        <xdr:cNvCxnSpPr/>
      </xdr:nvCxnSpPr>
      <xdr:spPr>
        <a:xfrm flipV="1">
          <a:off x="15671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77</xdr:row>
      <xdr:rowOff>74422</xdr:rowOff>
    </xdr:to>
    <xdr:cxnSp macro="">
      <xdr:nvCxnSpPr>
        <xdr:cNvPr id="430" name="直線コネクタ 429"/>
        <xdr:cNvCxnSpPr/>
      </xdr:nvCxnSpPr>
      <xdr:spPr>
        <a:xfrm>
          <a:off x="14782800" y="1304290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108713</xdr:rowOff>
    </xdr:to>
    <xdr:cxnSp macro="">
      <xdr:nvCxnSpPr>
        <xdr:cNvPr id="433" name="直線コネクタ 432"/>
        <xdr:cNvCxnSpPr/>
      </xdr:nvCxnSpPr>
      <xdr:spPr>
        <a:xfrm flipV="1">
          <a:off x="13893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108713</xdr:rowOff>
    </xdr:to>
    <xdr:cxnSp macro="">
      <xdr:nvCxnSpPr>
        <xdr:cNvPr id="436" name="直線コネクタ 435"/>
        <xdr:cNvCxnSpPr/>
      </xdr:nvCxnSpPr>
      <xdr:spPr>
        <a:xfrm>
          <a:off x="13004800" y="129971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6" name="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7"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8" name="楕円 447"/>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49" name="テキスト ボックス 448"/>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0" name="楕円 44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1" name="テキスト ボックス 450"/>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2" name="楕円 451"/>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3" name="テキスト ボックス 452"/>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5" name="テキスト ボックス 45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29137</xdr:rowOff>
    </xdr:from>
    <xdr:to>
      <xdr:col>29</xdr:col>
      <xdr:colOff>127000</xdr:colOff>
      <xdr:row>17</xdr:row>
      <xdr:rowOff>40404</xdr:rowOff>
    </xdr:to>
    <xdr:cxnSp macro="">
      <xdr:nvCxnSpPr>
        <xdr:cNvPr id="52" name="直線コネクタ 51"/>
        <xdr:cNvCxnSpPr/>
      </xdr:nvCxnSpPr>
      <xdr:spPr bwMode="auto">
        <a:xfrm flipV="1">
          <a:off x="5003800" y="2991412"/>
          <a:ext cx="6477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31766</xdr:rowOff>
    </xdr:from>
    <xdr:to>
      <xdr:col>26</xdr:col>
      <xdr:colOff>50800</xdr:colOff>
      <xdr:row>17</xdr:row>
      <xdr:rowOff>40404</xdr:rowOff>
    </xdr:to>
    <xdr:cxnSp macro="">
      <xdr:nvCxnSpPr>
        <xdr:cNvPr id="55" name="直線コネクタ 54"/>
        <xdr:cNvCxnSpPr/>
      </xdr:nvCxnSpPr>
      <xdr:spPr bwMode="auto">
        <a:xfrm>
          <a:off x="4305300" y="2994041"/>
          <a:ext cx="6985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31766</xdr:rowOff>
    </xdr:from>
    <xdr:to>
      <xdr:col>22</xdr:col>
      <xdr:colOff>114300</xdr:colOff>
      <xdr:row>17</xdr:row>
      <xdr:rowOff>47131</xdr:rowOff>
    </xdr:to>
    <xdr:cxnSp macro="">
      <xdr:nvCxnSpPr>
        <xdr:cNvPr id="58" name="直線コネクタ 57"/>
        <xdr:cNvCxnSpPr/>
      </xdr:nvCxnSpPr>
      <xdr:spPr bwMode="auto">
        <a:xfrm flipV="1">
          <a:off x="3606800" y="2994041"/>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47131</xdr:rowOff>
    </xdr:from>
    <xdr:to>
      <xdr:col>18</xdr:col>
      <xdr:colOff>177800</xdr:colOff>
      <xdr:row>17</xdr:row>
      <xdr:rowOff>133493</xdr:rowOff>
    </xdr:to>
    <xdr:cxnSp macro="">
      <xdr:nvCxnSpPr>
        <xdr:cNvPr id="61" name="直線コネクタ 60"/>
        <xdr:cNvCxnSpPr/>
      </xdr:nvCxnSpPr>
      <xdr:spPr bwMode="auto">
        <a:xfrm flipV="1">
          <a:off x="2908300" y="3009406"/>
          <a:ext cx="698500" cy="8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149787</xdr:rowOff>
    </xdr:from>
    <xdr:to>
      <xdr:col>29</xdr:col>
      <xdr:colOff>177800</xdr:colOff>
      <xdr:row>17</xdr:row>
      <xdr:rowOff>79937</xdr:rowOff>
    </xdr:to>
    <xdr:sp macro="" textlink="">
      <xdr:nvSpPr>
        <xdr:cNvPr id="71" name="楕円 70"/>
        <xdr:cNvSpPr/>
      </xdr:nvSpPr>
      <xdr:spPr bwMode="auto">
        <a:xfrm>
          <a:off x="56007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166314</xdr:rowOff>
    </xdr:from>
    <xdr:ext cx="762000" cy="259045"/>
    <xdr:sp macro="" textlink="">
      <xdr:nvSpPr>
        <xdr:cNvPr id="72" name="人口1人当たり決算額の推移該当値テキスト130"/>
        <xdr:cNvSpPr txBox="1"/>
      </xdr:nvSpPr>
      <xdr:spPr>
        <a:xfrm>
          <a:off x="5740400" y="278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161054</xdr:rowOff>
    </xdr:from>
    <xdr:to>
      <xdr:col>26</xdr:col>
      <xdr:colOff>101600</xdr:colOff>
      <xdr:row>17</xdr:row>
      <xdr:rowOff>91204</xdr:rowOff>
    </xdr:to>
    <xdr:sp macro="" textlink="">
      <xdr:nvSpPr>
        <xdr:cNvPr id="73" name="楕円 72"/>
        <xdr:cNvSpPr/>
      </xdr:nvSpPr>
      <xdr:spPr bwMode="auto">
        <a:xfrm>
          <a:off x="49530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101381</xdr:rowOff>
    </xdr:from>
    <xdr:ext cx="736600" cy="259045"/>
    <xdr:sp macro="" textlink="">
      <xdr:nvSpPr>
        <xdr:cNvPr id="74" name="テキスト ボックス 73"/>
        <xdr:cNvSpPr txBox="1"/>
      </xdr:nvSpPr>
      <xdr:spPr>
        <a:xfrm>
          <a:off x="4622800" y="272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152416</xdr:rowOff>
    </xdr:from>
    <xdr:to>
      <xdr:col>22</xdr:col>
      <xdr:colOff>165100</xdr:colOff>
      <xdr:row>17</xdr:row>
      <xdr:rowOff>82566</xdr:rowOff>
    </xdr:to>
    <xdr:sp macro="" textlink="">
      <xdr:nvSpPr>
        <xdr:cNvPr id="75" name="楕円 74"/>
        <xdr:cNvSpPr/>
      </xdr:nvSpPr>
      <xdr:spPr bwMode="auto">
        <a:xfrm>
          <a:off x="4254500" y="294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92743</xdr:rowOff>
    </xdr:from>
    <xdr:ext cx="762000" cy="259045"/>
    <xdr:sp macro="" textlink="">
      <xdr:nvSpPr>
        <xdr:cNvPr id="76" name="テキスト ボックス 75"/>
        <xdr:cNvSpPr txBox="1"/>
      </xdr:nvSpPr>
      <xdr:spPr>
        <a:xfrm>
          <a:off x="3924300" y="271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167781</xdr:rowOff>
    </xdr:from>
    <xdr:to>
      <xdr:col>19</xdr:col>
      <xdr:colOff>38100</xdr:colOff>
      <xdr:row>17</xdr:row>
      <xdr:rowOff>97931</xdr:rowOff>
    </xdr:to>
    <xdr:sp macro="" textlink="">
      <xdr:nvSpPr>
        <xdr:cNvPr id="77" name="楕円 76"/>
        <xdr:cNvSpPr/>
      </xdr:nvSpPr>
      <xdr:spPr bwMode="auto">
        <a:xfrm>
          <a:off x="3556000" y="295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108108</xdr:rowOff>
    </xdr:from>
    <xdr:ext cx="762000" cy="259045"/>
    <xdr:sp macro="" textlink="">
      <xdr:nvSpPr>
        <xdr:cNvPr id="78" name="テキスト ボックス 77"/>
        <xdr:cNvSpPr txBox="1"/>
      </xdr:nvSpPr>
      <xdr:spPr>
        <a:xfrm>
          <a:off x="3225800" y="27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82693</xdr:rowOff>
    </xdr:from>
    <xdr:to>
      <xdr:col>15</xdr:col>
      <xdr:colOff>101600</xdr:colOff>
      <xdr:row>18</xdr:row>
      <xdr:rowOff>12843</xdr:rowOff>
    </xdr:to>
    <xdr:sp macro="" textlink="">
      <xdr:nvSpPr>
        <xdr:cNvPr id="79" name="楕円 78"/>
        <xdr:cNvSpPr/>
      </xdr:nvSpPr>
      <xdr:spPr bwMode="auto">
        <a:xfrm>
          <a:off x="2857500" y="304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23020</xdr:rowOff>
    </xdr:from>
    <xdr:ext cx="762000" cy="259045"/>
    <xdr:sp macro="" textlink="">
      <xdr:nvSpPr>
        <xdr:cNvPr id="80" name="テキスト ボックス 79"/>
        <xdr:cNvSpPr txBox="1"/>
      </xdr:nvSpPr>
      <xdr:spPr>
        <a:xfrm>
          <a:off x="2527300" y="281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132650</xdr:rowOff>
    </xdr:from>
    <xdr:to>
      <xdr:col>29</xdr:col>
      <xdr:colOff>127000</xdr:colOff>
      <xdr:row>34</xdr:row>
      <xdr:rowOff>155967</xdr:rowOff>
    </xdr:to>
    <xdr:cxnSp macro="">
      <xdr:nvCxnSpPr>
        <xdr:cNvPr id="115" name="直線コネクタ 114"/>
        <xdr:cNvCxnSpPr/>
      </xdr:nvCxnSpPr>
      <xdr:spPr bwMode="auto">
        <a:xfrm>
          <a:off x="5003800" y="6400100"/>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132650</xdr:rowOff>
    </xdr:from>
    <xdr:to>
      <xdr:col>26</xdr:col>
      <xdr:colOff>50800</xdr:colOff>
      <xdr:row>34</xdr:row>
      <xdr:rowOff>170597</xdr:rowOff>
    </xdr:to>
    <xdr:cxnSp macro="">
      <xdr:nvCxnSpPr>
        <xdr:cNvPr id="118" name="直線コネクタ 117"/>
        <xdr:cNvCxnSpPr/>
      </xdr:nvCxnSpPr>
      <xdr:spPr bwMode="auto">
        <a:xfrm flipV="1">
          <a:off x="4305300" y="6400100"/>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144145</xdr:rowOff>
    </xdr:from>
    <xdr:to>
      <xdr:col>22</xdr:col>
      <xdr:colOff>114300</xdr:colOff>
      <xdr:row>34</xdr:row>
      <xdr:rowOff>170597</xdr:rowOff>
    </xdr:to>
    <xdr:cxnSp macro="">
      <xdr:nvCxnSpPr>
        <xdr:cNvPr id="121" name="直線コネクタ 120"/>
        <xdr:cNvCxnSpPr/>
      </xdr:nvCxnSpPr>
      <xdr:spPr bwMode="auto">
        <a:xfrm>
          <a:off x="3606800" y="6411595"/>
          <a:ext cx="6985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144145</xdr:rowOff>
    </xdr:from>
    <xdr:to>
      <xdr:col>18</xdr:col>
      <xdr:colOff>177800</xdr:colOff>
      <xdr:row>35</xdr:row>
      <xdr:rowOff>37422</xdr:rowOff>
    </xdr:to>
    <xdr:cxnSp macro="">
      <xdr:nvCxnSpPr>
        <xdr:cNvPr id="124" name="直線コネクタ 123"/>
        <xdr:cNvCxnSpPr/>
      </xdr:nvCxnSpPr>
      <xdr:spPr bwMode="auto">
        <a:xfrm flipV="1">
          <a:off x="2908300" y="6411595"/>
          <a:ext cx="698500" cy="23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105167</xdr:rowOff>
    </xdr:from>
    <xdr:to>
      <xdr:col>29</xdr:col>
      <xdr:colOff>177800</xdr:colOff>
      <xdr:row>34</xdr:row>
      <xdr:rowOff>206767</xdr:rowOff>
    </xdr:to>
    <xdr:sp macro="" textlink="">
      <xdr:nvSpPr>
        <xdr:cNvPr id="134" name="楕円 133"/>
        <xdr:cNvSpPr/>
      </xdr:nvSpPr>
      <xdr:spPr bwMode="auto">
        <a:xfrm>
          <a:off x="5600700" y="637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293144</xdr:rowOff>
    </xdr:from>
    <xdr:ext cx="762000" cy="259045"/>
    <xdr:sp macro="" textlink="">
      <xdr:nvSpPr>
        <xdr:cNvPr id="135" name="人口1人当たり決算額の推移該当値テキスト445"/>
        <xdr:cNvSpPr txBox="1"/>
      </xdr:nvSpPr>
      <xdr:spPr>
        <a:xfrm>
          <a:off x="5740400" y="621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81850</xdr:rowOff>
    </xdr:from>
    <xdr:to>
      <xdr:col>26</xdr:col>
      <xdr:colOff>101600</xdr:colOff>
      <xdr:row>34</xdr:row>
      <xdr:rowOff>183450</xdr:rowOff>
    </xdr:to>
    <xdr:sp macro="" textlink="">
      <xdr:nvSpPr>
        <xdr:cNvPr id="136" name="楕円 135"/>
        <xdr:cNvSpPr/>
      </xdr:nvSpPr>
      <xdr:spPr bwMode="auto">
        <a:xfrm>
          <a:off x="4953000" y="63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193627</xdr:rowOff>
    </xdr:from>
    <xdr:ext cx="736600" cy="259045"/>
    <xdr:sp macro="" textlink="">
      <xdr:nvSpPr>
        <xdr:cNvPr id="137" name="テキスト ボックス 136"/>
        <xdr:cNvSpPr txBox="1"/>
      </xdr:nvSpPr>
      <xdr:spPr>
        <a:xfrm>
          <a:off x="4622800" y="61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119797</xdr:rowOff>
    </xdr:from>
    <xdr:to>
      <xdr:col>22</xdr:col>
      <xdr:colOff>165100</xdr:colOff>
      <xdr:row>34</xdr:row>
      <xdr:rowOff>221397</xdr:rowOff>
    </xdr:to>
    <xdr:sp macro="" textlink="">
      <xdr:nvSpPr>
        <xdr:cNvPr id="138" name="楕円 137"/>
        <xdr:cNvSpPr/>
      </xdr:nvSpPr>
      <xdr:spPr bwMode="auto">
        <a:xfrm>
          <a:off x="4254500" y="63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231574</xdr:rowOff>
    </xdr:from>
    <xdr:ext cx="762000" cy="259045"/>
    <xdr:sp macro="" textlink="">
      <xdr:nvSpPr>
        <xdr:cNvPr id="139" name="テキスト ボックス 138"/>
        <xdr:cNvSpPr txBox="1"/>
      </xdr:nvSpPr>
      <xdr:spPr>
        <a:xfrm>
          <a:off x="3924300" y="61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93345</xdr:rowOff>
    </xdr:from>
    <xdr:to>
      <xdr:col>19</xdr:col>
      <xdr:colOff>38100</xdr:colOff>
      <xdr:row>34</xdr:row>
      <xdr:rowOff>194945</xdr:rowOff>
    </xdr:to>
    <xdr:sp macro="" textlink="">
      <xdr:nvSpPr>
        <xdr:cNvPr id="140" name="楕円 139"/>
        <xdr:cNvSpPr/>
      </xdr:nvSpPr>
      <xdr:spPr bwMode="auto">
        <a:xfrm>
          <a:off x="3556000" y="636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205122</xdr:rowOff>
    </xdr:from>
    <xdr:ext cx="762000" cy="259045"/>
    <xdr:sp macro="" textlink="">
      <xdr:nvSpPr>
        <xdr:cNvPr id="141" name="テキスト ボックス 140"/>
        <xdr:cNvSpPr txBox="1"/>
      </xdr:nvSpPr>
      <xdr:spPr>
        <a:xfrm>
          <a:off x="3225800" y="61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329522</xdr:rowOff>
    </xdr:from>
    <xdr:to>
      <xdr:col>15</xdr:col>
      <xdr:colOff>101600</xdr:colOff>
      <xdr:row>35</xdr:row>
      <xdr:rowOff>88222</xdr:rowOff>
    </xdr:to>
    <xdr:sp macro="" textlink="">
      <xdr:nvSpPr>
        <xdr:cNvPr id="142" name="楕円 141"/>
        <xdr:cNvSpPr/>
      </xdr:nvSpPr>
      <xdr:spPr bwMode="auto">
        <a:xfrm>
          <a:off x="2857500" y="65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98398</xdr:rowOff>
    </xdr:from>
    <xdr:ext cx="762000" cy="259045"/>
    <xdr:sp macro="" textlink="">
      <xdr:nvSpPr>
        <xdr:cNvPr id="143" name="テキスト ボックス 142"/>
        <xdr:cNvSpPr txBox="1"/>
      </xdr:nvSpPr>
      <xdr:spPr>
        <a:xfrm>
          <a:off x="2527300" y="636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4336</xdr:rowOff>
    </xdr:from>
    <xdr:to>
      <xdr:col>24</xdr:col>
      <xdr:colOff>63500</xdr:colOff>
      <xdr:row>35</xdr:row>
      <xdr:rowOff>9561</xdr:rowOff>
    </xdr:to>
    <xdr:cxnSp macro="">
      <xdr:nvCxnSpPr>
        <xdr:cNvPr id="63" name="直線コネクタ 62"/>
        <xdr:cNvCxnSpPr/>
      </xdr:nvCxnSpPr>
      <xdr:spPr>
        <a:xfrm flipV="1">
          <a:off x="3797300" y="600508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156159</xdr:rowOff>
    </xdr:from>
    <xdr:to>
      <xdr:col>19</xdr:col>
      <xdr:colOff>177800</xdr:colOff>
      <xdr:row>35</xdr:row>
      <xdr:rowOff>9561</xdr:rowOff>
    </xdr:to>
    <xdr:cxnSp macro="">
      <xdr:nvCxnSpPr>
        <xdr:cNvPr id="66" name="直線コネクタ 65"/>
        <xdr:cNvCxnSpPr/>
      </xdr:nvCxnSpPr>
      <xdr:spPr>
        <a:xfrm>
          <a:off x="2908300" y="5985459"/>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150264</xdr:rowOff>
    </xdr:from>
    <xdr:to>
      <xdr:col>15</xdr:col>
      <xdr:colOff>50800</xdr:colOff>
      <xdr:row>34</xdr:row>
      <xdr:rowOff>156159</xdr:rowOff>
    </xdr:to>
    <xdr:cxnSp macro="">
      <xdr:nvCxnSpPr>
        <xdr:cNvPr id="69" name="直線コネクタ 68"/>
        <xdr:cNvCxnSpPr/>
      </xdr:nvCxnSpPr>
      <xdr:spPr>
        <a:xfrm>
          <a:off x="2019300" y="5979564"/>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150264</xdr:rowOff>
    </xdr:from>
    <xdr:to>
      <xdr:col>10</xdr:col>
      <xdr:colOff>114300</xdr:colOff>
      <xdr:row>35</xdr:row>
      <xdr:rowOff>30788</xdr:rowOff>
    </xdr:to>
    <xdr:cxnSp macro="">
      <xdr:nvCxnSpPr>
        <xdr:cNvPr id="72" name="直線コネクタ 71"/>
        <xdr:cNvCxnSpPr/>
      </xdr:nvCxnSpPr>
      <xdr:spPr>
        <a:xfrm flipV="1">
          <a:off x="1130300" y="5979564"/>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124986</xdr:rowOff>
    </xdr:from>
    <xdr:to>
      <xdr:col>24</xdr:col>
      <xdr:colOff>114300</xdr:colOff>
      <xdr:row>35</xdr:row>
      <xdr:rowOff>55136</xdr:rowOff>
    </xdr:to>
    <xdr:sp macro="" textlink="">
      <xdr:nvSpPr>
        <xdr:cNvPr id="82" name="楕円 81"/>
        <xdr:cNvSpPr/>
      </xdr:nvSpPr>
      <xdr:spPr>
        <a:xfrm>
          <a:off x="4584700" y="59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147863</xdr:rowOff>
    </xdr:from>
    <xdr:ext cx="534377" cy="259045"/>
    <xdr:sp macro="" textlink="">
      <xdr:nvSpPr>
        <xdr:cNvPr id="83" name="人件費該当値テキスト"/>
        <xdr:cNvSpPr txBox="1"/>
      </xdr:nvSpPr>
      <xdr:spPr>
        <a:xfrm>
          <a:off x="4686300" y="58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130211</xdr:rowOff>
    </xdr:from>
    <xdr:to>
      <xdr:col>20</xdr:col>
      <xdr:colOff>38100</xdr:colOff>
      <xdr:row>35</xdr:row>
      <xdr:rowOff>60361</xdr:rowOff>
    </xdr:to>
    <xdr:sp macro="" textlink="">
      <xdr:nvSpPr>
        <xdr:cNvPr id="84" name="楕円 83"/>
        <xdr:cNvSpPr/>
      </xdr:nvSpPr>
      <xdr:spPr>
        <a:xfrm>
          <a:off x="3746500" y="5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76888</xdr:rowOff>
    </xdr:from>
    <xdr:ext cx="534377" cy="259045"/>
    <xdr:sp macro="" textlink="">
      <xdr:nvSpPr>
        <xdr:cNvPr id="85" name="テキスト ボックス 84"/>
        <xdr:cNvSpPr txBox="1"/>
      </xdr:nvSpPr>
      <xdr:spPr>
        <a:xfrm>
          <a:off x="3530111" y="57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105359</xdr:rowOff>
    </xdr:from>
    <xdr:to>
      <xdr:col>15</xdr:col>
      <xdr:colOff>101600</xdr:colOff>
      <xdr:row>35</xdr:row>
      <xdr:rowOff>35509</xdr:rowOff>
    </xdr:to>
    <xdr:sp macro="" textlink="">
      <xdr:nvSpPr>
        <xdr:cNvPr id="86" name="楕円 85"/>
        <xdr:cNvSpPr/>
      </xdr:nvSpPr>
      <xdr:spPr>
        <a:xfrm>
          <a:off x="2857500" y="59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52036</xdr:rowOff>
    </xdr:from>
    <xdr:ext cx="534377" cy="259045"/>
    <xdr:sp macro="" textlink="">
      <xdr:nvSpPr>
        <xdr:cNvPr id="87" name="テキスト ボックス 86"/>
        <xdr:cNvSpPr txBox="1"/>
      </xdr:nvSpPr>
      <xdr:spPr>
        <a:xfrm>
          <a:off x="2641111" y="5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99464</xdr:rowOff>
    </xdr:from>
    <xdr:to>
      <xdr:col>10</xdr:col>
      <xdr:colOff>165100</xdr:colOff>
      <xdr:row>35</xdr:row>
      <xdr:rowOff>29614</xdr:rowOff>
    </xdr:to>
    <xdr:sp macro="" textlink="">
      <xdr:nvSpPr>
        <xdr:cNvPr id="88" name="楕円 87"/>
        <xdr:cNvSpPr/>
      </xdr:nvSpPr>
      <xdr:spPr>
        <a:xfrm>
          <a:off x="1968500" y="59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46141</xdr:rowOff>
    </xdr:from>
    <xdr:ext cx="534377" cy="259045"/>
    <xdr:sp macro="" textlink="">
      <xdr:nvSpPr>
        <xdr:cNvPr id="89" name="テキスト ボックス 88"/>
        <xdr:cNvSpPr txBox="1"/>
      </xdr:nvSpPr>
      <xdr:spPr>
        <a:xfrm>
          <a:off x="1752111" y="57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151438</xdr:rowOff>
    </xdr:from>
    <xdr:to>
      <xdr:col>6</xdr:col>
      <xdr:colOff>38100</xdr:colOff>
      <xdr:row>35</xdr:row>
      <xdr:rowOff>81588</xdr:rowOff>
    </xdr:to>
    <xdr:sp macro="" textlink="">
      <xdr:nvSpPr>
        <xdr:cNvPr id="90" name="楕円 89"/>
        <xdr:cNvSpPr/>
      </xdr:nvSpPr>
      <xdr:spPr>
        <a:xfrm>
          <a:off x="1079500" y="59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98115</xdr:rowOff>
    </xdr:from>
    <xdr:ext cx="534377" cy="259045"/>
    <xdr:sp macro="" textlink="">
      <xdr:nvSpPr>
        <xdr:cNvPr id="91" name="テキスト ボックス 90"/>
        <xdr:cNvSpPr txBox="1"/>
      </xdr:nvSpPr>
      <xdr:spPr>
        <a:xfrm>
          <a:off x="863111" y="57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55869</xdr:rowOff>
    </xdr:from>
    <xdr:to>
      <xdr:col>24</xdr:col>
      <xdr:colOff>63500</xdr:colOff>
      <xdr:row>58</xdr:row>
      <xdr:rowOff>116622</xdr:rowOff>
    </xdr:to>
    <xdr:cxnSp macro="">
      <xdr:nvCxnSpPr>
        <xdr:cNvPr id="123" name="直線コネクタ 122"/>
        <xdr:cNvCxnSpPr/>
      </xdr:nvCxnSpPr>
      <xdr:spPr>
        <a:xfrm flipV="1">
          <a:off x="3797300" y="9999969"/>
          <a:ext cx="838200" cy="6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116622</xdr:rowOff>
    </xdr:from>
    <xdr:to>
      <xdr:col>19</xdr:col>
      <xdr:colOff>177800</xdr:colOff>
      <xdr:row>58</xdr:row>
      <xdr:rowOff>168318</xdr:rowOff>
    </xdr:to>
    <xdr:cxnSp macro="">
      <xdr:nvCxnSpPr>
        <xdr:cNvPr id="126" name="直線コネクタ 125"/>
        <xdr:cNvCxnSpPr/>
      </xdr:nvCxnSpPr>
      <xdr:spPr>
        <a:xfrm flipV="1">
          <a:off x="2908300" y="10060722"/>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168318</xdr:rowOff>
    </xdr:from>
    <xdr:to>
      <xdr:col>15</xdr:col>
      <xdr:colOff>50800</xdr:colOff>
      <xdr:row>59</xdr:row>
      <xdr:rowOff>39595</xdr:rowOff>
    </xdr:to>
    <xdr:cxnSp macro="">
      <xdr:nvCxnSpPr>
        <xdr:cNvPr id="129" name="直線コネクタ 128"/>
        <xdr:cNvCxnSpPr/>
      </xdr:nvCxnSpPr>
      <xdr:spPr>
        <a:xfrm flipV="1">
          <a:off x="2019300" y="10112418"/>
          <a:ext cx="889000" cy="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39595</xdr:rowOff>
    </xdr:from>
    <xdr:to>
      <xdr:col>10</xdr:col>
      <xdr:colOff>114300</xdr:colOff>
      <xdr:row>59</xdr:row>
      <xdr:rowOff>77608</xdr:rowOff>
    </xdr:to>
    <xdr:cxnSp macro="">
      <xdr:nvCxnSpPr>
        <xdr:cNvPr id="132" name="直線コネクタ 131"/>
        <xdr:cNvCxnSpPr/>
      </xdr:nvCxnSpPr>
      <xdr:spPr>
        <a:xfrm flipV="1">
          <a:off x="1130300" y="10155145"/>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5069</xdr:rowOff>
    </xdr:from>
    <xdr:to>
      <xdr:col>24</xdr:col>
      <xdr:colOff>114300</xdr:colOff>
      <xdr:row>58</xdr:row>
      <xdr:rowOff>106669</xdr:rowOff>
    </xdr:to>
    <xdr:sp macro="" textlink="">
      <xdr:nvSpPr>
        <xdr:cNvPr id="142" name="楕円 141"/>
        <xdr:cNvSpPr/>
      </xdr:nvSpPr>
      <xdr:spPr>
        <a:xfrm>
          <a:off x="4584700" y="99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154946</xdr:rowOff>
    </xdr:from>
    <xdr:ext cx="534377" cy="259045"/>
    <xdr:sp macro="" textlink="">
      <xdr:nvSpPr>
        <xdr:cNvPr id="143" name="物件費該当値テキスト"/>
        <xdr:cNvSpPr txBox="1"/>
      </xdr:nvSpPr>
      <xdr:spPr>
        <a:xfrm>
          <a:off x="4686300" y="99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65822</xdr:rowOff>
    </xdr:from>
    <xdr:to>
      <xdr:col>20</xdr:col>
      <xdr:colOff>38100</xdr:colOff>
      <xdr:row>58</xdr:row>
      <xdr:rowOff>167422</xdr:rowOff>
    </xdr:to>
    <xdr:sp macro="" textlink="">
      <xdr:nvSpPr>
        <xdr:cNvPr id="144" name="楕円 143"/>
        <xdr:cNvSpPr/>
      </xdr:nvSpPr>
      <xdr:spPr>
        <a:xfrm>
          <a:off x="3746500" y="100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158549</xdr:rowOff>
    </xdr:from>
    <xdr:ext cx="534377" cy="259045"/>
    <xdr:sp macro="" textlink="">
      <xdr:nvSpPr>
        <xdr:cNvPr id="145" name="テキスト ボックス 144"/>
        <xdr:cNvSpPr txBox="1"/>
      </xdr:nvSpPr>
      <xdr:spPr>
        <a:xfrm>
          <a:off x="3530111" y="1010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117518</xdr:rowOff>
    </xdr:from>
    <xdr:to>
      <xdr:col>15</xdr:col>
      <xdr:colOff>101600</xdr:colOff>
      <xdr:row>59</xdr:row>
      <xdr:rowOff>47668</xdr:rowOff>
    </xdr:to>
    <xdr:sp macro="" textlink="">
      <xdr:nvSpPr>
        <xdr:cNvPr id="146" name="楕円 145"/>
        <xdr:cNvSpPr/>
      </xdr:nvSpPr>
      <xdr:spPr>
        <a:xfrm>
          <a:off x="2857500" y="100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38795</xdr:rowOff>
    </xdr:from>
    <xdr:ext cx="534377" cy="259045"/>
    <xdr:sp macro="" textlink="">
      <xdr:nvSpPr>
        <xdr:cNvPr id="147" name="テキスト ボックス 146"/>
        <xdr:cNvSpPr txBox="1"/>
      </xdr:nvSpPr>
      <xdr:spPr>
        <a:xfrm>
          <a:off x="2641111" y="101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160245</xdr:rowOff>
    </xdr:from>
    <xdr:to>
      <xdr:col>10</xdr:col>
      <xdr:colOff>165100</xdr:colOff>
      <xdr:row>59</xdr:row>
      <xdr:rowOff>90395</xdr:rowOff>
    </xdr:to>
    <xdr:sp macro="" textlink="">
      <xdr:nvSpPr>
        <xdr:cNvPr id="148" name="楕円 147"/>
        <xdr:cNvSpPr/>
      </xdr:nvSpPr>
      <xdr:spPr>
        <a:xfrm>
          <a:off x="1968500" y="101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81522</xdr:rowOff>
    </xdr:from>
    <xdr:ext cx="534377" cy="259045"/>
    <xdr:sp macro="" textlink="">
      <xdr:nvSpPr>
        <xdr:cNvPr id="149" name="テキスト ボックス 148"/>
        <xdr:cNvSpPr txBox="1"/>
      </xdr:nvSpPr>
      <xdr:spPr>
        <a:xfrm>
          <a:off x="1752111" y="101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26808</xdr:rowOff>
    </xdr:from>
    <xdr:to>
      <xdr:col>6</xdr:col>
      <xdr:colOff>38100</xdr:colOff>
      <xdr:row>59</xdr:row>
      <xdr:rowOff>128408</xdr:rowOff>
    </xdr:to>
    <xdr:sp macro="" textlink="">
      <xdr:nvSpPr>
        <xdr:cNvPr id="150" name="楕円 149"/>
        <xdr:cNvSpPr/>
      </xdr:nvSpPr>
      <xdr:spPr>
        <a:xfrm>
          <a:off x="1079500" y="101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119535</xdr:rowOff>
    </xdr:from>
    <xdr:ext cx="534377" cy="259045"/>
    <xdr:sp macro="" textlink="">
      <xdr:nvSpPr>
        <xdr:cNvPr id="151" name="テキスト ボックス 150"/>
        <xdr:cNvSpPr txBox="1"/>
      </xdr:nvSpPr>
      <xdr:spPr>
        <a:xfrm>
          <a:off x="863111" y="102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86283</xdr:rowOff>
    </xdr:from>
    <xdr:to>
      <xdr:col>24</xdr:col>
      <xdr:colOff>63500</xdr:colOff>
      <xdr:row>78</xdr:row>
      <xdr:rowOff>133680</xdr:rowOff>
    </xdr:to>
    <xdr:cxnSp macro="">
      <xdr:nvCxnSpPr>
        <xdr:cNvPr id="180" name="直線コネクタ 179"/>
        <xdr:cNvCxnSpPr/>
      </xdr:nvCxnSpPr>
      <xdr:spPr>
        <a:xfrm>
          <a:off x="3797300" y="13459383"/>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86283</xdr:rowOff>
    </xdr:from>
    <xdr:to>
      <xdr:col>19</xdr:col>
      <xdr:colOff>177800</xdr:colOff>
      <xdr:row>78</xdr:row>
      <xdr:rowOff>107314</xdr:rowOff>
    </xdr:to>
    <xdr:cxnSp macro="">
      <xdr:nvCxnSpPr>
        <xdr:cNvPr id="183" name="直線コネクタ 182"/>
        <xdr:cNvCxnSpPr/>
      </xdr:nvCxnSpPr>
      <xdr:spPr>
        <a:xfrm flipV="1">
          <a:off x="2908300" y="1345938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102743</xdr:rowOff>
    </xdr:from>
    <xdr:to>
      <xdr:col>15</xdr:col>
      <xdr:colOff>50800</xdr:colOff>
      <xdr:row>78</xdr:row>
      <xdr:rowOff>107314</xdr:rowOff>
    </xdr:to>
    <xdr:cxnSp macro="">
      <xdr:nvCxnSpPr>
        <xdr:cNvPr id="186" name="直線コネクタ 185"/>
        <xdr:cNvCxnSpPr/>
      </xdr:nvCxnSpPr>
      <xdr:spPr>
        <a:xfrm>
          <a:off x="2019300" y="134758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102743</xdr:rowOff>
    </xdr:from>
    <xdr:to>
      <xdr:col>10</xdr:col>
      <xdr:colOff>114300</xdr:colOff>
      <xdr:row>78</xdr:row>
      <xdr:rowOff>108305</xdr:rowOff>
    </xdr:to>
    <xdr:cxnSp macro="">
      <xdr:nvCxnSpPr>
        <xdr:cNvPr id="189" name="直線コネクタ 188"/>
        <xdr:cNvCxnSpPr/>
      </xdr:nvCxnSpPr>
      <xdr:spPr>
        <a:xfrm flipV="1">
          <a:off x="1130300" y="1347584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82880</xdr:rowOff>
    </xdr:from>
    <xdr:to>
      <xdr:col>24</xdr:col>
      <xdr:colOff>114300</xdr:colOff>
      <xdr:row>79</xdr:row>
      <xdr:rowOff>13030</xdr:rowOff>
    </xdr:to>
    <xdr:sp macro="" textlink="">
      <xdr:nvSpPr>
        <xdr:cNvPr id="199" name="楕円 198"/>
        <xdr:cNvSpPr/>
      </xdr:nvSpPr>
      <xdr:spPr>
        <a:xfrm>
          <a:off x="45847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169257</xdr:rowOff>
    </xdr:from>
    <xdr:ext cx="469744" cy="259045"/>
    <xdr:sp macro="" textlink="">
      <xdr:nvSpPr>
        <xdr:cNvPr id="200" name="維持補修費該当値テキスト"/>
        <xdr:cNvSpPr txBox="1"/>
      </xdr:nvSpPr>
      <xdr:spPr>
        <a:xfrm>
          <a:off x="4686300" y="133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35483</xdr:rowOff>
    </xdr:from>
    <xdr:to>
      <xdr:col>20</xdr:col>
      <xdr:colOff>38100</xdr:colOff>
      <xdr:row>78</xdr:row>
      <xdr:rowOff>137083</xdr:rowOff>
    </xdr:to>
    <xdr:sp macro="" textlink="">
      <xdr:nvSpPr>
        <xdr:cNvPr id="201" name="楕円 200"/>
        <xdr:cNvSpPr/>
      </xdr:nvSpPr>
      <xdr:spPr>
        <a:xfrm>
          <a:off x="37465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128210</xdr:rowOff>
    </xdr:from>
    <xdr:ext cx="469744" cy="259045"/>
    <xdr:sp macro="" textlink="">
      <xdr:nvSpPr>
        <xdr:cNvPr id="202" name="テキスト ボックス 201"/>
        <xdr:cNvSpPr txBox="1"/>
      </xdr:nvSpPr>
      <xdr:spPr>
        <a:xfrm>
          <a:off x="3562428"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56514</xdr:rowOff>
    </xdr:from>
    <xdr:to>
      <xdr:col>15</xdr:col>
      <xdr:colOff>101600</xdr:colOff>
      <xdr:row>78</xdr:row>
      <xdr:rowOff>158114</xdr:rowOff>
    </xdr:to>
    <xdr:sp macro="" textlink="">
      <xdr:nvSpPr>
        <xdr:cNvPr id="203" name="楕円 202"/>
        <xdr:cNvSpPr/>
      </xdr:nvSpPr>
      <xdr:spPr>
        <a:xfrm>
          <a:off x="2857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149241</xdr:rowOff>
    </xdr:from>
    <xdr:ext cx="469744" cy="259045"/>
    <xdr:sp macro="" textlink="">
      <xdr:nvSpPr>
        <xdr:cNvPr id="204" name="テキスト ボックス 203"/>
        <xdr:cNvSpPr txBox="1"/>
      </xdr:nvSpPr>
      <xdr:spPr>
        <a:xfrm>
          <a:off x="2673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51943</xdr:rowOff>
    </xdr:from>
    <xdr:to>
      <xdr:col>10</xdr:col>
      <xdr:colOff>165100</xdr:colOff>
      <xdr:row>78</xdr:row>
      <xdr:rowOff>153543</xdr:rowOff>
    </xdr:to>
    <xdr:sp macro="" textlink="">
      <xdr:nvSpPr>
        <xdr:cNvPr id="205" name="楕円 204"/>
        <xdr:cNvSpPr/>
      </xdr:nvSpPr>
      <xdr:spPr>
        <a:xfrm>
          <a:off x="1968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144670</xdr:rowOff>
    </xdr:from>
    <xdr:ext cx="469744" cy="259045"/>
    <xdr:sp macro="" textlink="">
      <xdr:nvSpPr>
        <xdr:cNvPr id="206" name="テキスト ボックス 205"/>
        <xdr:cNvSpPr txBox="1"/>
      </xdr:nvSpPr>
      <xdr:spPr>
        <a:xfrm>
          <a:off x="1784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57505</xdr:rowOff>
    </xdr:from>
    <xdr:to>
      <xdr:col>6</xdr:col>
      <xdr:colOff>38100</xdr:colOff>
      <xdr:row>78</xdr:row>
      <xdr:rowOff>159105</xdr:rowOff>
    </xdr:to>
    <xdr:sp macro="" textlink="">
      <xdr:nvSpPr>
        <xdr:cNvPr id="207" name="楕円 206"/>
        <xdr:cNvSpPr/>
      </xdr:nvSpPr>
      <xdr:spPr>
        <a:xfrm>
          <a:off x="1079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150232</xdr:rowOff>
    </xdr:from>
    <xdr:ext cx="469744" cy="259045"/>
    <xdr:sp macro="" textlink="">
      <xdr:nvSpPr>
        <xdr:cNvPr id="208" name="テキスト ボックス 207"/>
        <xdr:cNvSpPr txBox="1"/>
      </xdr:nvSpPr>
      <xdr:spPr>
        <a:xfrm>
          <a:off x="895428"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35523</xdr:rowOff>
    </xdr:from>
    <xdr:to>
      <xdr:col>24</xdr:col>
      <xdr:colOff>63500</xdr:colOff>
      <xdr:row>98</xdr:row>
      <xdr:rowOff>66678</xdr:rowOff>
    </xdr:to>
    <xdr:cxnSp macro="">
      <xdr:nvCxnSpPr>
        <xdr:cNvPr id="240" name="直線コネクタ 239"/>
        <xdr:cNvCxnSpPr/>
      </xdr:nvCxnSpPr>
      <xdr:spPr>
        <a:xfrm flipV="1">
          <a:off x="3797300" y="16837623"/>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66678</xdr:rowOff>
    </xdr:from>
    <xdr:to>
      <xdr:col>19</xdr:col>
      <xdr:colOff>177800</xdr:colOff>
      <xdr:row>98</xdr:row>
      <xdr:rowOff>109688</xdr:rowOff>
    </xdr:to>
    <xdr:cxnSp macro="">
      <xdr:nvCxnSpPr>
        <xdr:cNvPr id="243" name="直線コネクタ 242"/>
        <xdr:cNvCxnSpPr/>
      </xdr:nvCxnSpPr>
      <xdr:spPr>
        <a:xfrm flipV="1">
          <a:off x="2908300" y="1686877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109688</xdr:rowOff>
    </xdr:from>
    <xdr:to>
      <xdr:col>15</xdr:col>
      <xdr:colOff>50800</xdr:colOff>
      <xdr:row>98</xdr:row>
      <xdr:rowOff>136288</xdr:rowOff>
    </xdr:to>
    <xdr:cxnSp macro="">
      <xdr:nvCxnSpPr>
        <xdr:cNvPr id="246" name="直線コネクタ 245"/>
        <xdr:cNvCxnSpPr/>
      </xdr:nvCxnSpPr>
      <xdr:spPr>
        <a:xfrm flipV="1">
          <a:off x="2019300" y="16911788"/>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136288</xdr:rowOff>
    </xdr:from>
    <xdr:to>
      <xdr:col>10</xdr:col>
      <xdr:colOff>114300</xdr:colOff>
      <xdr:row>99</xdr:row>
      <xdr:rowOff>28829</xdr:rowOff>
    </xdr:to>
    <xdr:cxnSp macro="">
      <xdr:nvCxnSpPr>
        <xdr:cNvPr id="249" name="直線コネクタ 248"/>
        <xdr:cNvCxnSpPr/>
      </xdr:nvCxnSpPr>
      <xdr:spPr>
        <a:xfrm flipV="1">
          <a:off x="1130300" y="16938388"/>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156173</xdr:rowOff>
    </xdr:from>
    <xdr:to>
      <xdr:col>24</xdr:col>
      <xdr:colOff>114300</xdr:colOff>
      <xdr:row>98</xdr:row>
      <xdr:rowOff>86323</xdr:rowOff>
    </xdr:to>
    <xdr:sp macro="" textlink="">
      <xdr:nvSpPr>
        <xdr:cNvPr id="259" name="楕円 258"/>
        <xdr:cNvSpPr/>
      </xdr:nvSpPr>
      <xdr:spPr>
        <a:xfrm>
          <a:off x="4584700" y="167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134600</xdr:rowOff>
    </xdr:from>
    <xdr:ext cx="534377" cy="259045"/>
    <xdr:sp macro="" textlink="">
      <xdr:nvSpPr>
        <xdr:cNvPr id="260" name="扶助費該当値テキスト"/>
        <xdr:cNvSpPr txBox="1"/>
      </xdr:nvSpPr>
      <xdr:spPr>
        <a:xfrm>
          <a:off x="4686300" y="167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15878</xdr:rowOff>
    </xdr:from>
    <xdr:to>
      <xdr:col>20</xdr:col>
      <xdr:colOff>38100</xdr:colOff>
      <xdr:row>98</xdr:row>
      <xdr:rowOff>117478</xdr:rowOff>
    </xdr:to>
    <xdr:sp macro="" textlink="">
      <xdr:nvSpPr>
        <xdr:cNvPr id="261" name="楕円 260"/>
        <xdr:cNvSpPr/>
      </xdr:nvSpPr>
      <xdr:spPr>
        <a:xfrm>
          <a:off x="3746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108605</xdr:rowOff>
    </xdr:from>
    <xdr:ext cx="534377" cy="259045"/>
    <xdr:sp macro="" textlink="">
      <xdr:nvSpPr>
        <xdr:cNvPr id="262" name="テキスト ボックス 261"/>
        <xdr:cNvSpPr txBox="1"/>
      </xdr:nvSpPr>
      <xdr:spPr>
        <a:xfrm>
          <a:off x="3530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58888</xdr:rowOff>
    </xdr:from>
    <xdr:to>
      <xdr:col>15</xdr:col>
      <xdr:colOff>101600</xdr:colOff>
      <xdr:row>98</xdr:row>
      <xdr:rowOff>160488</xdr:rowOff>
    </xdr:to>
    <xdr:sp macro="" textlink="">
      <xdr:nvSpPr>
        <xdr:cNvPr id="263" name="楕円 262"/>
        <xdr:cNvSpPr/>
      </xdr:nvSpPr>
      <xdr:spPr>
        <a:xfrm>
          <a:off x="28575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151615</xdr:rowOff>
    </xdr:from>
    <xdr:ext cx="534377" cy="259045"/>
    <xdr:sp macro="" textlink="">
      <xdr:nvSpPr>
        <xdr:cNvPr id="264" name="テキスト ボックス 263"/>
        <xdr:cNvSpPr txBox="1"/>
      </xdr:nvSpPr>
      <xdr:spPr>
        <a:xfrm>
          <a:off x="2641111" y="169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85488</xdr:rowOff>
    </xdr:from>
    <xdr:to>
      <xdr:col>10</xdr:col>
      <xdr:colOff>165100</xdr:colOff>
      <xdr:row>99</xdr:row>
      <xdr:rowOff>15638</xdr:rowOff>
    </xdr:to>
    <xdr:sp macro="" textlink="">
      <xdr:nvSpPr>
        <xdr:cNvPr id="265" name="楕円 264"/>
        <xdr:cNvSpPr/>
      </xdr:nvSpPr>
      <xdr:spPr>
        <a:xfrm>
          <a:off x="1968500" y="168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6765</xdr:rowOff>
    </xdr:from>
    <xdr:ext cx="534377" cy="259045"/>
    <xdr:sp macro="" textlink="">
      <xdr:nvSpPr>
        <xdr:cNvPr id="266" name="テキスト ボックス 265"/>
        <xdr:cNvSpPr txBox="1"/>
      </xdr:nvSpPr>
      <xdr:spPr>
        <a:xfrm>
          <a:off x="1752111" y="1698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149479</xdr:rowOff>
    </xdr:from>
    <xdr:to>
      <xdr:col>6</xdr:col>
      <xdr:colOff>38100</xdr:colOff>
      <xdr:row>99</xdr:row>
      <xdr:rowOff>79629</xdr:rowOff>
    </xdr:to>
    <xdr:sp macro="" textlink="">
      <xdr:nvSpPr>
        <xdr:cNvPr id="267" name="楕円 266"/>
        <xdr:cNvSpPr/>
      </xdr:nvSpPr>
      <xdr:spPr>
        <a:xfrm>
          <a:off x="1079500" y="169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70756</xdr:rowOff>
    </xdr:from>
    <xdr:ext cx="534377" cy="259045"/>
    <xdr:sp macro="" textlink="">
      <xdr:nvSpPr>
        <xdr:cNvPr id="268" name="テキスト ボックス 267"/>
        <xdr:cNvSpPr txBox="1"/>
      </xdr:nvSpPr>
      <xdr:spPr>
        <a:xfrm>
          <a:off x="863111" y="170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26623</xdr:rowOff>
    </xdr:from>
    <xdr:to>
      <xdr:col>55</xdr:col>
      <xdr:colOff>0</xdr:colOff>
      <xdr:row>37</xdr:row>
      <xdr:rowOff>28160</xdr:rowOff>
    </xdr:to>
    <xdr:cxnSp macro="">
      <xdr:nvCxnSpPr>
        <xdr:cNvPr id="293" name="直線コネクタ 292"/>
        <xdr:cNvCxnSpPr/>
      </xdr:nvCxnSpPr>
      <xdr:spPr>
        <a:xfrm>
          <a:off x="9639300" y="6370273"/>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21651</xdr:rowOff>
    </xdr:from>
    <xdr:to>
      <xdr:col>50</xdr:col>
      <xdr:colOff>114300</xdr:colOff>
      <xdr:row>37</xdr:row>
      <xdr:rowOff>26623</xdr:rowOff>
    </xdr:to>
    <xdr:cxnSp macro="">
      <xdr:nvCxnSpPr>
        <xdr:cNvPr id="296" name="直線コネクタ 295"/>
        <xdr:cNvCxnSpPr/>
      </xdr:nvCxnSpPr>
      <xdr:spPr>
        <a:xfrm>
          <a:off x="8750300" y="6365301"/>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21651</xdr:rowOff>
    </xdr:from>
    <xdr:to>
      <xdr:col>45</xdr:col>
      <xdr:colOff>177800</xdr:colOff>
      <xdr:row>37</xdr:row>
      <xdr:rowOff>23743</xdr:rowOff>
    </xdr:to>
    <xdr:cxnSp macro="">
      <xdr:nvCxnSpPr>
        <xdr:cNvPr id="299" name="直線コネクタ 298"/>
        <xdr:cNvCxnSpPr/>
      </xdr:nvCxnSpPr>
      <xdr:spPr>
        <a:xfrm flipV="1">
          <a:off x="7861300" y="6365301"/>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32389</xdr:rowOff>
    </xdr:from>
    <xdr:to>
      <xdr:col>41</xdr:col>
      <xdr:colOff>50800</xdr:colOff>
      <xdr:row>37</xdr:row>
      <xdr:rowOff>23743</xdr:rowOff>
    </xdr:to>
    <xdr:cxnSp macro="">
      <xdr:nvCxnSpPr>
        <xdr:cNvPr id="302" name="直線コネクタ 301"/>
        <xdr:cNvCxnSpPr/>
      </xdr:nvCxnSpPr>
      <xdr:spPr>
        <a:xfrm>
          <a:off x="6972300" y="5347339"/>
          <a:ext cx="889000" cy="10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148810</xdr:rowOff>
    </xdr:from>
    <xdr:to>
      <xdr:col>55</xdr:col>
      <xdr:colOff>50800</xdr:colOff>
      <xdr:row>37</xdr:row>
      <xdr:rowOff>78960</xdr:rowOff>
    </xdr:to>
    <xdr:sp macro="" textlink="">
      <xdr:nvSpPr>
        <xdr:cNvPr id="312" name="楕円 311"/>
        <xdr:cNvSpPr/>
      </xdr:nvSpPr>
      <xdr:spPr>
        <a:xfrm>
          <a:off x="10426700" y="63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63737</xdr:rowOff>
    </xdr:from>
    <xdr:ext cx="534377" cy="259045"/>
    <xdr:sp macro="" textlink="">
      <xdr:nvSpPr>
        <xdr:cNvPr id="313" name="補助費等該当値テキスト"/>
        <xdr:cNvSpPr txBox="1"/>
      </xdr:nvSpPr>
      <xdr:spPr>
        <a:xfrm>
          <a:off x="10528300" y="62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147273</xdr:rowOff>
    </xdr:from>
    <xdr:to>
      <xdr:col>50</xdr:col>
      <xdr:colOff>165100</xdr:colOff>
      <xdr:row>37</xdr:row>
      <xdr:rowOff>77423</xdr:rowOff>
    </xdr:to>
    <xdr:sp macro="" textlink="">
      <xdr:nvSpPr>
        <xdr:cNvPr id="314" name="楕円 313"/>
        <xdr:cNvSpPr/>
      </xdr:nvSpPr>
      <xdr:spPr>
        <a:xfrm>
          <a:off x="9588500" y="63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68550</xdr:rowOff>
    </xdr:from>
    <xdr:ext cx="534377" cy="259045"/>
    <xdr:sp macro="" textlink="">
      <xdr:nvSpPr>
        <xdr:cNvPr id="315" name="テキスト ボックス 314"/>
        <xdr:cNvSpPr txBox="1"/>
      </xdr:nvSpPr>
      <xdr:spPr>
        <a:xfrm>
          <a:off x="9372111" y="64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142301</xdr:rowOff>
    </xdr:from>
    <xdr:to>
      <xdr:col>46</xdr:col>
      <xdr:colOff>38100</xdr:colOff>
      <xdr:row>37</xdr:row>
      <xdr:rowOff>72451</xdr:rowOff>
    </xdr:to>
    <xdr:sp macro="" textlink="">
      <xdr:nvSpPr>
        <xdr:cNvPr id="316" name="楕円 315"/>
        <xdr:cNvSpPr/>
      </xdr:nvSpPr>
      <xdr:spPr>
        <a:xfrm>
          <a:off x="8699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63578</xdr:rowOff>
    </xdr:from>
    <xdr:ext cx="534377" cy="259045"/>
    <xdr:sp macro="" textlink="">
      <xdr:nvSpPr>
        <xdr:cNvPr id="317" name="テキスト ボックス 316"/>
        <xdr:cNvSpPr txBox="1"/>
      </xdr:nvSpPr>
      <xdr:spPr>
        <a:xfrm>
          <a:off x="8483111" y="640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144393</xdr:rowOff>
    </xdr:from>
    <xdr:to>
      <xdr:col>41</xdr:col>
      <xdr:colOff>101600</xdr:colOff>
      <xdr:row>37</xdr:row>
      <xdr:rowOff>74543</xdr:rowOff>
    </xdr:to>
    <xdr:sp macro="" textlink="">
      <xdr:nvSpPr>
        <xdr:cNvPr id="318" name="楕円 317"/>
        <xdr:cNvSpPr/>
      </xdr:nvSpPr>
      <xdr:spPr>
        <a:xfrm>
          <a:off x="7810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65670</xdr:rowOff>
    </xdr:from>
    <xdr:ext cx="534377" cy="259045"/>
    <xdr:sp macro="" textlink="">
      <xdr:nvSpPr>
        <xdr:cNvPr id="319" name="テキスト ボックス 318"/>
        <xdr:cNvSpPr txBox="1"/>
      </xdr:nvSpPr>
      <xdr:spPr>
        <a:xfrm>
          <a:off x="7594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153039</xdr:rowOff>
    </xdr:from>
    <xdr:to>
      <xdr:col>36</xdr:col>
      <xdr:colOff>165100</xdr:colOff>
      <xdr:row>31</xdr:row>
      <xdr:rowOff>83189</xdr:rowOff>
    </xdr:to>
    <xdr:sp macro="" textlink="">
      <xdr:nvSpPr>
        <xdr:cNvPr id="320" name="楕円 319"/>
        <xdr:cNvSpPr/>
      </xdr:nvSpPr>
      <xdr:spPr>
        <a:xfrm>
          <a:off x="6921500" y="52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99716</xdr:rowOff>
    </xdr:from>
    <xdr:ext cx="599010" cy="259045"/>
    <xdr:sp macro="" textlink="">
      <xdr:nvSpPr>
        <xdr:cNvPr id="321" name="テキスト ボックス 320"/>
        <xdr:cNvSpPr txBox="1"/>
      </xdr:nvSpPr>
      <xdr:spPr>
        <a:xfrm>
          <a:off x="6672795" y="507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61457</xdr:rowOff>
    </xdr:from>
    <xdr:to>
      <xdr:col>55</xdr:col>
      <xdr:colOff>0</xdr:colOff>
      <xdr:row>57</xdr:row>
      <xdr:rowOff>155215</xdr:rowOff>
    </xdr:to>
    <xdr:cxnSp macro="">
      <xdr:nvCxnSpPr>
        <xdr:cNvPr id="350" name="直線コネクタ 349"/>
        <xdr:cNvCxnSpPr/>
      </xdr:nvCxnSpPr>
      <xdr:spPr>
        <a:xfrm>
          <a:off x="9639300" y="9834107"/>
          <a:ext cx="838200" cy="9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61457</xdr:rowOff>
    </xdr:from>
    <xdr:to>
      <xdr:col>50</xdr:col>
      <xdr:colOff>114300</xdr:colOff>
      <xdr:row>57</xdr:row>
      <xdr:rowOff>64742</xdr:rowOff>
    </xdr:to>
    <xdr:cxnSp macro="">
      <xdr:nvCxnSpPr>
        <xdr:cNvPr id="353" name="直線コネクタ 352"/>
        <xdr:cNvCxnSpPr/>
      </xdr:nvCxnSpPr>
      <xdr:spPr>
        <a:xfrm flipV="1">
          <a:off x="8750300" y="9834107"/>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31313</xdr:rowOff>
    </xdr:from>
    <xdr:to>
      <xdr:col>45</xdr:col>
      <xdr:colOff>177800</xdr:colOff>
      <xdr:row>57</xdr:row>
      <xdr:rowOff>64742</xdr:rowOff>
    </xdr:to>
    <xdr:cxnSp macro="">
      <xdr:nvCxnSpPr>
        <xdr:cNvPr id="356" name="直線コネクタ 355"/>
        <xdr:cNvCxnSpPr/>
      </xdr:nvCxnSpPr>
      <xdr:spPr>
        <a:xfrm>
          <a:off x="7861300" y="9803963"/>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158841</xdr:rowOff>
    </xdr:from>
    <xdr:to>
      <xdr:col>41</xdr:col>
      <xdr:colOff>50800</xdr:colOff>
      <xdr:row>57</xdr:row>
      <xdr:rowOff>31313</xdr:rowOff>
    </xdr:to>
    <xdr:cxnSp macro="">
      <xdr:nvCxnSpPr>
        <xdr:cNvPr id="359" name="直線コネクタ 358"/>
        <xdr:cNvCxnSpPr/>
      </xdr:nvCxnSpPr>
      <xdr:spPr>
        <a:xfrm>
          <a:off x="6972300" y="9760041"/>
          <a:ext cx="889000" cy="4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104415</xdr:rowOff>
    </xdr:from>
    <xdr:to>
      <xdr:col>55</xdr:col>
      <xdr:colOff>50800</xdr:colOff>
      <xdr:row>58</xdr:row>
      <xdr:rowOff>34565</xdr:rowOff>
    </xdr:to>
    <xdr:sp macro="" textlink="">
      <xdr:nvSpPr>
        <xdr:cNvPr id="369" name="楕円 368"/>
        <xdr:cNvSpPr/>
      </xdr:nvSpPr>
      <xdr:spPr>
        <a:xfrm>
          <a:off x="10426700" y="98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82842</xdr:rowOff>
    </xdr:from>
    <xdr:ext cx="534377" cy="259045"/>
    <xdr:sp macro="" textlink="">
      <xdr:nvSpPr>
        <xdr:cNvPr id="370" name="普通建設事業費該当値テキスト"/>
        <xdr:cNvSpPr txBox="1"/>
      </xdr:nvSpPr>
      <xdr:spPr>
        <a:xfrm>
          <a:off x="10528300" y="98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10657</xdr:rowOff>
    </xdr:from>
    <xdr:to>
      <xdr:col>50</xdr:col>
      <xdr:colOff>165100</xdr:colOff>
      <xdr:row>57</xdr:row>
      <xdr:rowOff>112257</xdr:rowOff>
    </xdr:to>
    <xdr:sp macro="" textlink="">
      <xdr:nvSpPr>
        <xdr:cNvPr id="371" name="楕円 370"/>
        <xdr:cNvSpPr/>
      </xdr:nvSpPr>
      <xdr:spPr>
        <a:xfrm>
          <a:off x="9588500" y="97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103384</xdr:rowOff>
    </xdr:from>
    <xdr:ext cx="534377" cy="259045"/>
    <xdr:sp macro="" textlink="">
      <xdr:nvSpPr>
        <xdr:cNvPr id="372" name="テキスト ボックス 371"/>
        <xdr:cNvSpPr txBox="1"/>
      </xdr:nvSpPr>
      <xdr:spPr>
        <a:xfrm>
          <a:off x="9372111" y="98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13942</xdr:rowOff>
    </xdr:from>
    <xdr:to>
      <xdr:col>46</xdr:col>
      <xdr:colOff>38100</xdr:colOff>
      <xdr:row>57</xdr:row>
      <xdr:rowOff>115542</xdr:rowOff>
    </xdr:to>
    <xdr:sp macro="" textlink="">
      <xdr:nvSpPr>
        <xdr:cNvPr id="373" name="楕円 372"/>
        <xdr:cNvSpPr/>
      </xdr:nvSpPr>
      <xdr:spPr>
        <a:xfrm>
          <a:off x="8699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106669</xdr:rowOff>
    </xdr:from>
    <xdr:ext cx="534377" cy="259045"/>
    <xdr:sp macro="" textlink="">
      <xdr:nvSpPr>
        <xdr:cNvPr id="374" name="テキスト ボックス 373"/>
        <xdr:cNvSpPr txBox="1"/>
      </xdr:nvSpPr>
      <xdr:spPr>
        <a:xfrm>
          <a:off x="8483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151963</xdr:rowOff>
    </xdr:from>
    <xdr:to>
      <xdr:col>41</xdr:col>
      <xdr:colOff>101600</xdr:colOff>
      <xdr:row>57</xdr:row>
      <xdr:rowOff>82113</xdr:rowOff>
    </xdr:to>
    <xdr:sp macro="" textlink="">
      <xdr:nvSpPr>
        <xdr:cNvPr id="375" name="楕円 374"/>
        <xdr:cNvSpPr/>
      </xdr:nvSpPr>
      <xdr:spPr>
        <a:xfrm>
          <a:off x="7810500" y="97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73240</xdr:rowOff>
    </xdr:from>
    <xdr:ext cx="534377" cy="259045"/>
    <xdr:sp macro="" textlink="">
      <xdr:nvSpPr>
        <xdr:cNvPr id="376" name="テキスト ボックス 375"/>
        <xdr:cNvSpPr txBox="1"/>
      </xdr:nvSpPr>
      <xdr:spPr>
        <a:xfrm>
          <a:off x="7594111" y="98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108041</xdr:rowOff>
    </xdr:from>
    <xdr:to>
      <xdr:col>36</xdr:col>
      <xdr:colOff>165100</xdr:colOff>
      <xdr:row>57</xdr:row>
      <xdr:rowOff>38191</xdr:rowOff>
    </xdr:to>
    <xdr:sp macro="" textlink="">
      <xdr:nvSpPr>
        <xdr:cNvPr id="377" name="楕円 376"/>
        <xdr:cNvSpPr/>
      </xdr:nvSpPr>
      <xdr:spPr>
        <a:xfrm>
          <a:off x="6921500" y="9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29318</xdr:rowOff>
    </xdr:from>
    <xdr:ext cx="534377" cy="259045"/>
    <xdr:sp macro="" textlink="">
      <xdr:nvSpPr>
        <xdr:cNvPr id="378" name="テキスト ボックス 377"/>
        <xdr:cNvSpPr txBox="1"/>
      </xdr:nvSpPr>
      <xdr:spPr>
        <a:xfrm>
          <a:off x="6705111" y="9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35361</xdr:rowOff>
    </xdr:from>
    <xdr:to>
      <xdr:col>55</xdr:col>
      <xdr:colOff>0</xdr:colOff>
      <xdr:row>79</xdr:row>
      <xdr:rowOff>81130</xdr:rowOff>
    </xdr:to>
    <xdr:cxnSp macro="">
      <xdr:nvCxnSpPr>
        <xdr:cNvPr id="409" name="直線コネクタ 408"/>
        <xdr:cNvCxnSpPr/>
      </xdr:nvCxnSpPr>
      <xdr:spPr>
        <a:xfrm>
          <a:off x="9639300" y="13408461"/>
          <a:ext cx="838200" cy="2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35361</xdr:rowOff>
    </xdr:from>
    <xdr:to>
      <xdr:col>50</xdr:col>
      <xdr:colOff>114300</xdr:colOff>
      <xdr:row>79</xdr:row>
      <xdr:rowOff>63560</xdr:rowOff>
    </xdr:to>
    <xdr:cxnSp macro="">
      <xdr:nvCxnSpPr>
        <xdr:cNvPr id="412" name="直線コネクタ 411"/>
        <xdr:cNvCxnSpPr/>
      </xdr:nvCxnSpPr>
      <xdr:spPr>
        <a:xfrm flipV="1">
          <a:off x="8750300" y="13408461"/>
          <a:ext cx="889000" cy="19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63560</xdr:rowOff>
    </xdr:from>
    <xdr:to>
      <xdr:col>45</xdr:col>
      <xdr:colOff>177800</xdr:colOff>
      <xdr:row>79</xdr:row>
      <xdr:rowOff>95433</xdr:rowOff>
    </xdr:to>
    <xdr:cxnSp macro="">
      <xdr:nvCxnSpPr>
        <xdr:cNvPr id="415" name="直線コネクタ 414"/>
        <xdr:cNvCxnSpPr/>
      </xdr:nvCxnSpPr>
      <xdr:spPr>
        <a:xfrm flipV="1">
          <a:off x="7861300" y="13608110"/>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30330</xdr:rowOff>
    </xdr:from>
    <xdr:to>
      <xdr:col>55</xdr:col>
      <xdr:colOff>50800</xdr:colOff>
      <xdr:row>79</xdr:row>
      <xdr:rowOff>131930</xdr:rowOff>
    </xdr:to>
    <xdr:sp macro="" textlink="">
      <xdr:nvSpPr>
        <xdr:cNvPr id="425" name="楕円 424"/>
        <xdr:cNvSpPr/>
      </xdr:nvSpPr>
      <xdr:spPr>
        <a:xfrm>
          <a:off x="10426700" y="135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116707</xdr:rowOff>
    </xdr:from>
    <xdr:ext cx="469744" cy="259045"/>
    <xdr:sp macro="" textlink="">
      <xdr:nvSpPr>
        <xdr:cNvPr id="426" name="普通建設事業費 （ うち新規整備　）該当値テキスト"/>
        <xdr:cNvSpPr txBox="1"/>
      </xdr:nvSpPr>
      <xdr:spPr>
        <a:xfrm>
          <a:off x="10528300" y="1348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156011</xdr:rowOff>
    </xdr:from>
    <xdr:to>
      <xdr:col>50</xdr:col>
      <xdr:colOff>165100</xdr:colOff>
      <xdr:row>78</xdr:row>
      <xdr:rowOff>86161</xdr:rowOff>
    </xdr:to>
    <xdr:sp macro="" textlink="">
      <xdr:nvSpPr>
        <xdr:cNvPr id="427" name="楕円 426"/>
        <xdr:cNvSpPr/>
      </xdr:nvSpPr>
      <xdr:spPr>
        <a:xfrm>
          <a:off x="9588500" y="133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77288</xdr:rowOff>
    </xdr:from>
    <xdr:ext cx="534377" cy="259045"/>
    <xdr:sp macro="" textlink="">
      <xdr:nvSpPr>
        <xdr:cNvPr id="428" name="テキスト ボックス 427"/>
        <xdr:cNvSpPr txBox="1"/>
      </xdr:nvSpPr>
      <xdr:spPr>
        <a:xfrm>
          <a:off x="9372111" y="134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12760</xdr:rowOff>
    </xdr:from>
    <xdr:to>
      <xdr:col>46</xdr:col>
      <xdr:colOff>38100</xdr:colOff>
      <xdr:row>79</xdr:row>
      <xdr:rowOff>114360</xdr:rowOff>
    </xdr:to>
    <xdr:sp macro="" textlink="">
      <xdr:nvSpPr>
        <xdr:cNvPr id="429" name="楕円 428"/>
        <xdr:cNvSpPr/>
      </xdr:nvSpPr>
      <xdr:spPr>
        <a:xfrm>
          <a:off x="8699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105487</xdr:rowOff>
    </xdr:from>
    <xdr:ext cx="469744" cy="259045"/>
    <xdr:sp macro="" textlink="">
      <xdr:nvSpPr>
        <xdr:cNvPr id="430" name="テキスト ボックス 429"/>
        <xdr:cNvSpPr txBox="1"/>
      </xdr:nvSpPr>
      <xdr:spPr>
        <a:xfrm>
          <a:off x="8515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44633</xdr:rowOff>
    </xdr:from>
    <xdr:to>
      <xdr:col>41</xdr:col>
      <xdr:colOff>101600</xdr:colOff>
      <xdr:row>79</xdr:row>
      <xdr:rowOff>146233</xdr:rowOff>
    </xdr:to>
    <xdr:sp macro="" textlink="">
      <xdr:nvSpPr>
        <xdr:cNvPr id="431" name="楕円 430"/>
        <xdr:cNvSpPr/>
      </xdr:nvSpPr>
      <xdr:spPr>
        <a:xfrm>
          <a:off x="7810500" y="135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137360</xdr:rowOff>
    </xdr:from>
    <xdr:ext cx="378565" cy="259045"/>
    <xdr:sp macro="" textlink="">
      <xdr:nvSpPr>
        <xdr:cNvPr id="432" name="テキスト ボックス 431"/>
        <xdr:cNvSpPr txBox="1"/>
      </xdr:nvSpPr>
      <xdr:spPr>
        <a:xfrm>
          <a:off x="7672017" y="1368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14263</xdr:rowOff>
    </xdr:from>
    <xdr:to>
      <xdr:col>55</xdr:col>
      <xdr:colOff>0</xdr:colOff>
      <xdr:row>97</xdr:row>
      <xdr:rowOff>30607</xdr:rowOff>
    </xdr:to>
    <xdr:cxnSp macro="">
      <xdr:nvCxnSpPr>
        <xdr:cNvPr id="461" name="直線コネクタ 460"/>
        <xdr:cNvCxnSpPr/>
      </xdr:nvCxnSpPr>
      <xdr:spPr>
        <a:xfrm flipV="1">
          <a:off x="9639300" y="16644913"/>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25845</xdr:rowOff>
    </xdr:from>
    <xdr:to>
      <xdr:col>50</xdr:col>
      <xdr:colOff>114300</xdr:colOff>
      <xdr:row>97</xdr:row>
      <xdr:rowOff>30607</xdr:rowOff>
    </xdr:to>
    <xdr:cxnSp macro="">
      <xdr:nvCxnSpPr>
        <xdr:cNvPr id="464" name="直線コネクタ 463"/>
        <xdr:cNvCxnSpPr/>
      </xdr:nvCxnSpPr>
      <xdr:spPr>
        <a:xfrm>
          <a:off x="8750300" y="1665649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141987</xdr:rowOff>
    </xdr:from>
    <xdr:to>
      <xdr:col>45</xdr:col>
      <xdr:colOff>177800</xdr:colOff>
      <xdr:row>97</xdr:row>
      <xdr:rowOff>25845</xdr:rowOff>
    </xdr:to>
    <xdr:cxnSp macro="">
      <xdr:nvCxnSpPr>
        <xdr:cNvPr id="467" name="直線コネクタ 466"/>
        <xdr:cNvCxnSpPr/>
      </xdr:nvCxnSpPr>
      <xdr:spPr>
        <a:xfrm>
          <a:off x="7861300" y="16429737"/>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134913</xdr:rowOff>
    </xdr:from>
    <xdr:to>
      <xdr:col>55</xdr:col>
      <xdr:colOff>50800</xdr:colOff>
      <xdr:row>97</xdr:row>
      <xdr:rowOff>65063</xdr:rowOff>
    </xdr:to>
    <xdr:sp macro="" textlink="">
      <xdr:nvSpPr>
        <xdr:cNvPr id="477" name="楕円 476"/>
        <xdr:cNvSpPr/>
      </xdr:nvSpPr>
      <xdr:spPr>
        <a:xfrm>
          <a:off x="10426700" y="165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157790</xdr:rowOff>
    </xdr:from>
    <xdr:ext cx="534377" cy="259045"/>
    <xdr:sp macro="" textlink="">
      <xdr:nvSpPr>
        <xdr:cNvPr id="478" name="普通建設事業費 （ うち更新整備　）該当値テキスト"/>
        <xdr:cNvSpPr txBox="1"/>
      </xdr:nvSpPr>
      <xdr:spPr>
        <a:xfrm>
          <a:off x="10528300" y="164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151257</xdr:rowOff>
    </xdr:from>
    <xdr:to>
      <xdr:col>50</xdr:col>
      <xdr:colOff>165100</xdr:colOff>
      <xdr:row>97</xdr:row>
      <xdr:rowOff>81407</xdr:rowOff>
    </xdr:to>
    <xdr:sp macro="" textlink="">
      <xdr:nvSpPr>
        <xdr:cNvPr id="479" name="楕円 478"/>
        <xdr:cNvSpPr/>
      </xdr:nvSpPr>
      <xdr:spPr>
        <a:xfrm>
          <a:off x="95885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97934</xdr:rowOff>
    </xdr:from>
    <xdr:ext cx="534377" cy="259045"/>
    <xdr:sp macro="" textlink="">
      <xdr:nvSpPr>
        <xdr:cNvPr id="480" name="テキスト ボックス 479"/>
        <xdr:cNvSpPr txBox="1"/>
      </xdr:nvSpPr>
      <xdr:spPr>
        <a:xfrm>
          <a:off x="9372111" y="163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146495</xdr:rowOff>
    </xdr:from>
    <xdr:to>
      <xdr:col>46</xdr:col>
      <xdr:colOff>38100</xdr:colOff>
      <xdr:row>97</xdr:row>
      <xdr:rowOff>76645</xdr:rowOff>
    </xdr:to>
    <xdr:sp macro="" textlink="">
      <xdr:nvSpPr>
        <xdr:cNvPr id="481" name="楕円 480"/>
        <xdr:cNvSpPr/>
      </xdr:nvSpPr>
      <xdr:spPr>
        <a:xfrm>
          <a:off x="86995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93172</xdr:rowOff>
    </xdr:from>
    <xdr:ext cx="534377" cy="259045"/>
    <xdr:sp macro="" textlink="">
      <xdr:nvSpPr>
        <xdr:cNvPr id="482" name="テキスト ボックス 481"/>
        <xdr:cNvSpPr txBox="1"/>
      </xdr:nvSpPr>
      <xdr:spPr>
        <a:xfrm>
          <a:off x="8483111" y="163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91187</xdr:rowOff>
    </xdr:from>
    <xdr:to>
      <xdr:col>41</xdr:col>
      <xdr:colOff>101600</xdr:colOff>
      <xdr:row>96</xdr:row>
      <xdr:rowOff>21337</xdr:rowOff>
    </xdr:to>
    <xdr:sp macro="" textlink="">
      <xdr:nvSpPr>
        <xdr:cNvPr id="483" name="楕円 482"/>
        <xdr:cNvSpPr/>
      </xdr:nvSpPr>
      <xdr:spPr>
        <a:xfrm>
          <a:off x="7810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37864</xdr:rowOff>
    </xdr:from>
    <xdr:ext cx="534377" cy="259045"/>
    <xdr:sp macro="" textlink="">
      <xdr:nvSpPr>
        <xdr:cNvPr id="484" name="テキスト ボックス 483"/>
        <xdr:cNvSpPr txBox="1"/>
      </xdr:nvSpPr>
      <xdr:spPr>
        <a:xfrm>
          <a:off x="7594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41451</xdr:rowOff>
    </xdr:from>
    <xdr:to>
      <xdr:col>85</xdr:col>
      <xdr:colOff>127000</xdr:colOff>
      <xdr:row>74</xdr:row>
      <xdr:rowOff>107679</xdr:rowOff>
    </xdr:to>
    <xdr:cxnSp macro="">
      <xdr:nvCxnSpPr>
        <xdr:cNvPr id="619" name="直線コネクタ 618"/>
        <xdr:cNvCxnSpPr/>
      </xdr:nvCxnSpPr>
      <xdr:spPr>
        <a:xfrm flipV="1">
          <a:off x="15481300" y="12728751"/>
          <a:ext cx="8382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137202</xdr:rowOff>
    </xdr:from>
    <xdr:to>
      <xdr:col>81</xdr:col>
      <xdr:colOff>50800</xdr:colOff>
      <xdr:row>74</xdr:row>
      <xdr:rowOff>107679</xdr:rowOff>
    </xdr:to>
    <xdr:cxnSp macro="">
      <xdr:nvCxnSpPr>
        <xdr:cNvPr id="622" name="直線コネクタ 621"/>
        <xdr:cNvCxnSpPr/>
      </xdr:nvCxnSpPr>
      <xdr:spPr>
        <a:xfrm>
          <a:off x="14592300" y="12653052"/>
          <a:ext cx="889000" cy="1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137202</xdr:rowOff>
    </xdr:from>
    <xdr:to>
      <xdr:col>76</xdr:col>
      <xdr:colOff>114300</xdr:colOff>
      <xdr:row>73</xdr:row>
      <xdr:rowOff>150902</xdr:rowOff>
    </xdr:to>
    <xdr:cxnSp macro="">
      <xdr:nvCxnSpPr>
        <xdr:cNvPr id="625" name="直線コネクタ 624"/>
        <xdr:cNvCxnSpPr/>
      </xdr:nvCxnSpPr>
      <xdr:spPr>
        <a:xfrm flipV="1">
          <a:off x="13703300" y="12653052"/>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150902</xdr:rowOff>
    </xdr:from>
    <xdr:to>
      <xdr:col>71</xdr:col>
      <xdr:colOff>177800</xdr:colOff>
      <xdr:row>74</xdr:row>
      <xdr:rowOff>144500</xdr:rowOff>
    </xdr:to>
    <xdr:cxnSp macro="">
      <xdr:nvCxnSpPr>
        <xdr:cNvPr id="628" name="直線コネクタ 627"/>
        <xdr:cNvCxnSpPr/>
      </xdr:nvCxnSpPr>
      <xdr:spPr>
        <a:xfrm flipV="1">
          <a:off x="12814300" y="12666752"/>
          <a:ext cx="889000" cy="1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162101</xdr:rowOff>
    </xdr:from>
    <xdr:to>
      <xdr:col>85</xdr:col>
      <xdr:colOff>177800</xdr:colOff>
      <xdr:row>74</xdr:row>
      <xdr:rowOff>92251</xdr:rowOff>
    </xdr:to>
    <xdr:sp macro="" textlink="">
      <xdr:nvSpPr>
        <xdr:cNvPr id="638" name="楕円 637"/>
        <xdr:cNvSpPr/>
      </xdr:nvSpPr>
      <xdr:spPr>
        <a:xfrm>
          <a:off x="16268700" y="126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13528</xdr:rowOff>
    </xdr:from>
    <xdr:ext cx="534377" cy="259045"/>
    <xdr:sp macro="" textlink="">
      <xdr:nvSpPr>
        <xdr:cNvPr id="639" name="公債費該当値テキスト"/>
        <xdr:cNvSpPr txBox="1"/>
      </xdr:nvSpPr>
      <xdr:spPr>
        <a:xfrm>
          <a:off x="16370300" y="125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56879</xdr:rowOff>
    </xdr:from>
    <xdr:to>
      <xdr:col>81</xdr:col>
      <xdr:colOff>101600</xdr:colOff>
      <xdr:row>74</xdr:row>
      <xdr:rowOff>158479</xdr:rowOff>
    </xdr:to>
    <xdr:sp macro="" textlink="">
      <xdr:nvSpPr>
        <xdr:cNvPr id="640" name="楕円 639"/>
        <xdr:cNvSpPr/>
      </xdr:nvSpPr>
      <xdr:spPr>
        <a:xfrm>
          <a:off x="15430500" y="127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3556</xdr:rowOff>
    </xdr:from>
    <xdr:ext cx="534377" cy="259045"/>
    <xdr:sp macro="" textlink="">
      <xdr:nvSpPr>
        <xdr:cNvPr id="641" name="テキスト ボックス 640"/>
        <xdr:cNvSpPr txBox="1"/>
      </xdr:nvSpPr>
      <xdr:spPr>
        <a:xfrm>
          <a:off x="15214111" y="125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86402</xdr:rowOff>
    </xdr:from>
    <xdr:to>
      <xdr:col>76</xdr:col>
      <xdr:colOff>165100</xdr:colOff>
      <xdr:row>74</xdr:row>
      <xdr:rowOff>16552</xdr:rowOff>
    </xdr:to>
    <xdr:sp macro="" textlink="">
      <xdr:nvSpPr>
        <xdr:cNvPr id="642" name="楕円 641"/>
        <xdr:cNvSpPr/>
      </xdr:nvSpPr>
      <xdr:spPr>
        <a:xfrm>
          <a:off x="14541500" y="126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33079</xdr:rowOff>
    </xdr:from>
    <xdr:ext cx="534377" cy="259045"/>
    <xdr:sp macro="" textlink="">
      <xdr:nvSpPr>
        <xdr:cNvPr id="643" name="テキスト ボックス 642"/>
        <xdr:cNvSpPr txBox="1"/>
      </xdr:nvSpPr>
      <xdr:spPr>
        <a:xfrm>
          <a:off x="14325111" y="123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100102</xdr:rowOff>
    </xdr:from>
    <xdr:to>
      <xdr:col>72</xdr:col>
      <xdr:colOff>38100</xdr:colOff>
      <xdr:row>74</xdr:row>
      <xdr:rowOff>30252</xdr:rowOff>
    </xdr:to>
    <xdr:sp macro="" textlink="">
      <xdr:nvSpPr>
        <xdr:cNvPr id="644" name="楕円 643"/>
        <xdr:cNvSpPr/>
      </xdr:nvSpPr>
      <xdr:spPr>
        <a:xfrm>
          <a:off x="13652500" y="126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46779</xdr:rowOff>
    </xdr:from>
    <xdr:ext cx="534377" cy="259045"/>
    <xdr:sp macro="" textlink="">
      <xdr:nvSpPr>
        <xdr:cNvPr id="645" name="テキスト ボックス 644"/>
        <xdr:cNvSpPr txBox="1"/>
      </xdr:nvSpPr>
      <xdr:spPr>
        <a:xfrm>
          <a:off x="13436111" y="123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93700</xdr:rowOff>
    </xdr:from>
    <xdr:to>
      <xdr:col>67</xdr:col>
      <xdr:colOff>101600</xdr:colOff>
      <xdr:row>75</xdr:row>
      <xdr:rowOff>23850</xdr:rowOff>
    </xdr:to>
    <xdr:sp macro="" textlink="">
      <xdr:nvSpPr>
        <xdr:cNvPr id="646" name="楕円 645"/>
        <xdr:cNvSpPr/>
      </xdr:nvSpPr>
      <xdr:spPr>
        <a:xfrm>
          <a:off x="12763500" y="127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40377</xdr:rowOff>
    </xdr:from>
    <xdr:ext cx="534377" cy="259045"/>
    <xdr:sp macro="" textlink="">
      <xdr:nvSpPr>
        <xdr:cNvPr id="647" name="テキスト ボックス 646"/>
        <xdr:cNvSpPr txBox="1"/>
      </xdr:nvSpPr>
      <xdr:spPr>
        <a:xfrm>
          <a:off x="12547111" y="125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100203</xdr:rowOff>
    </xdr:from>
    <xdr:to>
      <xdr:col>85</xdr:col>
      <xdr:colOff>127000</xdr:colOff>
      <xdr:row>98</xdr:row>
      <xdr:rowOff>107325</xdr:rowOff>
    </xdr:to>
    <xdr:cxnSp macro="">
      <xdr:nvCxnSpPr>
        <xdr:cNvPr id="674" name="直線コネクタ 673"/>
        <xdr:cNvCxnSpPr/>
      </xdr:nvCxnSpPr>
      <xdr:spPr>
        <a:xfrm flipV="1">
          <a:off x="15481300" y="16902303"/>
          <a:ext cx="8382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54386</xdr:rowOff>
    </xdr:from>
    <xdr:to>
      <xdr:col>81</xdr:col>
      <xdr:colOff>50800</xdr:colOff>
      <xdr:row>98</xdr:row>
      <xdr:rowOff>107325</xdr:rowOff>
    </xdr:to>
    <xdr:cxnSp macro="">
      <xdr:nvCxnSpPr>
        <xdr:cNvPr id="677" name="直線コネクタ 676"/>
        <xdr:cNvCxnSpPr/>
      </xdr:nvCxnSpPr>
      <xdr:spPr>
        <a:xfrm>
          <a:off x="14592300" y="16856486"/>
          <a:ext cx="889000" cy="5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54386</xdr:rowOff>
    </xdr:from>
    <xdr:to>
      <xdr:col>76</xdr:col>
      <xdr:colOff>114300</xdr:colOff>
      <xdr:row>98</xdr:row>
      <xdr:rowOff>88996</xdr:rowOff>
    </xdr:to>
    <xdr:cxnSp macro="">
      <xdr:nvCxnSpPr>
        <xdr:cNvPr id="680" name="直線コネクタ 679"/>
        <xdr:cNvCxnSpPr/>
      </xdr:nvCxnSpPr>
      <xdr:spPr>
        <a:xfrm flipV="1">
          <a:off x="13703300" y="1685648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23151</xdr:rowOff>
    </xdr:from>
    <xdr:to>
      <xdr:col>71</xdr:col>
      <xdr:colOff>177800</xdr:colOff>
      <xdr:row>98</xdr:row>
      <xdr:rowOff>88996</xdr:rowOff>
    </xdr:to>
    <xdr:cxnSp macro="">
      <xdr:nvCxnSpPr>
        <xdr:cNvPr id="683" name="直線コネクタ 682"/>
        <xdr:cNvCxnSpPr/>
      </xdr:nvCxnSpPr>
      <xdr:spPr>
        <a:xfrm>
          <a:off x="12814300" y="16825251"/>
          <a:ext cx="889000" cy="6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49403</xdr:rowOff>
    </xdr:from>
    <xdr:to>
      <xdr:col>85</xdr:col>
      <xdr:colOff>177800</xdr:colOff>
      <xdr:row>98</xdr:row>
      <xdr:rowOff>151003</xdr:rowOff>
    </xdr:to>
    <xdr:sp macro="" textlink="">
      <xdr:nvSpPr>
        <xdr:cNvPr id="693" name="楕円 692"/>
        <xdr:cNvSpPr/>
      </xdr:nvSpPr>
      <xdr:spPr>
        <a:xfrm>
          <a:off x="16268700" y="168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56525</xdr:rowOff>
    </xdr:from>
    <xdr:to>
      <xdr:col>81</xdr:col>
      <xdr:colOff>101600</xdr:colOff>
      <xdr:row>98</xdr:row>
      <xdr:rowOff>158125</xdr:rowOff>
    </xdr:to>
    <xdr:sp macro="" textlink="">
      <xdr:nvSpPr>
        <xdr:cNvPr id="695" name="楕円 694"/>
        <xdr:cNvSpPr/>
      </xdr:nvSpPr>
      <xdr:spPr>
        <a:xfrm>
          <a:off x="15430500" y="168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149252</xdr:rowOff>
    </xdr:from>
    <xdr:ext cx="469744" cy="259045"/>
    <xdr:sp macro="" textlink="">
      <xdr:nvSpPr>
        <xdr:cNvPr id="696" name="テキスト ボックス 695"/>
        <xdr:cNvSpPr txBox="1"/>
      </xdr:nvSpPr>
      <xdr:spPr>
        <a:xfrm>
          <a:off x="15246428" y="169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3586</xdr:rowOff>
    </xdr:from>
    <xdr:to>
      <xdr:col>76</xdr:col>
      <xdr:colOff>165100</xdr:colOff>
      <xdr:row>98</xdr:row>
      <xdr:rowOff>105186</xdr:rowOff>
    </xdr:to>
    <xdr:sp macro="" textlink="">
      <xdr:nvSpPr>
        <xdr:cNvPr id="697" name="楕円 696"/>
        <xdr:cNvSpPr/>
      </xdr:nvSpPr>
      <xdr:spPr>
        <a:xfrm>
          <a:off x="145415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121713</xdr:rowOff>
    </xdr:from>
    <xdr:ext cx="534377" cy="259045"/>
    <xdr:sp macro="" textlink="">
      <xdr:nvSpPr>
        <xdr:cNvPr id="698" name="テキスト ボックス 697"/>
        <xdr:cNvSpPr txBox="1"/>
      </xdr:nvSpPr>
      <xdr:spPr>
        <a:xfrm>
          <a:off x="14325111" y="165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38196</xdr:rowOff>
    </xdr:from>
    <xdr:to>
      <xdr:col>72</xdr:col>
      <xdr:colOff>38100</xdr:colOff>
      <xdr:row>98</xdr:row>
      <xdr:rowOff>139796</xdr:rowOff>
    </xdr:to>
    <xdr:sp macro="" textlink="">
      <xdr:nvSpPr>
        <xdr:cNvPr id="699" name="楕円 698"/>
        <xdr:cNvSpPr/>
      </xdr:nvSpPr>
      <xdr:spPr>
        <a:xfrm>
          <a:off x="13652500" y="168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130923</xdr:rowOff>
    </xdr:from>
    <xdr:ext cx="534377" cy="259045"/>
    <xdr:sp macro="" textlink="">
      <xdr:nvSpPr>
        <xdr:cNvPr id="700" name="テキスト ボックス 699"/>
        <xdr:cNvSpPr txBox="1"/>
      </xdr:nvSpPr>
      <xdr:spPr>
        <a:xfrm>
          <a:off x="13436111" y="169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143801</xdr:rowOff>
    </xdr:from>
    <xdr:to>
      <xdr:col>67</xdr:col>
      <xdr:colOff>101600</xdr:colOff>
      <xdr:row>98</xdr:row>
      <xdr:rowOff>73951</xdr:rowOff>
    </xdr:to>
    <xdr:sp macro="" textlink="">
      <xdr:nvSpPr>
        <xdr:cNvPr id="701" name="楕円 700"/>
        <xdr:cNvSpPr/>
      </xdr:nvSpPr>
      <xdr:spPr>
        <a:xfrm>
          <a:off x="12763500" y="167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90478</xdr:rowOff>
    </xdr:from>
    <xdr:ext cx="534377" cy="259045"/>
    <xdr:sp macro="" textlink="">
      <xdr:nvSpPr>
        <xdr:cNvPr id="702" name="テキスト ボックス 701"/>
        <xdr:cNvSpPr txBox="1"/>
      </xdr:nvSpPr>
      <xdr:spPr>
        <a:xfrm>
          <a:off x="12547111" y="165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40762</xdr:rowOff>
    </xdr:from>
    <xdr:to>
      <xdr:col>116</xdr:col>
      <xdr:colOff>63500</xdr:colOff>
      <xdr:row>76</xdr:row>
      <xdr:rowOff>59232</xdr:rowOff>
    </xdr:to>
    <xdr:cxnSp macro="">
      <xdr:nvCxnSpPr>
        <xdr:cNvPr id="844" name="直線コネクタ 843"/>
        <xdr:cNvCxnSpPr/>
      </xdr:nvCxnSpPr>
      <xdr:spPr>
        <a:xfrm>
          <a:off x="21323300" y="13070962"/>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11798</xdr:rowOff>
    </xdr:from>
    <xdr:to>
      <xdr:col>111</xdr:col>
      <xdr:colOff>177800</xdr:colOff>
      <xdr:row>76</xdr:row>
      <xdr:rowOff>40762</xdr:rowOff>
    </xdr:to>
    <xdr:cxnSp macro="">
      <xdr:nvCxnSpPr>
        <xdr:cNvPr id="847" name="直線コネクタ 846"/>
        <xdr:cNvCxnSpPr/>
      </xdr:nvCxnSpPr>
      <xdr:spPr>
        <a:xfrm>
          <a:off x="20434300" y="13041998"/>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11798</xdr:rowOff>
    </xdr:from>
    <xdr:to>
      <xdr:col>107</xdr:col>
      <xdr:colOff>50800</xdr:colOff>
      <xdr:row>76</xdr:row>
      <xdr:rowOff>126806</xdr:rowOff>
    </xdr:to>
    <xdr:cxnSp macro="">
      <xdr:nvCxnSpPr>
        <xdr:cNvPr id="850" name="直線コネクタ 849"/>
        <xdr:cNvCxnSpPr/>
      </xdr:nvCxnSpPr>
      <xdr:spPr>
        <a:xfrm flipV="1">
          <a:off x="19545300" y="13041998"/>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126806</xdr:rowOff>
    </xdr:from>
    <xdr:to>
      <xdr:col>102</xdr:col>
      <xdr:colOff>114300</xdr:colOff>
      <xdr:row>77</xdr:row>
      <xdr:rowOff>20324</xdr:rowOff>
    </xdr:to>
    <xdr:cxnSp macro="">
      <xdr:nvCxnSpPr>
        <xdr:cNvPr id="853" name="直線コネクタ 852"/>
        <xdr:cNvCxnSpPr/>
      </xdr:nvCxnSpPr>
      <xdr:spPr>
        <a:xfrm flipV="1">
          <a:off x="18656300" y="1315700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8432</xdr:rowOff>
    </xdr:from>
    <xdr:to>
      <xdr:col>116</xdr:col>
      <xdr:colOff>114300</xdr:colOff>
      <xdr:row>76</xdr:row>
      <xdr:rowOff>110032</xdr:rowOff>
    </xdr:to>
    <xdr:sp macro="" textlink="">
      <xdr:nvSpPr>
        <xdr:cNvPr id="863" name="楕円 862"/>
        <xdr:cNvSpPr/>
      </xdr:nvSpPr>
      <xdr:spPr>
        <a:xfrm>
          <a:off x="22110700" y="130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158309</xdr:rowOff>
    </xdr:from>
    <xdr:ext cx="534377" cy="259045"/>
    <xdr:sp macro="" textlink="">
      <xdr:nvSpPr>
        <xdr:cNvPr id="864" name="繰出金該当値テキスト"/>
        <xdr:cNvSpPr txBox="1"/>
      </xdr:nvSpPr>
      <xdr:spPr>
        <a:xfrm>
          <a:off x="22212300" y="130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161412</xdr:rowOff>
    </xdr:from>
    <xdr:to>
      <xdr:col>112</xdr:col>
      <xdr:colOff>38100</xdr:colOff>
      <xdr:row>76</xdr:row>
      <xdr:rowOff>91562</xdr:rowOff>
    </xdr:to>
    <xdr:sp macro="" textlink="">
      <xdr:nvSpPr>
        <xdr:cNvPr id="865" name="楕円 864"/>
        <xdr:cNvSpPr/>
      </xdr:nvSpPr>
      <xdr:spPr>
        <a:xfrm>
          <a:off x="21272500" y="130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82689</xdr:rowOff>
    </xdr:from>
    <xdr:ext cx="534377" cy="259045"/>
    <xdr:sp macro="" textlink="">
      <xdr:nvSpPr>
        <xdr:cNvPr id="866" name="テキスト ボックス 865"/>
        <xdr:cNvSpPr txBox="1"/>
      </xdr:nvSpPr>
      <xdr:spPr>
        <a:xfrm>
          <a:off x="21056111" y="1311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132449</xdr:rowOff>
    </xdr:from>
    <xdr:to>
      <xdr:col>107</xdr:col>
      <xdr:colOff>101600</xdr:colOff>
      <xdr:row>76</xdr:row>
      <xdr:rowOff>62598</xdr:rowOff>
    </xdr:to>
    <xdr:sp macro="" textlink="">
      <xdr:nvSpPr>
        <xdr:cNvPr id="867" name="楕円 866"/>
        <xdr:cNvSpPr/>
      </xdr:nvSpPr>
      <xdr:spPr>
        <a:xfrm>
          <a:off x="20383500" y="12991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53725</xdr:rowOff>
    </xdr:from>
    <xdr:ext cx="534377" cy="259045"/>
    <xdr:sp macro="" textlink="">
      <xdr:nvSpPr>
        <xdr:cNvPr id="868" name="テキスト ボックス 867"/>
        <xdr:cNvSpPr txBox="1"/>
      </xdr:nvSpPr>
      <xdr:spPr>
        <a:xfrm>
          <a:off x="20167111" y="130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76006</xdr:rowOff>
    </xdr:from>
    <xdr:to>
      <xdr:col>102</xdr:col>
      <xdr:colOff>165100</xdr:colOff>
      <xdr:row>77</xdr:row>
      <xdr:rowOff>6156</xdr:rowOff>
    </xdr:to>
    <xdr:sp macro="" textlink="">
      <xdr:nvSpPr>
        <xdr:cNvPr id="869" name="楕円 868"/>
        <xdr:cNvSpPr/>
      </xdr:nvSpPr>
      <xdr:spPr>
        <a:xfrm>
          <a:off x="19494500" y="1310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168733</xdr:rowOff>
    </xdr:from>
    <xdr:ext cx="534377" cy="259045"/>
    <xdr:sp macro="" textlink="">
      <xdr:nvSpPr>
        <xdr:cNvPr id="870" name="テキスト ボックス 869"/>
        <xdr:cNvSpPr txBox="1"/>
      </xdr:nvSpPr>
      <xdr:spPr>
        <a:xfrm>
          <a:off x="19278111" y="131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140974</xdr:rowOff>
    </xdr:from>
    <xdr:to>
      <xdr:col>98</xdr:col>
      <xdr:colOff>38100</xdr:colOff>
      <xdr:row>77</xdr:row>
      <xdr:rowOff>71124</xdr:rowOff>
    </xdr:to>
    <xdr:sp macro="" textlink="">
      <xdr:nvSpPr>
        <xdr:cNvPr id="871" name="楕円 870"/>
        <xdr:cNvSpPr/>
      </xdr:nvSpPr>
      <xdr:spPr>
        <a:xfrm>
          <a:off x="18605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62251</xdr:rowOff>
    </xdr:from>
    <xdr:ext cx="534377" cy="259045"/>
    <xdr:sp macro="" textlink="">
      <xdr:nvSpPr>
        <xdr:cNvPr id="872" name="テキスト ボックス 871"/>
        <xdr:cNvSpPr txBox="1"/>
      </xdr:nvSpPr>
      <xdr:spPr>
        <a:xfrm>
          <a:off x="18389111" y="132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３６，１０６円となった。主な構成項目である人件費は、住民一人当たり６７，７９０円となっており、類似団体平均と比較すると高い水準にある。これはごみ中継施設や町立（幼、小、中）全６校園の各給食施設（自校方式）、保育所、ペガサスホールなどの運営を直営で行っているために、職員数が多いことが主な要因となっており、行政サービスの提供方法の差異によるものと言える。今後も、定年退職を控えている職員が多いため、退職者数と採用者数の均衡を図り、引き続き、定員の適正化を進め人件費の抑制に努める。物件費は類似団体平均と比較すると低い水準にあるが、今年度、住民一人当たりのコストが４９，７０１円となっており増加傾向にある。主な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より開始されたごみ処理の民間委託経費が通年化したことが挙げられる。今後は、人件費が高水準にあることを考慮し、業務の民間委託化の推進、指定管理制度の導入を進めていき、事務事業については、計画的に廃止・縮小などの見直しを進め物件費の削減にも努める。公債費についても、依然として高い水準にあることから、今後は、高利率の地方債の借り換えや交付税算入のない地方債の発行の抑制、利息負担の縮小のため据置期間の設定見直しなど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22,727
22,571
6.14
7,919,270
7,638,698
193,016
4,970,764
12,512,645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56261</xdr:rowOff>
    </xdr:from>
    <xdr:to>
      <xdr:col>24</xdr:col>
      <xdr:colOff>63500</xdr:colOff>
      <xdr:row>33</xdr:row>
      <xdr:rowOff>128651</xdr:rowOff>
    </xdr:to>
    <xdr:cxnSp macro="">
      <xdr:nvCxnSpPr>
        <xdr:cNvPr id="61" name="直線コネクタ 60"/>
        <xdr:cNvCxnSpPr/>
      </xdr:nvCxnSpPr>
      <xdr:spPr>
        <a:xfrm>
          <a:off x="3797300" y="571411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165989</xdr:rowOff>
    </xdr:from>
    <xdr:to>
      <xdr:col>19</xdr:col>
      <xdr:colOff>177800</xdr:colOff>
      <xdr:row>33</xdr:row>
      <xdr:rowOff>56261</xdr:rowOff>
    </xdr:to>
    <xdr:cxnSp macro="">
      <xdr:nvCxnSpPr>
        <xdr:cNvPr id="64" name="直線コネクタ 63"/>
        <xdr:cNvCxnSpPr/>
      </xdr:nvCxnSpPr>
      <xdr:spPr>
        <a:xfrm>
          <a:off x="2908300" y="56523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165989</xdr:rowOff>
    </xdr:from>
    <xdr:to>
      <xdr:col>15</xdr:col>
      <xdr:colOff>50800</xdr:colOff>
      <xdr:row>33</xdr:row>
      <xdr:rowOff>112268</xdr:rowOff>
    </xdr:to>
    <xdr:cxnSp macro="">
      <xdr:nvCxnSpPr>
        <xdr:cNvPr id="67" name="直線コネクタ 66"/>
        <xdr:cNvCxnSpPr/>
      </xdr:nvCxnSpPr>
      <xdr:spPr>
        <a:xfrm flipV="1">
          <a:off x="2019300" y="565238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112268</xdr:rowOff>
    </xdr:from>
    <xdr:to>
      <xdr:col>10</xdr:col>
      <xdr:colOff>114300</xdr:colOff>
      <xdr:row>34</xdr:row>
      <xdr:rowOff>28829</xdr:rowOff>
    </xdr:to>
    <xdr:cxnSp macro="">
      <xdr:nvCxnSpPr>
        <xdr:cNvPr id="70" name="直線コネクタ 69"/>
        <xdr:cNvCxnSpPr/>
      </xdr:nvCxnSpPr>
      <xdr:spPr>
        <a:xfrm flipV="1">
          <a:off x="1130300" y="5770118"/>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77851</xdr:rowOff>
    </xdr:from>
    <xdr:to>
      <xdr:col>24</xdr:col>
      <xdr:colOff>114300</xdr:colOff>
      <xdr:row>34</xdr:row>
      <xdr:rowOff>8001</xdr:rowOff>
    </xdr:to>
    <xdr:sp macro="" textlink="">
      <xdr:nvSpPr>
        <xdr:cNvPr id="80" name="楕円 79"/>
        <xdr:cNvSpPr/>
      </xdr:nvSpPr>
      <xdr:spPr>
        <a:xfrm>
          <a:off x="4584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100728</xdr:rowOff>
    </xdr:from>
    <xdr:ext cx="469744" cy="259045"/>
    <xdr:sp macro="" textlink="">
      <xdr:nvSpPr>
        <xdr:cNvPr id="81" name="議会費該当値テキスト"/>
        <xdr:cNvSpPr txBox="1"/>
      </xdr:nvSpPr>
      <xdr:spPr>
        <a:xfrm>
          <a:off x="4686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5461</xdr:rowOff>
    </xdr:from>
    <xdr:to>
      <xdr:col>20</xdr:col>
      <xdr:colOff>38100</xdr:colOff>
      <xdr:row>33</xdr:row>
      <xdr:rowOff>107061</xdr:rowOff>
    </xdr:to>
    <xdr:sp macro="" textlink="">
      <xdr:nvSpPr>
        <xdr:cNvPr id="82" name="楕円 81"/>
        <xdr:cNvSpPr/>
      </xdr:nvSpPr>
      <xdr:spPr>
        <a:xfrm>
          <a:off x="3746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123588</xdr:rowOff>
    </xdr:from>
    <xdr:ext cx="469744" cy="259045"/>
    <xdr:sp macro="" textlink="">
      <xdr:nvSpPr>
        <xdr:cNvPr id="83" name="テキスト ボックス 82"/>
        <xdr:cNvSpPr txBox="1"/>
      </xdr:nvSpPr>
      <xdr:spPr>
        <a:xfrm>
          <a:off x="3562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115189</xdr:rowOff>
    </xdr:from>
    <xdr:to>
      <xdr:col>15</xdr:col>
      <xdr:colOff>101600</xdr:colOff>
      <xdr:row>33</xdr:row>
      <xdr:rowOff>45339</xdr:rowOff>
    </xdr:to>
    <xdr:sp macro="" textlink="">
      <xdr:nvSpPr>
        <xdr:cNvPr id="84" name="楕円 83"/>
        <xdr:cNvSpPr/>
      </xdr:nvSpPr>
      <xdr:spPr>
        <a:xfrm>
          <a:off x="2857500" y="56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61866</xdr:rowOff>
    </xdr:from>
    <xdr:ext cx="469744" cy="259045"/>
    <xdr:sp macro="" textlink="">
      <xdr:nvSpPr>
        <xdr:cNvPr id="85" name="テキスト ボックス 84"/>
        <xdr:cNvSpPr txBox="1"/>
      </xdr:nvSpPr>
      <xdr:spPr>
        <a:xfrm>
          <a:off x="2673428" y="537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61468</xdr:rowOff>
    </xdr:from>
    <xdr:to>
      <xdr:col>10</xdr:col>
      <xdr:colOff>165100</xdr:colOff>
      <xdr:row>33</xdr:row>
      <xdr:rowOff>163068</xdr:rowOff>
    </xdr:to>
    <xdr:sp macro="" textlink="">
      <xdr:nvSpPr>
        <xdr:cNvPr id="86" name="楕円 85"/>
        <xdr:cNvSpPr/>
      </xdr:nvSpPr>
      <xdr:spPr>
        <a:xfrm>
          <a:off x="1968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8145</xdr:rowOff>
    </xdr:from>
    <xdr:ext cx="469744" cy="259045"/>
    <xdr:sp macro="" textlink="">
      <xdr:nvSpPr>
        <xdr:cNvPr id="87" name="テキスト ボックス 86"/>
        <xdr:cNvSpPr txBox="1"/>
      </xdr:nvSpPr>
      <xdr:spPr>
        <a:xfrm>
          <a:off x="1784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149479</xdr:rowOff>
    </xdr:from>
    <xdr:to>
      <xdr:col>6</xdr:col>
      <xdr:colOff>38100</xdr:colOff>
      <xdr:row>34</xdr:row>
      <xdr:rowOff>79629</xdr:rowOff>
    </xdr:to>
    <xdr:sp macro="" textlink="">
      <xdr:nvSpPr>
        <xdr:cNvPr id="88" name="楕円 87"/>
        <xdr:cNvSpPr/>
      </xdr:nvSpPr>
      <xdr:spPr>
        <a:xfrm>
          <a:off x="1079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96156</xdr:rowOff>
    </xdr:from>
    <xdr:ext cx="469744" cy="259045"/>
    <xdr:sp macro="" textlink="">
      <xdr:nvSpPr>
        <xdr:cNvPr id="89" name="テキスト ボックス 88"/>
        <xdr:cNvSpPr txBox="1"/>
      </xdr:nvSpPr>
      <xdr:spPr>
        <a:xfrm>
          <a:off x="895428"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109310</xdr:rowOff>
    </xdr:from>
    <xdr:to>
      <xdr:col>24</xdr:col>
      <xdr:colOff>63500</xdr:colOff>
      <xdr:row>58</xdr:row>
      <xdr:rowOff>111383</xdr:rowOff>
    </xdr:to>
    <xdr:cxnSp macro="">
      <xdr:nvCxnSpPr>
        <xdr:cNvPr id="120" name="直線コネクタ 119"/>
        <xdr:cNvCxnSpPr/>
      </xdr:nvCxnSpPr>
      <xdr:spPr>
        <a:xfrm flipV="1">
          <a:off x="3797300" y="10053410"/>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73798</xdr:rowOff>
    </xdr:from>
    <xdr:to>
      <xdr:col>19</xdr:col>
      <xdr:colOff>177800</xdr:colOff>
      <xdr:row>58</xdr:row>
      <xdr:rowOff>111383</xdr:rowOff>
    </xdr:to>
    <xdr:cxnSp macro="">
      <xdr:nvCxnSpPr>
        <xdr:cNvPr id="123" name="直線コネクタ 122"/>
        <xdr:cNvCxnSpPr/>
      </xdr:nvCxnSpPr>
      <xdr:spPr>
        <a:xfrm>
          <a:off x="2908300" y="10017898"/>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34648</xdr:rowOff>
    </xdr:from>
    <xdr:to>
      <xdr:col>15</xdr:col>
      <xdr:colOff>50800</xdr:colOff>
      <xdr:row>58</xdr:row>
      <xdr:rowOff>73798</xdr:rowOff>
    </xdr:to>
    <xdr:cxnSp macro="">
      <xdr:nvCxnSpPr>
        <xdr:cNvPr id="126" name="直線コネクタ 125"/>
        <xdr:cNvCxnSpPr/>
      </xdr:nvCxnSpPr>
      <xdr:spPr>
        <a:xfrm>
          <a:off x="2019300" y="9978748"/>
          <a:ext cx="889000" cy="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167560</xdr:rowOff>
    </xdr:from>
    <xdr:to>
      <xdr:col>10</xdr:col>
      <xdr:colOff>114300</xdr:colOff>
      <xdr:row>58</xdr:row>
      <xdr:rowOff>34648</xdr:rowOff>
    </xdr:to>
    <xdr:cxnSp macro="">
      <xdr:nvCxnSpPr>
        <xdr:cNvPr id="129" name="直線コネクタ 128"/>
        <xdr:cNvCxnSpPr/>
      </xdr:nvCxnSpPr>
      <xdr:spPr>
        <a:xfrm>
          <a:off x="1130300" y="9425860"/>
          <a:ext cx="889000" cy="5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58510</xdr:rowOff>
    </xdr:from>
    <xdr:to>
      <xdr:col>24</xdr:col>
      <xdr:colOff>114300</xdr:colOff>
      <xdr:row>58</xdr:row>
      <xdr:rowOff>160110</xdr:rowOff>
    </xdr:to>
    <xdr:sp macro="" textlink="">
      <xdr:nvSpPr>
        <xdr:cNvPr id="139" name="楕円 138"/>
        <xdr:cNvSpPr/>
      </xdr:nvSpPr>
      <xdr:spPr>
        <a:xfrm>
          <a:off x="4584700" y="100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60583</xdr:rowOff>
    </xdr:from>
    <xdr:to>
      <xdr:col>20</xdr:col>
      <xdr:colOff>38100</xdr:colOff>
      <xdr:row>58</xdr:row>
      <xdr:rowOff>162183</xdr:rowOff>
    </xdr:to>
    <xdr:sp macro="" textlink="">
      <xdr:nvSpPr>
        <xdr:cNvPr id="141" name="楕円 140"/>
        <xdr:cNvSpPr/>
      </xdr:nvSpPr>
      <xdr:spPr>
        <a:xfrm>
          <a:off x="3746500" y="100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153310</xdr:rowOff>
    </xdr:from>
    <xdr:ext cx="534377" cy="259045"/>
    <xdr:sp macro="" textlink="">
      <xdr:nvSpPr>
        <xdr:cNvPr id="142" name="テキスト ボックス 141"/>
        <xdr:cNvSpPr txBox="1"/>
      </xdr:nvSpPr>
      <xdr:spPr>
        <a:xfrm>
          <a:off x="3530111" y="1009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22998</xdr:rowOff>
    </xdr:from>
    <xdr:to>
      <xdr:col>15</xdr:col>
      <xdr:colOff>101600</xdr:colOff>
      <xdr:row>58</xdr:row>
      <xdr:rowOff>124598</xdr:rowOff>
    </xdr:to>
    <xdr:sp macro="" textlink="">
      <xdr:nvSpPr>
        <xdr:cNvPr id="143" name="楕円 142"/>
        <xdr:cNvSpPr/>
      </xdr:nvSpPr>
      <xdr:spPr>
        <a:xfrm>
          <a:off x="2857500" y="9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141125</xdr:rowOff>
    </xdr:from>
    <xdr:ext cx="534377" cy="259045"/>
    <xdr:sp macro="" textlink="">
      <xdr:nvSpPr>
        <xdr:cNvPr id="144" name="テキスト ボックス 143"/>
        <xdr:cNvSpPr txBox="1"/>
      </xdr:nvSpPr>
      <xdr:spPr>
        <a:xfrm>
          <a:off x="2641111" y="97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155298</xdr:rowOff>
    </xdr:from>
    <xdr:to>
      <xdr:col>10</xdr:col>
      <xdr:colOff>165100</xdr:colOff>
      <xdr:row>58</xdr:row>
      <xdr:rowOff>85448</xdr:rowOff>
    </xdr:to>
    <xdr:sp macro="" textlink="">
      <xdr:nvSpPr>
        <xdr:cNvPr id="145" name="楕円 144"/>
        <xdr:cNvSpPr/>
      </xdr:nvSpPr>
      <xdr:spPr>
        <a:xfrm>
          <a:off x="1968500" y="99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101975</xdr:rowOff>
    </xdr:from>
    <xdr:ext cx="534377" cy="259045"/>
    <xdr:sp macro="" textlink="">
      <xdr:nvSpPr>
        <xdr:cNvPr id="146" name="テキスト ボックス 145"/>
        <xdr:cNvSpPr txBox="1"/>
      </xdr:nvSpPr>
      <xdr:spPr>
        <a:xfrm>
          <a:off x="1752111" y="97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116760</xdr:rowOff>
    </xdr:from>
    <xdr:to>
      <xdr:col>6</xdr:col>
      <xdr:colOff>38100</xdr:colOff>
      <xdr:row>55</xdr:row>
      <xdr:rowOff>46910</xdr:rowOff>
    </xdr:to>
    <xdr:sp macro="" textlink="">
      <xdr:nvSpPr>
        <xdr:cNvPr id="147" name="楕円 146"/>
        <xdr:cNvSpPr/>
      </xdr:nvSpPr>
      <xdr:spPr>
        <a:xfrm>
          <a:off x="1079500" y="93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63437</xdr:rowOff>
    </xdr:from>
    <xdr:ext cx="599010" cy="259045"/>
    <xdr:sp macro="" textlink="">
      <xdr:nvSpPr>
        <xdr:cNvPr id="148" name="テキスト ボックス 147"/>
        <xdr:cNvSpPr txBox="1"/>
      </xdr:nvSpPr>
      <xdr:spPr>
        <a:xfrm>
          <a:off x="830795" y="915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38061</xdr:rowOff>
    </xdr:from>
    <xdr:to>
      <xdr:col>24</xdr:col>
      <xdr:colOff>63500</xdr:colOff>
      <xdr:row>78</xdr:row>
      <xdr:rowOff>75933</xdr:rowOff>
    </xdr:to>
    <xdr:cxnSp macro="">
      <xdr:nvCxnSpPr>
        <xdr:cNvPr id="178" name="直線コネクタ 177"/>
        <xdr:cNvCxnSpPr/>
      </xdr:nvCxnSpPr>
      <xdr:spPr>
        <a:xfrm flipV="1">
          <a:off x="3797300" y="13411161"/>
          <a:ext cx="8382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75933</xdr:rowOff>
    </xdr:from>
    <xdr:to>
      <xdr:col>19</xdr:col>
      <xdr:colOff>177800</xdr:colOff>
      <xdr:row>78</xdr:row>
      <xdr:rowOff>110362</xdr:rowOff>
    </xdr:to>
    <xdr:cxnSp macro="">
      <xdr:nvCxnSpPr>
        <xdr:cNvPr id="181" name="直線コネクタ 180"/>
        <xdr:cNvCxnSpPr/>
      </xdr:nvCxnSpPr>
      <xdr:spPr>
        <a:xfrm flipV="1">
          <a:off x="2908300" y="13449033"/>
          <a:ext cx="889000" cy="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110362</xdr:rowOff>
    </xdr:from>
    <xdr:to>
      <xdr:col>15</xdr:col>
      <xdr:colOff>50800</xdr:colOff>
      <xdr:row>78</xdr:row>
      <xdr:rowOff>147865</xdr:rowOff>
    </xdr:to>
    <xdr:cxnSp macro="">
      <xdr:nvCxnSpPr>
        <xdr:cNvPr id="184" name="直線コネクタ 183"/>
        <xdr:cNvCxnSpPr/>
      </xdr:nvCxnSpPr>
      <xdr:spPr>
        <a:xfrm flipV="1">
          <a:off x="2019300" y="13483462"/>
          <a:ext cx="889000" cy="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147865</xdr:rowOff>
    </xdr:from>
    <xdr:to>
      <xdr:col>10</xdr:col>
      <xdr:colOff>114300</xdr:colOff>
      <xdr:row>79</xdr:row>
      <xdr:rowOff>83934</xdr:rowOff>
    </xdr:to>
    <xdr:cxnSp macro="">
      <xdr:nvCxnSpPr>
        <xdr:cNvPr id="187" name="直線コネクタ 186"/>
        <xdr:cNvCxnSpPr/>
      </xdr:nvCxnSpPr>
      <xdr:spPr>
        <a:xfrm flipV="1">
          <a:off x="1130300" y="13520965"/>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158711</xdr:rowOff>
    </xdr:from>
    <xdr:to>
      <xdr:col>24</xdr:col>
      <xdr:colOff>114300</xdr:colOff>
      <xdr:row>78</xdr:row>
      <xdr:rowOff>88861</xdr:rowOff>
    </xdr:to>
    <xdr:sp macro="" textlink="">
      <xdr:nvSpPr>
        <xdr:cNvPr id="197" name="楕円 196"/>
        <xdr:cNvSpPr/>
      </xdr:nvSpPr>
      <xdr:spPr>
        <a:xfrm>
          <a:off x="4584700" y="13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137138</xdr:rowOff>
    </xdr:from>
    <xdr:ext cx="599010" cy="259045"/>
    <xdr:sp macro="" textlink="">
      <xdr:nvSpPr>
        <xdr:cNvPr id="198" name="民生費該当値テキスト"/>
        <xdr:cNvSpPr txBox="1"/>
      </xdr:nvSpPr>
      <xdr:spPr>
        <a:xfrm>
          <a:off x="4686300" y="133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25133</xdr:rowOff>
    </xdr:from>
    <xdr:to>
      <xdr:col>20</xdr:col>
      <xdr:colOff>38100</xdr:colOff>
      <xdr:row>78</xdr:row>
      <xdr:rowOff>126733</xdr:rowOff>
    </xdr:to>
    <xdr:sp macro="" textlink="">
      <xdr:nvSpPr>
        <xdr:cNvPr id="199" name="楕円 198"/>
        <xdr:cNvSpPr/>
      </xdr:nvSpPr>
      <xdr:spPr>
        <a:xfrm>
          <a:off x="3746500" y="133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117860</xdr:rowOff>
    </xdr:from>
    <xdr:ext cx="599010" cy="259045"/>
    <xdr:sp macro="" textlink="">
      <xdr:nvSpPr>
        <xdr:cNvPr id="200" name="テキスト ボックス 199"/>
        <xdr:cNvSpPr txBox="1"/>
      </xdr:nvSpPr>
      <xdr:spPr>
        <a:xfrm>
          <a:off x="3497795" y="134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59562</xdr:rowOff>
    </xdr:from>
    <xdr:to>
      <xdr:col>15</xdr:col>
      <xdr:colOff>101600</xdr:colOff>
      <xdr:row>78</xdr:row>
      <xdr:rowOff>161162</xdr:rowOff>
    </xdr:to>
    <xdr:sp macro="" textlink="">
      <xdr:nvSpPr>
        <xdr:cNvPr id="201" name="楕円 200"/>
        <xdr:cNvSpPr/>
      </xdr:nvSpPr>
      <xdr:spPr>
        <a:xfrm>
          <a:off x="2857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152289</xdr:rowOff>
    </xdr:from>
    <xdr:ext cx="534377" cy="259045"/>
    <xdr:sp macro="" textlink="">
      <xdr:nvSpPr>
        <xdr:cNvPr id="202" name="テキスト ボックス 201"/>
        <xdr:cNvSpPr txBox="1"/>
      </xdr:nvSpPr>
      <xdr:spPr>
        <a:xfrm>
          <a:off x="2641111" y="135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97065</xdr:rowOff>
    </xdr:from>
    <xdr:to>
      <xdr:col>10</xdr:col>
      <xdr:colOff>165100</xdr:colOff>
      <xdr:row>79</xdr:row>
      <xdr:rowOff>27215</xdr:rowOff>
    </xdr:to>
    <xdr:sp macro="" textlink="">
      <xdr:nvSpPr>
        <xdr:cNvPr id="203" name="楕円 202"/>
        <xdr:cNvSpPr/>
      </xdr:nvSpPr>
      <xdr:spPr>
        <a:xfrm>
          <a:off x="1968500" y="134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18342</xdr:rowOff>
    </xdr:from>
    <xdr:ext cx="534377" cy="259045"/>
    <xdr:sp macro="" textlink="">
      <xdr:nvSpPr>
        <xdr:cNvPr id="204" name="テキスト ボックス 203"/>
        <xdr:cNvSpPr txBox="1"/>
      </xdr:nvSpPr>
      <xdr:spPr>
        <a:xfrm>
          <a:off x="1752111" y="135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33134</xdr:rowOff>
    </xdr:from>
    <xdr:to>
      <xdr:col>6</xdr:col>
      <xdr:colOff>38100</xdr:colOff>
      <xdr:row>79</xdr:row>
      <xdr:rowOff>134734</xdr:rowOff>
    </xdr:to>
    <xdr:sp macro="" textlink="">
      <xdr:nvSpPr>
        <xdr:cNvPr id="205" name="楕円 204"/>
        <xdr:cNvSpPr/>
      </xdr:nvSpPr>
      <xdr:spPr>
        <a:xfrm>
          <a:off x="1079500" y="13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125861</xdr:rowOff>
    </xdr:from>
    <xdr:ext cx="534377" cy="259045"/>
    <xdr:sp macro="" textlink="">
      <xdr:nvSpPr>
        <xdr:cNvPr id="206" name="テキスト ボックス 205"/>
        <xdr:cNvSpPr txBox="1"/>
      </xdr:nvSpPr>
      <xdr:spPr>
        <a:xfrm>
          <a:off x="863111" y="136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111668</xdr:rowOff>
    </xdr:from>
    <xdr:to>
      <xdr:col>24</xdr:col>
      <xdr:colOff>63500</xdr:colOff>
      <xdr:row>96</xdr:row>
      <xdr:rowOff>162999</xdr:rowOff>
    </xdr:to>
    <xdr:cxnSp macro="">
      <xdr:nvCxnSpPr>
        <xdr:cNvPr id="231" name="直線コネクタ 230"/>
        <xdr:cNvCxnSpPr/>
      </xdr:nvCxnSpPr>
      <xdr:spPr>
        <a:xfrm>
          <a:off x="3797300" y="16570868"/>
          <a:ext cx="838200" cy="5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111668</xdr:rowOff>
    </xdr:from>
    <xdr:to>
      <xdr:col>19</xdr:col>
      <xdr:colOff>177800</xdr:colOff>
      <xdr:row>97</xdr:row>
      <xdr:rowOff>25183</xdr:rowOff>
    </xdr:to>
    <xdr:cxnSp macro="">
      <xdr:nvCxnSpPr>
        <xdr:cNvPr id="234" name="直線コネクタ 233"/>
        <xdr:cNvCxnSpPr/>
      </xdr:nvCxnSpPr>
      <xdr:spPr>
        <a:xfrm flipV="1">
          <a:off x="2908300" y="16570868"/>
          <a:ext cx="889000" cy="8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25183</xdr:rowOff>
    </xdr:from>
    <xdr:to>
      <xdr:col>15</xdr:col>
      <xdr:colOff>50800</xdr:colOff>
      <xdr:row>97</xdr:row>
      <xdr:rowOff>25372</xdr:rowOff>
    </xdr:to>
    <xdr:cxnSp macro="">
      <xdr:nvCxnSpPr>
        <xdr:cNvPr id="237" name="直線コネクタ 236"/>
        <xdr:cNvCxnSpPr/>
      </xdr:nvCxnSpPr>
      <xdr:spPr>
        <a:xfrm flipV="1">
          <a:off x="2019300" y="1665583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23737</xdr:rowOff>
    </xdr:from>
    <xdr:to>
      <xdr:col>10</xdr:col>
      <xdr:colOff>114300</xdr:colOff>
      <xdr:row>97</xdr:row>
      <xdr:rowOff>25372</xdr:rowOff>
    </xdr:to>
    <xdr:cxnSp macro="">
      <xdr:nvCxnSpPr>
        <xdr:cNvPr id="240" name="直線コネクタ 239"/>
        <xdr:cNvCxnSpPr/>
      </xdr:nvCxnSpPr>
      <xdr:spPr>
        <a:xfrm>
          <a:off x="1130300" y="16654387"/>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112199</xdr:rowOff>
    </xdr:from>
    <xdr:to>
      <xdr:col>24</xdr:col>
      <xdr:colOff>114300</xdr:colOff>
      <xdr:row>97</xdr:row>
      <xdr:rowOff>42349</xdr:rowOff>
    </xdr:to>
    <xdr:sp macro="" textlink="">
      <xdr:nvSpPr>
        <xdr:cNvPr id="250" name="楕円 249"/>
        <xdr:cNvSpPr/>
      </xdr:nvSpPr>
      <xdr:spPr>
        <a:xfrm>
          <a:off x="4584700" y="165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71576</xdr:rowOff>
    </xdr:from>
    <xdr:ext cx="534377" cy="259045"/>
    <xdr:sp macro="" textlink="">
      <xdr:nvSpPr>
        <xdr:cNvPr id="251" name="衛生費該当値テキスト"/>
        <xdr:cNvSpPr txBox="1"/>
      </xdr:nvSpPr>
      <xdr:spPr>
        <a:xfrm>
          <a:off x="4686300" y="163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60868</xdr:rowOff>
    </xdr:from>
    <xdr:to>
      <xdr:col>20</xdr:col>
      <xdr:colOff>38100</xdr:colOff>
      <xdr:row>96</xdr:row>
      <xdr:rowOff>162468</xdr:rowOff>
    </xdr:to>
    <xdr:sp macro="" textlink="">
      <xdr:nvSpPr>
        <xdr:cNvPr id="252" name="楕円 251"/>
        <xdr:cNvSpPr/>
      </xdr:nvSpPr>
      <xdr:spPr>
        <a:xfrm>
          <a:off x="3746500" y="165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7545</xdr:rowOff>
    </xdr:from>
    <xdr:ext cx="534377" cy="259045"/>
    <xdr:sp macro="" textlink="">
      <xdr:nvSpPr>
        <xdr:cNvPr id="253" name="テキスト ボックス 252"/>
        <xdr:cNvSpPr txBox="1"/>
      </xdr:nvSpPr>
      <xdr:spPr>
        <a:xfrm>
          <a:off x="3530111" y="162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145833</xdr:rowOff>
    </xdr:from>
    <xdr:to>
      <xdr:col>15</xdr:col>
      <xdr:colOff>101600</xdr:colOff>
      <xdr:row>97</xdr:row>
      <xdr:rowOff>75983</xdr:rowOff>
    </xdr:to>
    <xdr:sp macro="" textlink="">
      <xdr:nvSpPr>
        <xdr:cNvPr id="254" name="楕円 253"/>
        <xdr:cNvSpPr/>
      </xdr:nvSpPr>
      <xdr:spPr>
        <a:xfrm>
          <a:off x="2857500" y="166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67110</xdr:rowOff>
    </xdr:from>
    <xdr:ext cx="534377" cy="259045"/>
    <xdr:sp macro="" textlink="">
      <xdr:nvSpPr>
        <xdr:cNvPr id="255" name="テキスト ボックス 254"/>
        <xdr:cNvSpPr txBox="1"/>
      </xdr:nvSpPr>
      <xdr:spPr>
        <a:xfrm>
          <a:off x="2641111" y="166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146022</xdr:rowOff>
    </xdr:from>
    <xdr:to>
      <xdr:col>10</xdr:col>
      <xdr:colOff>165100</xdr:colOff>
      <xdr:row>97</xdr:row>
      <xdr:rowOff>76172</xdr:rowOff>
    </xdr:to>
    <xdr:sp macro="" textlink="">
      <xdr:nvSpPr>
        <xdr:cNvPr id="256" name="楕円 255"/>
        <xdr:cNvSpPr/>
      </xdr:nvSpPr>
      <xdr:spPr>
        <a:xfrm>
          <a:off x="1968500" y="166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67299</xdr:rowOff>
    </xdr:from>
    <xdr:ext cx="534377" cy="259045"/>
    <xdr:sp macro="" textlink="">
      <xdr:nvSpPr>
        <xdr:cNvPr id="257" name="テキスト ボックス 256"/>
        <xdr:cNvSpPr txBox="1"/>
      </xdr:nvSpPr>
      <xdr:spPr>
        <a:xfrm>
          <a:off x="1752111" y="166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144387</xdr:rowOff>
    </xdr:from>
    <xdr:to>
      <xdr:col>6</xdr:col>
      <xdr:colOff>38100</xdr:colOff>
      <xdr:row>97</xdr:row>
      <xdr:rowOff>74537</xdr:rowOff>
    </xdr:to>
    <xdr:sp macro="" textlink="">
      <xdr:nvSpPr>
        <xdr:cNvPr id="258" name="楕円 257"/>
        <xdr:cNvSpPr/>
      </xdr:nvSpPr>
      <xdr:spPr>
        <a:xfrm>
          <a:off x="1079500" y="166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65664</xdr:rowOff>
    </xdr:from>
    <xdr:ext cx="534377" cy="259045"/>
    <xdr:sp macro="" textlink="">
      <xdr:nvSpPr>
        <xdr:cNvPr id="259" name="テキスト ボックス 258"/>
        <xdr:cNvSpPr txBox="1"/>
      </xdr:nvSpPr>
      <xdr:spPr>
        <a:xfrm>
          <a:off x="863111" y="16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66167</xdr:rowOff>
    </xdr:from>
    <xdr:to>
      <xdr:col>55</xdr:col>
      <xdr:colOff>0</xdr:colOff>
      <xdr:row>38</xdr:row>
      <xdr:rowOff>67310</xdr:rowOff>
    </xdr:to>
    <xdr:cxnSp macro="">
      <xdr:nvCxnSpPr>
        <xdr:cNvPr id="288" name="直線コネクタ 287"/>
        <xdr:cNvCxnSpPr/>
      </xdr:nvCxnSpPr>
      <xdr:spPr>
        <a:xfrm flipV="1">
          <a:off x="9639300" y="658126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68072</xdr:rowOff>
    </xdr:to>
    <xdr:cxnSp macro="">
      <xdr:nvCxnSpPr>
        <xdr:cNvPr id="291" name="直線コネクタ 290"/>
        <xdr:cNvCxnSpPr/>
      </xdr:nvCxnSpPr>
      <xdr:spPr>
        <a:xfrm flipV="1">
          <a:off x="8750300" y="65824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68072</xdr:rowOff>
    </xdr:from>
    <xdr:to>
      <xdr:col>45</xdr:col>
      <xdr:colOff>177800</xdr:colOff>
      <xdr:row>38</xdr:row>
      <xdr:rowOff>93599</xdr:rowOff>
    </xdr:to>
    <xdr:cxnSp macro="">
      <xdr:nvCxnSpPr>
        <xdr:cNvPr id="294" name="直線コネクタ 293"/>
        <xdr:cNvCxnSpPr/>
      </xdr:nvCxnSpPr>
      <xdr:spPr>
        <a:xfrm flipV="1">
          <a:off x="7861300" y="658317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47498</xdr:rowOff>
    </xdr:from>
    <xdr:to>
      <xdr:col>41</xdr:col>
      <xdr:colOff>50800</xdr:colOff>
      <xdr:row>38</xdr:row>
      <xdr:rowOff>93599</xdr:rowOff>
    </xdr:to>
    <xdr:cxnSp macro="">
      <xdr:nvCxnSpPr>
        <xdr:cNvPr id="297" name="直線コネクタ 296"/>
        <xdr:cNvCxnSpPr/>
      </xdr:nvCxnSpPr>
      <xdr:spPr>
        <a:xfrm>
          <a:off x="6972300" y="65625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15367</xdr:rowOff>
    </xdr:from>
    <xdr:to>
      <xdr:col>55</xdr:col>
      <xdr:colOff>50800</xdr:colOff>
      <xdr:row>38</xdr:row>
      <xdr:rowOff>116967</xdr:rowOff>
    </xdr:to>
    <xdr:sp macro="" textlink="">
      <xdr:nvSpPr>
        <xdr:cNvPr id="307" name="楕円 306"/>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165244</xdr:rowOff>
    </xdr:from>
    <xdr:ext cx="378565" cy="259045"/>
    <xdr:sp macro="" textlink="">
      <xdr:nvSpPr>
        <xdr:cNvPr id="308"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309" name="楕円 308"/>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109237</xdr:rowOff>
    </xdr:from>
    <xdr:ext cx="378565" cy="259045"/>
    <xdr:sp macro="" textlink="">
      <xdr:nvSpPr>
        <xdr:cNvPr id="310" name="テキスト ボックス 309"/>
        <xdr:cNvSpPr txBox="1"/>
      </xdr:nvSpPr>
      <xdr:spPr>
        <a:xfrm>
          <a:off x="9450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17272</xdr:rowOff>
    </xdr:from>
    <xdr:to>
      <xdr:col>46</xdr:col>
      <xdr:colOff>38100</xdr:colOff>
      <xdr:row>38</xdr:row>
      <xdr:rowOff>118872</xdr:rowOff>
    </xdr:to>
    <xdr:sp macro="" textlink="">
      <xdr:nvSpPr>
        <xdr:cNvPr id="311" name="楕円 310"/>
        <xdr:cNvSpPr/>
      </xdr:nvSpPr>
      <xdr:spPr>
        <a:xfrm>
          <a:off x="8699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109999</xdr:rowOff>
    </xdr:from>
    <xdr:ext cx="378565" cy="259045"/>
    <xdr:sp macro="" textlink="">
      <xdr:nvSpPr>
        <xdr:cNvPr id="312" name="テキスト ボックス 311"/>
        <xdr:cNvSpPr txBox="1"/>
      </xdr:nvSpPr>
      <xdr:spPr>
        <a:xfrm>
          <a:off x="8561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42799</xdr:rowOff>
    </xdr:from>
    <xdr:to>
      <xdr:col>41</xdr:col>
      <xdr:colOff>101600</xdr:colOff>
      <xdr:row>38</xdr:row>
      <xdr:rowOff>144399</xdr:rowOff>
    </xdr:to>
    <xdr:sp macro="" textlink="">
      <xdr:nvSpPr>
        <xdr:cNvPr id="313" name="楕円 312"/>
        <xdr:cNvSpPr/>
      </xdr:nvSpPr>
      <xdr:spPr>
        <a:xfrm>
          <a:off x="7810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135526</xdr:rowOff>
    </xdr:from>
    <xdr:ext cx="378565" cy="259045"/>
    <xdr:sp macro="" textlink="">
      <xdr:nvSpPr>
        <xdr:cNvPr id="314" name="テキスト ボックス 313"/>
        <xdr:cNvSpPr txBox="1"/>
      </xdr:nvSpPr>
      <xdr:spPr>
        <a:xfrm>
          <a:off x="7672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168148</xdr:rowOff>
    </xdr:from>
    <xdr:to>
      <xdr:col>36</xdr:col>
      <xdr:colOff>165100</xdr:colOff>
      <xdr:row>38</xdr:row>
      <xdr:rowOff>98298</xdr:rowOff>
    </xdr:to>
    <xdr:sp macro="" textlink="">
      <xdr:nvSpPr>
        <xdr:cNvPr id="315" name="楕円 314"/>
        <xdr:cNvSpPr/>
      </xdr:nvSpPr>
      <xdr:spPr>
        <a:xfrm>
          <a:off x="6921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89425</xdr:rowOff>
    </xdr:from>
    <xdr:ext cx="378565" cy="259045"/>
    <xdr:sp macro="" textlink="">
      <xdr:nvSpPr>
        <xdr:cNvPr id="316" name="テキスト ボックス 315"/>
        <xdr:cNvSpPr txBox="1"/>
      </xdr:nvSpPr>
      <xdr:spPr>
        <a:xfrm>
          <a:off x="6783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79284</xdr:rowOff>
    </xdr:from>
    <xdr:to>
      <xdr:col>55</xdr:col>
      <xdr:colOff>0</xdr:colOff>
      <xdr:row>59</xdr:row>
      <xdr:rowOff>81080</xdr:rowOff>
    </xdr:to>
    <xdr:cxnSp macro="">
      <xdr:nvCxnSpPr>
        <xdr:cNvPr id="347" name="直線コネクタ 346"/>
        <xdr:cNvCxnSpPr/>
      </xdr:nvCxnSpPr>
      <xdr:spPr>
        <a:xfrm flipV="1">
          <a:off x="9639300" y="10194834"/>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69046</xdr:rowOff>
    </xdr:from>
    <xdr:to>
      <xdr:col>50</xdr:col>
      <xdr:colOff>114300</xdr:colOff>
      <xdr:row>59</xdr:row>
      <xdr:rowOff>81080</xdr:rowOff>
    </xdr:to>
    <xdr:cxnSp macro="">
      <xdr:nvCxnSpPr>
        <xdr:cNvPr id="350" name="直線コネクタ 349"/>
        <xdr:cNvCxnSpPr/>
      </xdr:nvCxnSpPr>
      <xdr:spPr>
        <a:xfrm>
          <a:off x="8750300" y="1018459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69046</xdr:rowOff>
    </xdr:from>
    <xdr:to>
      <xdr:col>45</xdr:col>
      <xdr:colOff>177800</xdr:colOff>
      <xdr:row>59</xdr:row>
      <xdr:rowOff>71022</xdr:rowOff>
    </xdr:to>
    <xdr:cxnSp macro="">
      <xdr:nvCxnSpPr>
        <xdr:cNvPr id="353" name="直線コネクタ 352"/>
        <xdr:cNvCxnSpPr/>
      </xdr:nvCxnSpPr>
      <xdr:spPr>
        <a:xfrm flipV="1">
          <a:off x="7861300" y="10184596"/>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71022</xdr:rowOff>
    </xdr:from>
    <xdr:to>
      <xdr:col>41</xdr:col>
      <xdr:colOff>50800</xdr:colOff>
      <xdr:row>59</xdr:row>
      <xdr:rowOff>82175</xdr:rowOff>
    </xdr:to>
    <xdr:cxnSp macro="">
      <xdr:nvCxnSpPr>
        <xdr:cNvPr id="356" name="直線コネクタ 355"/>
        <xdr:cNvCxnSpPr/>
      </xdr:nvCxnSpPr>
      <xdr:spPr>
        <a:xfrm flipV="1">
          <a:off x="6972300" y="10186572"/>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28484</xdr:rowOff>
    </xdr:from>
    <xdr:to>
      <xdr:col>55</xdr:col>
      <xdr:colOff>50800</xdr:colOff>
      <xdr:row>59</xdr:row>
      <xdr:rowOff>130084</xdr:rowOff>
    </xdr:to>
    <xdr:sp macro="" textlink="">
      <xdr:nvSpPr>
        <xdr:cNvPr id="366" name="楕円 365"/>
        <xdr:cNvSpPr/>
      </xdr:nvSpPr>
      <xdr:spPr>
        <a:xfrm>
          <a:off x="104267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114861</xdr:rowOff>
    </xdr:from>
    <xdr:ext cx="469744" cy="259045"/>
    <xdr:sp macro="" textlink="">
      <xdr:nvSpPr>
        <xdr:cNvPr id="367" name="農林水産業費該当値テキスト"/>
        <xdr:cNvSpPr txBox="1"/>
      </xdr:nvSpPr>
      <xdr:spPr>
        <a:xfrm>
          <a:off x="10528300" y="1005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30280</xdr:rowOff>
    </xdr:from>
    <xdr:to>
      <xdr:col>50</xdr:col>
      <xdr:colOff>165100</xdr:colOff>
      <xdr:row>59</xdr:row>
      <xdr:rowOff>131880</xdr:rowOff>
    </xdr:to>
    <xdr:sp macro="" textlink="">
      <xdr:nvSpPr>
        <xdr:cNvPr id="368" name="楕円 367"/>
        <xdr:cNvSpPr/>
      </xdr:nvSpPr>
      <xdr:spPr>
        <a:xfrm>
          <a:off x="9588500" y="10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123007</xdr:rowOff>
    </xdr:from>
    <xdr:ext cx="469744" cy="259045"/>
    <xdr:sp macro="" textlink="">
      <xdr:nvSpPr>
        <xdr:cNvPr id="369" name="テキスト ボックス 368"/>
        <xdr:cNvSpPr txBox="1"/>
      </xdr:nvSpPr>
      <xdr:spPr>
        <a:xfrm>
          <a:off x="9404428" y="1023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18246</xdr:rowOff>
    </xdr:from>
    <xdr:to>
      <xdr:col>46</xdr:col>
      <xdr:colOff>38100</xdr:colOff>
      <xdr:row>59</xdr:row>
      <xdr:rowOff>119846</xdr:rowOff>
    </xdr:to>
    <xdr:sp macro="" textlink="">
      <xdr:nvSpPr>
        <xdr:cNvPr id="370" name="楕円 369"/>
        <xdr:cNvSpPr/>
      </xdr:nvSpPr>
      <xdr:spPr>
        <a:xfrm>
          <a:off x="8699500" y="101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110973</xdr:rowOff>
    </xdr:from>
    <xdr:ext cx="469744" cy="259045"/>
    <xdr:sp macro="" textlink="">
      <xdr:nvSpPr>
        <xdr:cNvPr id="371" name="テキスト ボックス 370"/>
        <xdr:cNvSpPr txBox="1"/>
      </xdr:nvSpPr>
      <xdr:spPr>
        <a:xfrm>
          <a:off x="8515428" y="102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20222</xdr:rowOff>
    </xdr:from>
    <xdr:to>
      <xdr:col>41</xdr:col>
      <xdr:colOff>101600</xdr:colOff>
      <xdr:row>59</xdr:row>
      <xdr:rowOff>121822</xdr:rowOff>
    </xdr:to>
    <xdr:sp macro="" textlink="">
      <xdr:nvSpPr>
        <xdr:cNvPr id="372" name="楕円 371"/>
        <xdr:cNvSpPr/>
      </xdr:nvSpPr>
      <xdr:spPr>
        <a:xfrm>
          <a:off x="7810500" y="10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112949</xdr:rowOff>
    </xdr:from>
    <xdr:ext cx="469744" cy="259045"/>
    <xdr:sp macro="" textlink="">
      <xdr:nvSpPr>
        <xdr:cNvPr id="373" name="テキスト ボックス 372"/>
        <xdr:cNvSpPr txBox="1"/>
      </xdr:nvSpPr>
      <xdr:spPr>
        <a:xfrm>
          <a:off x="7626428" y="102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31375</xdr:rowOff>
    </xdr:from>
    <xdr:to>
      <xdr:col>36</xdr:col>
      <xdr:colOff>165100</xdr:colOff>
      <xdr:row>59</xdr:row>
      <xdr:rowOff>132975</xdr:rowOff>
    </xdr:to>
    <xdr:sp macro="" textlink="">
      <xdr:nvSpPr>
        <xdr:cNvPr id="374" name="楕円 373"/>
        <xdr:cNvSpPr/>
      </xdr:nvSpPr>
      <xdr:spPr>
        <a:xfrm>
          <a:off x="6921500" y="101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124102</xdr:rowOff>
    </xdr:from>
    <xdr:ext cx="469744" cy="259045"/>
    <xdr:sp macro="" textlink="">
      <xdr:nvSpPr>
        <xdr:cNvPr id="375" name="テキスト ボックス 374"/>
        <xdr:cNvSpPr txBox="1"/>
      </xdr:nvSpPr>
      <xdr:spPr>
        <a:xfrm>
          <a:off x="6737428" y="1023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40563</xdr:rowOff>
    </xdr:from>
    <xdr:to>
      <xdr:col>55</xdr:col>
      <xdr:colOff>0</xdr:colOff>
      <xdr:row>79</xdr:row>
      <xdr:rowOff>42430</xdr:rowOff>
    </xdr:to>
    <xdr:cxnSp macro="">
      <xdr:nvCxnSpPr>
        <xdr:cNvPr id="404" name="直線コネクタ 403"/>
        <xdr:cNvCxnSpPr/>
      </xdr:nvCxnSpPr>
      <xdr:spPr>
        <a:xfrm flipV="1">
          <a:off x="9639300" y="1358511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42202</xdr:rowOff>
    </xdr:from>
    <xdr:to>
      <xdr:col>50</xdr:col>
      <xdr:colOff>114300</xdr:colOff>
      <xdr:row>79</xdr:row>
      <xdr:rowOff>42430</xdr:rowOff>
    </xdr:to>
    <xdr:cxnSp macro="">
      <xdr:nvCxnSpPr>
        <xdr:cNvPr id="407" name="直線コネクタ 406"/>
        <xdr:cNvCxnSpPr/>
      </xdr:nvCxnSpPr>
      <xdr:spPr>
        <a:xfrm>
          <a:off x="8750300" y="135867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42050</xdr:rowOff>
    </xdr:from>
    <xdr:to>
      <xdr:col>45</xdr:col>
      <xdr:colOff>177800</xdr:colOff>
      <xdr:row>79</xdr:row>
      <xdr:rowOff>42202</xdr:rowOff>
    </xdr:to>
    <xdr:cxnSp macro="">
      <xdr:nvCxnSpPr>
        <xdr:cNvPr id="410" name="直線コネクタ 409"/>
        <xdr:cNvCxnSpPr/>
      </xdr:nvCxnSpPr>
      <xdr:spPr>
        <a:xfrm>
          <a:off x="7861300" y="1358660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41974</xdr:rowOff>
    </xdr:from>
    <xdr:to>
      <xdr:col>41</xdr:col>
      <xdr:colOff>50800</xdr:colOff>
      <xdr:row>79</xdr:row>
      <xdr:rowOff>42050</xdr:rowOff>
    </xdr:to>
    <xdr:cxnSp macro="">
      <xdr:nvCxnSpPr>
        <xdr:cNvPr id="413" name="直線コネクタ 412"/>
        <xdr:cNvCxnSpPr/>
      </xdr:nvCxnSpPr>
      <xdr:spPr>
        <a:xfrm>
          <a:off x="6972300" y="135865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161213</xdr:rowOff>
    </xdr:from>
    <xdr:to>
      <xdr:col>55</xdr:col>
      <xdr:colOff>50800</xdr:colOff>
      <xdr:row>79</xdr:row>
      <xdr:rowOff>91363</xdr:rowOff>
    </xdr:to>
    <xdr:sp macro="" textlink="">
      <xdr:nvSpPr>
        <xdr:cNvPr id="423" name="楕円 422"/>
        <xdr:cNvSpPr/>
      </xdr:nvSpPr>
      <xdr:spPr>
        <a:xfrm>
          <a:off x="104267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76140</xdr:rowOff>
    </xdr:from>
    <xdr:ext cx="378565" cy="259045"/>
    <xdr:sp macro="" textlink="">
      <xdr:nvSpPr>
        <xdr:cNvPr id="424" name="商工費該当値テキスト"/>
        <xdr:cNvSpPr txBox="1"/>
      </xdr:nvSpPr>
      <xdr:spPr>
        <a:xfrm>
          <a:off x="10528300" y="1344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163080</xdr:rowOff>
    </xdr:from>
    <xdr:to>
      <xdr:col>50</xdr:col>
      <xdr:colOff>165100</xdr:colOff>
      <xdr:row>79</xdr:row>
      <xdr:rowOff>93230</xdr:rowOff>
    </xdr:to>
    <xdr:sp macro="" textlink="">
      <xdr:nvSpPr>
        <xdr:cNvPr id="425" name="楕円 424"/>
        <xdr:cNvSpPr/>
      </xdr:nvSpPr>
      <xdr:spPr>
        <a:xfrm>
          <a:off x="9588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84357</xdr:rowOff>
    </xdr:from>
    <xdr:ext cx="313932" cy="259045"/>
    <xdr:sp macro="" textlink="">
      <xdr:nvSpPr>
        <xdr:cNvPr id="426" name="テキスト ボックス 425"/>
        <xdr:cNvSpPr txBox="1"/>
      </xdr:nvSpPr>
      <xdr:spPr>
        <a:xfrm>
          <a:off x="9482333" y="13628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162852</xdr:rowOff>
    </xdr:from>
    <xdr:to>
      <xdr:col>46</xdr:col>
      <xdr:colOff>38100</xdr:colOff>
      <xdr:row>79</xdr:row>
      <xdr:rowOff>93002</xdr:rowOff>
    </xdr:to>
    <xdr:sp macro="" textlink="">
      <xdr:nvSpPr>
        <xdr:cNvPr id="427" name="楕円 426"/>
        <xdr:cNvSpPr/>
      </xdr:nvSpPr>
      <xdr:spPr>
        <a:xfrm>
          <a:off x="8699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84129</xdr:rowOff>
    </xdr:from>
    <xdr:ext cx="313932" cy="259045"/>
    <xdr:sp macro="" textlink="">
      <xdr:nvSpPr>
        <xdr:cNvPr id="428" name="テキスト ボックス 427"/>
        <xdr:cNvSpPr txBox="1"/>
      </xdr:nvSpPr>
      <xdr:spPr>
        <a:xfrm>
          <a:off x="8593333" y="13628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162700</xdr:rowOff>
    </xdr:from>
    <xdr:to>
      <xdr:col>41</xdr:col>
      <xdr:colOff>101600</xdr:colOff>
      <xdr:row>79</xdr:row>
      <xdr:rowOff>92850</xdr:rowOff>
    </xdr:to>
    <xdr:sp macro="" textlink="">
      <xdr:nvSpPr>
        <xdr:cNvPr id="429" name="楕円 428"/>
        <xdr:cNvSpPr/>
      </xdr:nvSpPr>
      <xdr:spPr>
        <a:xfrm>
          <a:off x="7810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83977</xdr:rowOff>
    </xdr:from>
    <xdr:ext cx="313932" cy="259045"/>
    <xdr:sp macro="" textlink="">
      <xdr:nvSpPr>
        <xdr:cNvPr id="430" name="テキスト ボックス 429"/>
        <xdr:cNvSpPr txBox="1"/>
      </xdr:nvSpPr>
      <xdr:spPr>
        <a:xfrm>
          <a:off x="7704333" y="1362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162624</xdr:rowOff>
    </xdr:from>
    <xdr:to>
      <xdr:col>36</xdr:col>
      <xdr:colOff>165100</xdr:colOff>
      <xdr:row>79</xdr:row>
      <xdr:rowOff>92774</xdr:rowOff>
    </xdr:to>
    <xdr:sp macro="" textlink="">
      <xdr:nvSpPr>
        <xdr:cNvPr id="431" name="楕円 430"/>
        <xdr:cNvSpPr/>
      </xdr:nvSpPr>
      <xdr:spPr>
        <a:xfrm>
          <a:off x="6921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83901</xdr:rowOff>
    </xdr:from>
    <xdr:ext cx="313932" cy="259045"/>
    <xdr:sp macro="" textlink="">
      <xdr:nvSpPr>
        <xdr:cNvPr id="432" name="テキスト ボックス 431"/>
        <xdr:cNvSpPr txBox="1"/>
      </xdr:nvSpPr>
      <xdr:spPr>
        <a:xfrm>
          <a:off x="6815333" y="13628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59906</xdr:rowOff>
    </xdr:from>
    <xdr:to>
      <xdr:col>55</xdr:col>
      <xdr:colOff>0</xdr:colOff>
      <xdr:row>97</xdr:row>
      <xdr:rowOff>75705</xdr:rowOff>
    </xdr:to>
    <xdr:cxnSp macro="">
      <xdr:nvCxnSpPr>
        <xdr:cNvPr id="461" name="直線コネクタ 460"/>
        <xdr:cNvCxnSpPr/>
      </xdr:nvCxnSpPr>
      <xdr:spPr>
        <a:xfrm>
          <a:off x="9639300" y="16690556"/>
          <a:ext cx="8382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34595</xdr:rowOff>
    </xdr:from>
    <xdr:to>
      <xdr:col>50</xdr:col>
      <xdr:colOff>114300</xdr:colOff>
      <xdr:row>97</xdr:row>
      <xdr:rowOff>59906</xdr:rowOff>
    </xdr:to>
    <xdr:cxnSp macro="">
      <xdr:nvCxnSpPr>
        <xdr:cNvPr id="464" name="直線コネクタ 463"/>
        <xdr:cNvCxnSpPr/>
      </xdr:nvCxnSpPr>
      <xdr:spPr>
        <a:xfrm>
          <a:off x="8750300" y="16665245"/>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34595</xdr:rowOff>
    </xdr:from>
    <xdr:to>
      <xdr:col>45</xdr:col>
      <xdr:colOff>177800</xdr:colOff>
      <xdr:row>97</xdr:row>
      <xdr:rowOff>114160</xdr:rowOff>
    </xdr:to>
    <xdr:cxnSp macro="">
      <xdr:nvCxnSpPr>
        <xdr:cNvPr id="467" name="直線コネクタ 466"/>
        <xdr:cNvCxnSpPr/>
      </xdr:nvCxnSpPr>
      <xdr:spPr>
        <a:xfrm flipV="1">
          <a:off x="7861300" y="16665245"/>
          <a:ext cx="889000" cy="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161506</xdr:rowOff>
    </xdr:from>
    <xdr:to>
      <xdr:col>41</xdr:col>
      <xdr:colOff>50800</xdr:colOff>
      <xdr:row>97</xdr:row>
      <xdr:rowOff>114160</xdr:rowOff>
    </xdr:to>
    <xdr:cxnSp macro="">
      <xdr:nvCxnSpPr>
        <xdr:cNvPr id="470" name="直線コネクタ 469"/>
        <xdr:cNvCxnSpPr/>
      </xdr:nvCxnSpPr>
      <xdr:spPr>
        <a:xfrm>
          <a:off x="6972300" y="16620706"/>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24905</xdr:rowOff>
    </xdr:from>
    <xdr:to>
      <xdr:col>55</xdr:col>
      <xdr:colOff>50800</xdr:colOff>
      <xdr:row>97</xdr:row>
      <xdr:rowOff>126505</xdr:rowOff>
    </xdr:to>
    <xdr:sp macro="" textlink="">
      <xdr:nvSpPr>
        <xdr:cNvPr id="480" name="楕円 479"/>
        <xdr:cNvSpPr/>
      </xdr:nvSpPr>
      <xdr:spPr>
        <a:xfrm>
          <a:off x="10426700" y="166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111282</xdr:rowOff>
    </xdr:from>
    <xdr:ext cx="534377" cy="259045"/>
    <xdr:sp macro="" textlink="">
      <xdr:nvSpPr>
        <xdr:cNvPr id="481" name="土木費該当値テキスト"/>
        <xdr:cNvSpPr txBox="1"/>
      </xdr:nvSpPr>
      <xdr:spPr>
        <a:xfrm>
          <a:off x="10528300" y="165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9106</xdr:rowOff>
    </xdr:from>
    <xdr:to>
      <xdr:col>50</xdr:col>
      <xdr:colOff>165100</xdr:colOff>
      <xdr:row>97</xdr:row>
      <xdr:rowOff>110706</xdr:rowOff>
    </xdr:to>
    <xdr:sp macro="" textlink="">
      <xdr:nvSpPr>
        <xdr:cNvPr id="482" name="楕円 481"/>
        <xdr:cNvSpPr/>
      </xdr:nvSpPr>
      <xdr:spPr>
        <a:xfrm>
          <a:off x="9588500" y="166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101833</xdr:rowOff>
    </xdr:from>
    <xdr:ext cx="534377" cy="259045"/>
    <xdr:sp macro="" textlink="">
      <xdr:nvSpPr>
        <xdr:cNvPr id="483" name="テキスト ボックス 482"/>
        <xdr:cNvSpPr txBox="1"/>
      </xdr:nvSpPr>
      <xdr:spPr>
        <a:xfrm>
          <a:off x="9372111" y="167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155245</xdr:rowOff>
    </xdr:from>
    <xdr:to>
      <xdr:col>46</xdr:col>
      <xdr:colOff>38100</xdr:colOff>
      <xdr:row>97</xdr:row>
      <xdr:rowOff>85395</xdr:rowOff>
    </xdr:to>
    <xdr:sp macro="" textlink="">
      <xdr:nvSpPr>
        <xdr:cNvPr id="484" name="楕円 483"/>
        <xdr:cNvSpPr/>
      </xdr:nvSpPr>
      <xdr:spPr>
        <a:xfrm>
          <a:off x="8699500" y="166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76522</xdr:rowOff>
    </xdr:from>
    <xdr:ext cx="534377" cy="259045"/>
    <xdr:sp macro="" textlink="">
      <xdr:nvSpPr>
        <xdr:cNvPr id="485" name="テキスト ボックス 484"/>
        <xdr:cNvSpPr txBox="1"/>
      </xdr:nvSpPr>
      <xdr:spPr>
        <a:xfrm>
          <a:off x="8483111" y="167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63360</xdr:rowOff>
    </xdr:from>
    <xdr:to>
      <xdr:col>41</xdr:col>
      <xdr:colOff>101600</xdr:colOff>
      <xdr:row>97</xdr:row>
      <xdr:rowOff>164960</xdr:rowOff>
    </xdr:to>
    <xdr:sp macro="" textlink="">
      <xdr:nvSpPr>
        <xdr:cNvPr id="486" name="楕円 485"/>
        <xdr:cNvSpPr/>
      </xdr:nvSpPr>
      <xdr:spPr>
        <a:xfrm>
          <a:off x="7810500" y="166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156087</xdr:rowOff>
    </xdr:from>
    <xdr:ext cx="534377" cy="259045"/>
    <xdr:sp macro="" textlink="">
      <xdr:nvSpPr>
        <xdr:cNvPr id="487" name="テキスト ボックス 486"/>
        <xdr:cNvSpPr txBox="1"/>
      </xdr:nvSpPr>
      <xdr:spPr>
        <a:xfrm>
          <a:off x="7594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110706</xdr:rowOff>
    </xdr:from>
    <xdr:to>
      <xdr:col>36</xdr:col>
      <xdr:colOff>165100</xdr:colOff>
      <xdr:row>97</xdr:row>
      <xdr:rowOff>40856</xdr:rowOff>
    </xdr:to>
    <xdr:sp macro="" textlink="">
      <xdr:nvSpPr>
        <xdr:cNvPr id="488" name="楕円 487"/>
        <xdr:cNvSpPr/>
      </xdr:nvSpPr>
      <xdr:spPr>
        <a:xfrm>
          <a:off x="6921500" y="165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31983</xdr:rowOff>
    </xdr:from>
    <xdr:ext cx="534377" cy="259045"/>
    <xdr:sp macro="" textlink="">
      <xdr:nvSpPr>
        <xdr:cNvPr id="489" name="テキスト ボックス 488"/>
        <xdr:cNvSpPr txBox="1"/>
      </xdr:nvSpPr>
      <xdr:spPr>
        <a:xfrm>
          <a:off x="6705111" y="166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115469</xdr:rowOff>
    </xdr:from>
    <xdr:to>
      <xdr:col>85</xdr:col>
      <xdr:colOff>127000</xdr:colOff>
      <xdr:row>39</xdr:row>
      <xdr:rowOff>12533</xdr:rowOff>
    </xdr:to>
    <xdr:cxnSp macro="">
      <xdr:nvCxnSpPr>
        <xdr:cNvPr id="521" name="直線コネクタ 520"/>
        <xdr:cNvCxnSpPr/>
      </xdr:nvCxnSpPr>
      <xdr:spPr>
        <a:xfrm>
          <a:off x="15481300" y="6287669"/>
          <a:ext cx="838200" cy="4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115469</xdr:rowOff>
    </xdr:from>
    <xdr:to>
      <xdr:col>81</xdr:col>
      <xdr:colOff>50800</xdr:colOff>
      <xdr:row>38</xdr:row>
      <xdr:rowOff>159327</xdr:rowOff>
    </xdr:to>
    <xdr:cxnSp macro="">
      <xdr:nvCxnSpPr>
        <xdr:cNvPr id="524" name="直線コネクタ 523"/>
        <xdr:cNvCxnSpPr/>
      </xdr:nvCxnSpPr>
      <xdr:spPr>
        <a:xfrm flipV="1">
          <a:off x="14592300" y="6287669"/>
          <a:ext cx="889000" cy="38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141725</xdr:rowOff>
    </xdr:from>
    <xdr:to>
      <xdr:col>76</xdr:col>
      <xdr:colOff>114300</xdr:colOff>
      <xdr:row>38</xdr:row>
      <xdr:rowOff>159327</xdr:rowOff>
    </xdr:to>
    <xdr:cxnSp macro="">
      <xdr:nvCxnSpPr>
        <xdr:cNvPr id="527" name="直線コネクタ 526"/>
        <xdr:cNvCxnSpPr/>
      </xdr:nvCxnSpPr>
      <xdr:spPr>
        <a:xfrm>
          <a:off x="13703300" y="665682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141725</xdr:rowOff>
    </xdr:from>
    <xdr:to>
      <xdr:col>71</xdr:col>
      <xdr:colOff>177800</xdr:colOff>
      <xdr:row>39</xdr:row>
      <xdr:rowOff>26543</xdr:rowOff>
    </xdr:to>
    <xdr:cxnSp macro="">
      <xdr:nvCxnSpPr>
        <xdr:cNvPr id="530" name="直線コネクタ 529"/>
        <xdr:cNvCxnSpPr/>
      </xdr:nvCxnSpPr>
      <xdr:spPr>
        <a:xfrm flipV="1">
          <a:off x="12814300" y="6656825"/>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133183</xdr:rowOff>
    </xdr:from>
    <xdr:to>
      <xdr:col>85</xdr:col>
      <xdr:colOff>177800</xdr:colOff>
      <xdr:row>39</xdr:row>
      <xdr:rowOff>63333</xdr:rowOff>
    </xdr:to>
    <xdr:sp macro="" textlink="">
      <xdr:nvSpPr>
        <xdr:cNvPr id="540" name="楕円 539"/>
        <xdr:cNvSpPr/>
      </xdr:nvSpPr>
      <xdr:spPr>
        <a:xfrm>
          <a:off x="16268700" y="66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48110</xdr:rowOff>
    </xdr:from>
    <xdr:ext cx="534377" cy="259045"/>
    <xdr:sp macro="" textlink="">
      <xdr:nvSpPr>
        <xdr:cNvPr id="541" name="消防費該当値テキスト"/>
        <xdr:cNvSpPr txBox="1"/>
      </xdr:nvSpPr>
      <xdr:spPr>
        <a:xfrm>
          <a:off x="16370300" y="65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64669</xdr:rowOff>
    </xdr:from>
    <xdr:to>
      <xdr:col>81</xdr:col>
      <xdr:colOff>101600</xdr:colOff>
      <xdr:row>36</xdr:row>
      <xdr:rowOff>166269</xdr:rowOff>
    </xdr:to>
    <xdr:sp macro="" textlink="">
      <xdr:nvSpPr>
        <xdr:cNvPr id="542" name="楕円 541"/>
        <xdr:cNvSpPr/>
      </xdr:nvSpPr>
      <xdr:spPr>
        <a:xfrm>
          <a:off x="15430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11346</xdr:rowOff>
    </xdr:from>
    <xdr:ext cx="534377" cy="259045"/>
    <xdr:sp macro="" textlink="">
      <xdr:nvSpPr>
        <xdr:cNvPr id="543" name="テキスト ボックス 542"/>
        <xdr:cNvSpPr txBox="1"/>
      </xdr:nvSpPr>
      <xdr:spPr>
        <a:xfrm>
          <a:off x="15214111" y="60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108527</xdr:rowOff>
    </xdr:from>
    <xdr:to>
      <xdr:col>76</xdr:col>
      <xdr:colOff>165100</xdr:colOff>
      <xdr:row>39</xdr:row>
      <xdr:rowOff>38677</xdr:rowOff>
    </xdr:to>
    <xdr:sp macro="" textlink="">
      <xdr:nvSpPr>
        <xdr:cNvPr id="544" name="楕円 543"/>
        <xdr:cNvSpPr/>
      </xdr:nvSpPr>
      <xdr:spPr>
        <a:xfrm>
          <a:off x="14541500" y="66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29804</xdr:rowOff>
    </xdr:from>
    <xdr:ext cx="534377" cy="259045"/>
    <xdr:sp macro="" textlink="">
      <xdr:nvSpPr>
        <xdr:cNvPr id="545" name="テキスト ボックス 544"/>
        <xdr:cNvSpPr txBox="1"/>
      </xdr:nvSpPr>
      <xdr:spPr>
        <a:xfrm>
          <a:off x="14325111" y="67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90925</xdr:rowOff>
    </xdr:from>
    <xdr:to>
      <xdr:col>72</xdr:col>
      <xdr:colOff>38100</xdr:colOff>
      <xdr:row>39</xdr:row>
      <xdr:rowOff>21075</xdr:rowOff>
    </xdr:to>
    <xdr:sp macro="" textlink="">
      <xdr:nvSpPr>
        <xdr:cNvPr id="546" name="楕円 545"/>
        <xdr:cNvSpPr/>
      </xdr:nvSpPr>
      <xdr:spPr>
        <a:xfrm>
          <a:off x="13652500" y="66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12202</xdr:rowOff>
    </xdr:from>
    <xdr:ext cx="534377" cy="259045"/>
    <xdr:sp macro="" textlink="">
      <xdr:nvSpPr>
        <xdr:cNvPr id="547" name="テキスト ボックス 546"/>
        <xdr:cNvSpPr txBox="1"/>
      </xdr:nvSpPr>
      <xdr:spPr>
        <a:xfrm>
          <a:off x="13436111" y="66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147193</xdr:rowOff>
    </xdr:from>
    <xdr:to>
      <xdr:col>67</xdr:col>
      <xdr:colOff>101600</xdr:colOff>
      <xdr:row>39</xdr:row>
      <xdr:rowOff>77343</xdr:rowOff>
    </xdr:to>
    <xdr:sp macro="" textlink="">
      <xdr:nvSpPr>
        <xdr:cNvPr id="548" name="楕円 547"/>
        <xdr:cNvSpPr/>
      </xdr:nvSpPr>
      <xdr:spPr>
        <a:xfrm>
          <a:off x="12763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68470</xdr:rowOff>
    </xdr:from>
    <xdr:ext cx="534377" cy="259045"/>
    <xdr:sp macro="" textlink="">
      <xdr:nvSpPr>
        <xdr:cNvPr id="549" name="テキスト ボックス 548"/>
        <xdr:cNvSpPr txBox="1"/>
      </xdr:nvSpPr>
      <xdr:spPr>
        <a:xfrm>
          <a:off x="12547111" y="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164193</xdr:rowOff>
    </xdr:from>
    <xdr:to>
      <xdr:col>85</xdr:col>
      <xdr:colOff>127000</xdr:colOff>
      <xdr:row>58</xdr:row>
      <xdr:rowOff>59658</xdr:rowOff>
    </xdr:to>
    <xdr:cxnSp macro="">
      <xdr:nvCxnSpPr>
        <xdr:cNvPr id="581" name="直線コネクタ 580"/>
        <xdr:cNvCxnSpPr/>
      </xdr:nvCxnSpPr>
      <xdr:spPr>
        <a:xfrm flipV="1">
          <a:off x="15481300" y="9765393"/>
          <a:ext cx="838200" cy="2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40618</xdr:rowOff>
    </xdr:from>
    <xdr:to>
      <xdr:col>81</xdr:col>
      <xdr:colOff>50800</xdr:colOff>
      <xdr:row>58</xdr:row>
      <xdr:rowOff>59658</xdr:rowOff>
    </xdr:to>
    <xdr:cxnSp macro="">
      <xdr:nvCxnSpPr>
        <xdr:cNvPr id="584" name="直線コネクタ 583"/>
        <xdr:cNvCxnSpPr/>
      </xdr:nvCxnSpPr>
      <xdr:spPr>
        <a:xfrm>
          <a:off x="14592300" y="9641818"/>
          <a:ext cx="889000" cy="3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40618</xdr:rowOff>
    </xdr:from>
    <xdr:to>
      <xdr:col>76</xdr:col>
      <xdr:colOff>114300</xdr:colOff>
      <xdr:row>57</xdr:row>
      <xdr:rowOff>167491</xdr:rowOff>
    </xdr:to>
    <xdr:cxnSp macro="">
      <xdr:nvCxnSpPr>
        <xdr:cNvPr id="587" name="直線コネクタ 586"/>
        <xdr:cNvCxnSpPr/>
      </xdr:nvCxnSpPr>
      <xdr:spPr>
        <a:xfrm flipV="1">
          <a:off x="13703300" y="9641818"/>
          <a:ext cx="889000" cy="2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36275</xdr:rowOff>
    </xdr:from>
    <xdr:to>
      <xdr:col>71</xdr:col>
      <xdr:colOff>177800</xdr:colOff>
      <xdr:row>57</xdr:row>
      <xdr:rowOff>167491</xdr:rowOff>
    </xdr:to>
    <xdr:cxnSp macro="">
      <xdr:nvCxnSpPr>
        <xdr:cNvPr id="590" name="直線コネクタ 589"/>
        <xdr:cNvCxnSpPr/>
      </xdr:nvCxnSpPr>
      <xdr:spPr>
        <a:xfrm>
          <a:off x="12814300" y="9637475"/>
          <a:ext cx="889000" cy="30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113393</xdr:rowOff>
    </xdr:from>
    <xdr:to>
      <xdr:col>85</xdr:col>
      <xdr:colOff>177800</xdr:colOff>
      <xdr:row>57</xdr:row>
      <xdr:rowOff>43543</xdr:rowOff>
    </xdr:to>
    <xdr:sp macro="" textlink="">
      <xdr:nvSpPr>
        <xdr:cNvPr id="600" name="楕円 599"/>
        <xdr:cNvSpPr/>
      </xdr:nvSpPr>
      <xdr:spPr>
        <a:xfrm>
          <a:off x="16268700" y="97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91820</xdr:rowOff>
    </xdr:from>
    <xdr:ext cx="534377" cy="259045"/>
    <xdr:sp macro="" textlink="">
      <xdr:nvSpPr>
        <xdr:cNvPr id="601" name="教育費該当値テキスト"/>
        <xdr:cNvSpPr txBox="1"/>
      </xdr:nvSpPr>
      <xdr:spPr>
        <a:xfrm>
          <a:off x="16370300"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8858</xdr:rowOff>
    </xdr:from>
    <xdr:to>
      <xdr:col>81</xdr:col>
      <xdr:colOff>101600</xdr:colOff>
      <xdr:row>58</xdr:row>
      <xdr:rowOff>110458</xdr:rowOff>
    </xdr:to>
    <xdr:sp macro="" textlink="">
      <xdr:nvSpPr>
        <xdr:cNvPr id="602" name="楕円 601"/>
        <xdr:cNvSpPr/>
      </xdr:nvSpPr>
      <xdr:spPr>
        <a:xfrm>
          <a:off x="15430500" y="99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101585</xdr:rowOff>
    </xdr:from>
    <xdr:ext cx="534377" cy="259045"/>
    <xdr:sp macro="" textlink="">
      <xdr:nvSpPr>
        <xdr:cNvPr id="603" name="テキスト ボックス 602"/>
        <xdr:cNvSpPr txBox="1"/>
      </xdr:nvSpPr>
      <xdr:spPr>
        <a:xfrm>
          <a:off x="15214111" y="100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161268</xdr:rowOff>
    </xdr:from>
    <xdr:to>
      <xdr:col>76</xdr:col>
      <xdr:colOff>165100</xdr:colOff>
      <xdr:row>56</xdr:row>
      <xdr:rowOff>91418</xdr:rowOff>
    </xdr:to>
    <xdr:sp macro="" textlink="">
      <xdr:nvSpPr>
        <xdr:cNvPr id="604" name="楕円 603"/>
        <xdr:cNvSpPr/>
      </xdr:nvSpPr>
      <xdr:spPr>
        <a:xfrm>
          <a:off x="14541500" y="95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107945</xdr:rowOff>
    </xdr:from>
    <xdr:ext cx="534377" cy="259045"/>
    <xdr:sp macro="" textlink="">
      <xdr:nvSpPr>
        <xdr:cNvPr id="605" name="テキスト ボックス 604"/>
        <xdr:cNvSpPr txBox="1"/>
      </xdr:nvSpPr>
      <xdr:spPr>
        <a:xfrm>
          <a:off x="14325111" y="93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116691</xdr:rowOff>
    </xdr:from>
    <xdr:to>
      <xdr:col>72</xdr:col>
      <xdr:colOff>38100</xdr:colOff>
      <xdr:row>58</xdr:row>
      <xdr:rowOff>46841</xdr:rowOff>
    </xdr:to>
    <xdr:sp macro="" textlink="">
      <xdr:nvSpPr>
        <xdr:cNvPr id="606" name="楕円 605"/>
        <xdr:cNvSpPr/>
      </xdr:nvSpPr>
      <xdr:spPr>
        <a:xfrm>
          <a:off x="13652500" y="9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37968</xdr:rowOff>
    </xdr:from>
    <xdr:ext cx="534377" cy="259045"/>
    <xdr:sp macro="" textlink="">
      <xdr:nvSpPr>
        <xdr:cNvPr id="607" name="テキスト ボックス 606"/>
        <xdr:cNvSpPr txBox="1"/>
      </xdr:nvSpPr>
      <xdr:spPr>
        <a:xfrm>
          <a:off x="13436111" y="99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156925</xdr:rowOff>
    </xdr:from>
    <xdr:to>
      <xdr:col>67</xdr:col>
      <xdr:colOff>101600</xdr:colOff>
      <xdr:row>56</xdr:row>
      <xdr:rowOff>87075</xdr:rowOff>
    </xdr:to>
    <xdr:sp macro="" textlink="">
      <xdr:nvSpPr>
        <xdr:cNvPr id="608" name="楕円 607"/>
        <xdr:cNvSpPr/>
      </xdr:nvSpPr>
      <xdr:spPr>
        <a:xfrm>
          <a:off x="12763500" y="9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103602</xdr:rowOff>
    </xdr:from>
    <xdr:ext cx="534377" cy="259045"/>
    <xdr:sp macro="" textlink="">
      <xdr:nvSpPr>
        <xdr:cNvPr id="609" name="テキスト ボックス 608"/>
        <xdr:cNvSpPr txBox="1"/>
      </xdr:nvSpPr>
      <xdr:spPr>
        <a:xfrm>
          <a:off x="12547111" y="93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41452</xdr:rowOff>
    </xdr:from>
    <xdr:to>
      <xdr:col>85</xdr:col>
      <xdr:colOff>127000</xdr:colOff>
      <xdr:row>94</xdr:row>
      <xdr:rowOff>107680</xdr:rowOff>
    </xdr:to>
    <xdr:cxnSp macro="">
      <xdr:nvCxnSpPr>
        <xdr:cNvPr id="695" name="直線コネクタ 694"/>
        <xdr:cNvCxnSpPr/>
      </xdr:nvCxnSpPr>
      <xdr:spPr>
        <a:xfrm flipV="1">
          <a:off x="15481300" y="16157752"/>
          <a:ext cx="8382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137202</xdr:rowOff>
    </xdr:from>
    <xdr:to>
      <xdr:col>81</xdr:col>
      <xdr:colOff>50800</xdr:colOff>
      <xdr:row>94</xdr:row>
      <xdr:rowOff>107680</xdr:rowOff>
    </xdr:to>
    <xdr:cxnSp macro="">
      <xdr:nvCxnSpPr>
        <xdr:cNvPr id="698" name="直線コネクタ 697"/>
        <xdr:cNvCxnSpPr/>
      </xdr:nvCxnSpPr>
      <xdr:spPr>
        <a:xfrm>
          <a:off x="14592300" y="16082052"/>
          <a:ext cx="8890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121951</xdr:rowOff>
    </xdr:from>
    <xdr:to>
      <xdr:col>76</xdr:col>
      <xdr:colOff>114300</xdr:colOff>
      <xdr:row>93</xdr:row>
      <xdr:rowOff>137202</xdr:rowOff>
    </xdr:to>
    <xdr:cxnSp macro="">
      <xdr:nvCxnSpPr>
        <xdr:cNvPr id="701" name="直線コネクタ 700"/>
        <xdr:cNvCxnSpPr/>
      </xdr:nvCxnSpPr>
      <xdr:spPr>
        <a:xfrm>
          <a:off x="13703300" y="16066801"/>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121951</xdr:rowOff>
    </xdr:from>
    <xdr:to>
      <xdr:col>71</xdr:col>
      <xdr:colOff>177800</xdr:colOff>
      <xdr:row>94</xdr:row>
      <xdr:rowOff>144501</xdr:rowOff>
    </xdr:to>
    <xdr:cxnSp macro="">
      <xdr:nvCxnSpPr>
        <xdr:cNvPr id="704" name="直線コネクタ 703"/>
        <xdr:cNvCxnSpPr/>
      </xdr:nvCxnSpPr>
      <xdr:spPr>
        <a:xfrm flipV="1">
          <a:off x="12814300" y="16066801"/>
          <a:ext cx="889000" cy="1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162102</xdr:rowOff>
    </xdr:from>
    <xdr:to>
      <xdr:col>85</xdr:col>
      <xdr:colOff>177800</xdr:colOff>
      <xdr:row>94</xdr:row>
      <xdr:rowOff>92252</xdr:rowOff>
    </xdr:to>
    <xdr:sp macro="" textlink="">
      <xdr:nvSpPr>
        <xdr:cNvPr id="714" name="楕円 713"/>
        <xdr:cNvSpPr/>
      </xdr:nvSpPr>
      <xdr:spPr>
        <a:xfrm>
          <a:off x="16268700" y="161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13529</xdr:rowOff>
    </xdr:from>
    <xdr:ext cx="534377" cy="259045"/>
    <xdr:sp macro="" textlink="">
      <xdr:nvSpPr>
        <xdr:cNvPr id="715" name="公債費該当値テキスト"/>
        <xdr:cNvSpPr txBox="1"/>
      </xdr:nvSpPr>
      <xdr:spPr>
        <a:xfrm>
          <a:off x="16370300" y="159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56880</xdr:rowOff>
    </xdr:from>
    <xdr:to>
      <xdr:col>81</xdr:col>
      <xdr:colOff>101600</xdr:colOff>
      <xdr:row>94</xdr:row>
      <xdr:rowOff>158480</xdr:rowOff>
    </xdr:to>
    <xdr:sp macro="" textlink="">
      <xdr:nvSpPr>
        <xdr:cNvPr id="716" name="楕円 715"/>
        <xdr:cNvSpPr/>
      </xdr:nvSpPr>
      <xdr:spPr>
        <a:xfrm>
          <a:off x="15430500" y="161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3557</xdr:rowOff>
    </xdr:from>
    <xdr:ext cx="534377" cy="259045"/>
    <xdr:sp macro="" textlink="">
      <xdr:nvSpPr>
        <xdr:cNvPr id="717" name="テキスト ボックス 716"/>
        <xdr:cNvSpPr txBox="1"/>
      </xdr:nvSpPr>
      <xdr:spPr>
        <a:xfrm>
          <a:off x="15214111" y="1594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86402</xdr:rowOff>
    </xdr:from>
    <xdr:to>
      <xdr:col>76</xdr:col>
      <xdr:colOff>165100</xdr:colOff>
      <xdr:row>94</xdr:row>
      <xdr:rowOff>16552</xdr:rowOff>
    </xdr:to>
    <xdr:sp macro="" textlink="">
      <xdr:nvSpPr>
        <xdr:cNvPr id="718" name="楕円 717"/>
        <xdr:cNvSpPr/>
      </xdr:nvSpPr>
      <xdr:spPr>
        <a:xfrm>
          <a:off x="14541500" y="160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33079</xdr:rowOff>
    </xdr:from>
    <xdr:ext cx="534377" cy="259045"/>
    <xdr:sp macro="" textlink="">
      <xdr:nvSpPr>
        <xdr:cNvPr id="719" name="テキスト ボックス 718"/>
        <xdr:cNvSpPr txBox="1"/>
      </xdr:nvSpPr>
      <xdr:spPr>
        <a:xfrm>
          <a:off x="14325111" y="158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71151</xdr:rowOff>
    </xdr:from>
    <xdr:to>
      <xdr:col>72</xdr:col>
      <xdr:colOff>38100</xdr:colOff>
      <xdr:row>94</xdr:row>
      <xdr:rowOff>1301</xdr:rowOff>
    </xdr:to>
    <xdr:sp macro="" textlink="">
      <xdr:nvSpPr>
        <xdr:cNvPr id="720" name="楕円 719"/>
        <xdr:cNvSpPr/>
      </xdr:nvSpPr>
      <xdr:spPr>
        <a:xfrm>
          <a:off x="13652500" y="16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17828</xdr:rowOff>
    </xdr:from>
    <xdr:ext cx="534377" cy="259045"/>
    <xdr:sp macro="" textlink="">
      <xdr:nvSpPr>
        <xdr:cNvPr id="721" name="テキスト ボックス 720"/>
        <xdr:cNvSpPr txBox="1"/>
      </xdr:nvSpPr>
      <xdr:spPr>
        <a:xfrm>
          <a:off x="13436111" y="157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93701</xdr:rowOff>
    </xdr:from>
    <xdr:to>
      <xdr:col>67</xdr:col>
      <xdr:colOff>101600</xdr:colOff>
      <xdr:row>95</xdr:row>
      <xdr:rowOff>23851</xdr:rowOff>
    </xdr:to>
    <xdr:sp macro="" textlink="">
      <xdr:nvSpPr>
        <xdr:cNvPr id="722" name="楕円 721"/>
        <xdr:cNvSpPr/>
      </xdr:nvSpPr>
      <xdr:spPr>
        <a:xfrm>
          <a:off x="12763500" y="162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40378</xdr:rowOff>
    </xdr:from>
    <xdr:ext cx="534377" cy="259045"/>
    <xdr:sp macro="" textlink="">
      <xdr:nvSpPr>
        <xdr:cNvPr id="723" name="テキスト ボックス 722"/>
        <xdr:cNvSpPr txBox="1"/>
      </xdr:nvSpPr>
      <xdr:spPr>
        <a:xfrm>
          <a:off x="12547111" y="1598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民生費については、住民一人当たりのコストが上昇傾向にあり、今年度の住民一人あたりのコストは１０４，００３円となった。今年度の主な増加要因として、障害福祉サービスの利用者増や高齢化社会に伴う社会保障経費の増加、子育て就業支援事業を実施したことが挙げられる。教育費については、前年度より増加しており、住民一人当たりのコストは４７，５００円となった。主な増加要因として、上牧第二小学校プール改築事業や第二体育館耐震補強及び改修事業など大規模工事を実施したことが挙げられる。公債費については、地方債残高は減少傾向にあるが、近年、交付税算入のある地方債の借入や据置期間の設定見直し、積極的な繰上償還を実施しているため、住民一人当たりのコストは前年度より増の５６，０１７円となった。依然として高水準にあるため、将来負担を減少させるため積極的な繰上償還や据置期間の設定見直しの継続、交付税算入のない地方債の借入を抑制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今年度も黒字となり前年度と比較すると標準財政規模比で０．５２の増加となった。実質単年度収支については、前年度よりも改善しているが、財政調整基金の取崩し額が増加したことに伴い今年度も赤字となった。今後は町税の徴収率向上対策や事務事業の見直しを進め、実質収支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連結実質赤字比率に係る各会計において、黒字額の大部分を水道事業会計が占めている。集中改革プラン等により、行財政改革に取り組んだことで、すべての会計において平成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年度決算以降、黒字となった。平成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において、地方消費税交付金や特別交付税などについて予算額を上回る収入があったことや、支出の抑制に努めたことで、黒字額が増加となった。また、国民健康保険特別会計においては、財政調整基金繰入額が増となったことで、黒字が増加となった。今後も一般会計だけでなく、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7919270</v>
      </c>
      <c r="BO4" s="441"/>
      <c r="BP4" s="441"/>
      <c r="BQ4" s="441"/>
      <c r="BR4" s="441"/>
      <c r="BS4" s="441"/>
      <c r="BT4" s="441"/>
      <c r="BU4" s="442"/>
      <c r="BV4" s="440">
        <v>7934343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7638698</v>
      </c>
      <c r="BO5" s="446"/>
      <c r="BP5" s="446"/>
      <c r="BQ5" s="446"/>
      <c r="BR5" s="446"/>
      <c r="BS5" s="446"/>
      <c r="BT5" s="446"/>
      <c r="BU5" s="447"/>
      <c r="BV5" s="445">
        <v>7701031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98.7</v>
      </c>
      <c r="CU5" s="416"/>
      <c r="CV5" s="416"/>
      <c r="CW5" s="416"/>
      <c r="CX5" s="416"/>
      <c r="CY5" s="416"/>
      <c r="CZ5" s="416"/>
      <c r="DA5" s="417"/>
      <c r="DB5" s="415">
        <v>98.7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280572</v>
      </c>
      <c r="BO6" s="446"/>
      <c r="BP6" s="446"/>
      <c r="BQ6" s="446"/>
      <c r="BR6" s="446"/>
      <c r="BS6" s="446"/>
      <c r="BT6" s="446"/>
      <c r="BU6" s="447"/>
      <c r="BV6" s="445">
        <v>233312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104.5</v>
      </c>
      <c r="CU6" s="596"/>
      <c r="CV6" s="596"/>
      <c r="CW6" s="596"/>
      <c r="CX6" s="596"/>
      <c r="CY6" s="596"/>
      <c r="CZ6" s="596"/>
      <c r="DA6" s="597"/>
      <c r="DB6" s="595">
        <v>104.1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87556</v>
      </c>
      <c r="BO7" s="446"/>
      <c r="BP7" s="446"/>
      <c r="BQ7" s="446"/>
      <c r="BR7" s="446"/>
      <c r="BS7" s="446"/>
      <c r="BT7" s="446"/>
      <c r="BU7" s="447"/>
      <c r="BV7" s="445">
        <v>67230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4970764</v>
      </c>
      <c r="CU7" s="446"/>
      <c r="CV7" s="446"/>
      <c r="CW7" s="446"/>
      <c r="CX7" s="446"/>
      <c r="CY7" s="446"/>
      <c r="CZ7" s="446"/>
      <c r="DA7" s="447"/>
      <c r="DB7" s="445">
        <v>4938710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193016</v>
      </c>
      <c r="BO8" s="446"/>
      <c r="BP8" s="446"/>
      <c r="BQ8" s="446"/>
      <c r="BR8" s="446"/>
      <c r="BS8" s="446"/>
      <c r="BT8" s="446"/>
      <c r="BU8" s="447"/>
      <c r="BV8" s="445">
        <v>166082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0.49</v>
      </c>
      <c r="CU8" s="559"/>
      <c r="CV8" s="559"/>
      <c r="CW8" s="559"/>
      <c r="CX8" s="559"/>
      <c r="CY8" s="559"/>
      <c r="CZ8" s="559"/>
      <c r="DA8" s="560"/>
      <c r="DB8" s="558">
        <v>0.48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22054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26934</v>
      </c>
      <c r="BO9" s="446"/>
      <c r="BP9" s="446"/>
      <c r="BQ9" s="446"/>
      <c r="BR9" s="446"/>
      <c r="BS9" s="446"/>
      <c r="BT9" s="446"/>
      <c r="BU9" s="447"/>
      <c r="BV9" s="445">
        <v>-85157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21.1</v>
      </c>
      <c r="CU9" s="416"/>
      <c r="CV9" s="416"/>
      <c r="CW9" s="416"/>
      <c r="CX9" s="416"/>
      <c r="CY9" s="416"/>
      <c r="CZ9" s="416"/>
      <c r="DA9" s="417"/>
      <c r="DB9" s="415">
        <v>20.100000000000001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23728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189828</v>
      </c>
      <c r="BO10" s="446"/>
      <c r="BP10" s="446"/>
      <c r="BQ10" s="446"/>
      <c r="BR10" s="446"/>
      <c r="BS10" s="446"/>
      <c r="BT10" s="446"/>
      <c r="BU10" s="447"/>
      <c r="BV10" s="445">
        <v>158572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56600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22727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314810</v>
      </c>
      <c r="BO12" s="446"/>
      <c r="BP12" s="446"/>
      <c r="BQ12" s="446"/>
      <c r="BR12" s="446"/>
      <c r="BS12" s="446"/>
      <c r="BT12" s="446"/>
      <c r="BU12" s="447"/>
      <c r="BV12" s="445">
        <v>192685</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22571</v>
      </c>
      <c r="S13" s="549"/>
      <c r="T13" s="549"/>
      <c r="U13" s="549"/>
      <c r="V13" s="550"/>
      <c r="W13" s="536" t="s">
        <v>135</v>
      </c>
      <c r="X13" s="458"/>
      <c r="Y13" s="458"/>
      <c r="Z13" s="458"/>
      <c r="AA13" s="458"/>
      <c r="AB13" s="459"/>
      <c r="AC13" s="421">
        <v>58</v>
      </c>
      <c r="AD13" s="422"/>
      <c r="AE13" s="422"/>
      <c r="AF13" s="422"/>
      <c r="AG13" s="423"/>
      <c r="AH13" s="421">
        <v>62</v>
      </c>
      <c r="AI13" s="422"/>
      <c r="AJ13" s="422"/>
      <c r="AK13" s="422"/>
      <c r="AL13" s="424"/>
      <c r="AM13" s="514" t="s">
        <v>136</v>
      </c>
      <c r="AN13" s="419"/>
      <c r="AO13" s="419"/>
      <c r="AP13" s="419"/>
      <c r="AQ13" s="419"/>
      <c r="AR13" s="419"/>
      <c r="AS13" s="419"/>
      <c r="AT13" s="420"/>
      <c r="AU13" s="502" t="s">
        <v>103</v>
      </c>
      <c r="AV13" s="503"/>
      <c r="AW13" s="503"/>
      <c r="AX13" s="503"/>
      <c r="AY13" s="425" t="s">
        <v>137</v>
      </c>
      <c r="AZ13" s="426"/>
      <c r="BA13" s="426"/>
      <c r="BB13" s="426"/>
      <c r="BC13" s="426"/>
      <c r="BD13" s="426"/>
      <c r="BE13" s="426"/>
      <c r="BF13" s="426"/>
      <c r="BG13" s="426"/>
      <c r="BH13" s="426"/>
      <c r="BI13" s="426"/>
      <c r="BJ13" s="426"/>
      <c r="BK13" s="426"/>
      <c r="BL13" s="426"/>
      <c r="BM13" s="427"/>
      <c r="BN13" s="445">
        <v>-41448</v>
      </c>
      <c r="BO13" s="446"/>
      <c r="BP13" s="446"/>
      <c r="BQ13" s="446"/>
      <c r="BR13" s="446"/>
      <c r="BS13" s="446"/>
      <c r="BT13" s="446"/>
      <c r="BU13" s="447"/>
      <c r="BV13" s="445">
        <v>-119270</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14.4</v>
      </c>
      <c r="CU13" s="416"/>
      <c r="CV13" s="416"/>
      <c r="CW13" s="416"/>
      <c r="CX13" s="416"/>
      <c r="CY13" s="416"/>
      <c r="CZ13" s="416"/>
      <c r="DA13" s="417"/>
      <c r="DB13" s="415">
        <v>14.7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22873</v>
      </c>
      <c r="S14" s="549"/>
      <c r="T14" s="549"/>
      <c r="U14" s="549"/>
      <c r="V14" s="550"/>
      <c r="W14" s="551"/>
      <c r="X14" s="461"/>
      <c r="Y14" s="461"/>
      <c r="Z14" s="461"/>
      <c r="AA14" s="461"/>
      <c r="AB14" s="462"/>
      <c r="AC14" s="541">
        <v>0.7</v>
      </c>
      <c r="AD14" s="542"/>
      <c r="AE14" s="542"/>
      <c r="AF14" s="542"/>
      <c r="AG14" s="543"/>
      <c r="AH14" s="541">
        <v>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138.1</v>
      </c>
      <c r="CU14" s="553"/>
      <c r="CV14" s="553"/>
      <c r="CW14" s="553"/>
      <c r="CX14" s="553"/>
      <c r="CY14" s="553"/>
      <c r="CZ14" s="553"/>
      <c r="DA14" s="554"/>
      <c r="DB14" s="552">
        <v>138.9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22734</v>
      </c>
      <c r="S15" s="549"/>
      <c r="T15" s="549"/>
      <c r="U15" s="549"/>
      <c r="V15" s="550"/>
      <c r="W15" s="536" t="s">
        <v>141</v>
      </c>
      <c r="X15" s="458"/>
      <c r="Y15" s="458"/>
      <c r="Z15" s="458"/>
      <c r="AA15" s="458"/>
      <c r="AB15" s="459"/>
      <c r="AC15" s="421">
        <v>2095</v>
      </c>
      <c r="AD15" s="422"/>
      <c r="AE15" s="422"/>
      <c r="AF15" s="422"/>
      <c r="AG15" s="423"/>
      <c r="AH15" s="421">
        <v>2393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2019332</v>
      </c>
      <c r="BO15" s="441"/>
      <c r="BP15" s="441"/>
      <c r="BQ15" s="441"/>
      <c r="BR15" s="441"/>
      <c r="BS15" s="441"/>
      <c r="BT15" s="441"/>
      <c r="BU15" s="442"/>
      <c r="BV15" s="440">
        <v>2065602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v>
      </c>
      <c r="AD16" s="542"/>
      <c r="AE16" s="542"/>
      <c r="AF16" s="542"/>
      <c r="AG16" s="543"/>
      <c r="AH16" s="541">
        <v>26.6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4159021</v>
      </c>
      <c r="BO16" s="446"/>
      <c r="BP16" s="446"/>
      <c r="BQ16" s="446"/>
      <c r="BR16" s="446"/>
      <c r="BS16" s="446"/>
      <c r="BT16" s="446"/>
      <c r="BU16" s="447"/>
      <c r="BV16" s="445">
        <v>4135530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6225</v>
      </c>
      <c r="AD17" s="422"/>
      <c r="AE17" s="422"/>
      <c r="AF17" s="422"/>
      <c r="AG17" s="423"/>
      <c r="AH17" s="421">
        <v>6546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2558002</v>
      </c>
      <c r="BO17" s="446"/>
      <c r="BP17" s="446"/>
      <c r="BQ17" s="446"/>
      <c r="BR17" s="446"/>
      <c r="BS17" s="446"/>
      <c r="BT17" s="446"/>
      <c r="BU17" s="447"/>
      <c r="BV17" s="445">
        <v>2624807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6.14</v>
      </c>
      <c r="M18" s="510"/>
      <c r="N18" s="510"/>
      <c r="O18" s="510"/>
      <c r="P18" s="510"/>
      <c r="Q18" s="510"/>
      <c r="R18" s="511"/>
      <c r="S18" s="511"/>
      <c r="T18" s="511"/>
      <c r="U18" s="511"/>
      <c r="V18" s="512"/>
      <c r="W18" s="526"/>
      <c r="X18" s="527"/>
      <c r="Y18" s="527"/>
      <c r="Z18" s="527"/>
      <c r="AA18" s="527"/>
      <c r="AB18" s="537"/>
      <c r="AC18" s="409">
        <v>74.3</v>
      </c>
      <c r="AD18" s="410"/>
      <c r="AE18" s="410"/>
      <c r="AF18" s="410"/>
      <c r="AG18" s="513"/>
      <c r="AH18" s="409">
        <v>72.7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4920940</v>
      </c>
      <c r="BO18" s="446"/>
      <c r="BP18" s="446"/>
      <c r="BQ18" s="446"/>
      <c r="BR18" s="446"/>
      <c r="BS18" s="446"/>
      <c r="BT18" s="446"/>
      <c r="BU18" s="447"/>
      <c r="BV18" s="445">
        <v>4805098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3592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5884155</v>
      </c>
      <c r="BO19" s="446"/>
      <c r="BP19" s="446"/>
      <c r="BQ19" s="446"/>
      <c r="BR19" s="446"/>
      <c r="BS19" s="446"/>
      <c r="BT19" s="446"/>
      <c r="BU19" s="447"/>
      <c r="BV19" s="445">
        <v>5732483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8085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12512645</v>
      </c>
      <c r="BO23" s="446"/>
      <c r="BP23" s="446"/>
      <c r="BQ23" s="446"/>
      <c r="BR23" s="446"/>
      <c r="BS23" s="446"/>
      <c r="BT23" s="446"/>
      <c r="BU23" s="447"/>
      <c r="BV23" s="445">
        <v>12957926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8200</v>
      </c>
      <c r="R24" s="422"/>
      <c r="S24" s="422"/>
      <c r="T24" s="422"/>
      <c r="U24" s="422"/>
      <c r="V24" s="423"/>
      <c r="W24" s="487"/>
      <c r="X24" s="478"/>
      <c r="Y24" s="479"/>
      <c r="Z24" s="418" t="s">
        <v>165</v>
      </c>
      <c r="AA24" s="419"/>
      <c r="AB24" s="419"/>
      <c r="AC24" s="419"/>
      <c r="AD24" s="419"/>
      <c r="AE24" s="419"/>
      <c r="AF24" s="419"/>
      <c r="AG24" s="420"/>
      <c r="AH24" s="421">
        <v>170</v>
      </c>
      <c r="AI24" s="422"/>
      <c r="AJ24" s="422"/>
      <c r="AK24" s="422"/>
      <c r="AL24" s="423"/>
      <c r="AM24" s="421">
        <v>510170</v>
      </c>
      <c r="AN24" s="422"/>
      <c r="AO24" s="422"/>
      <c r="AP24" s="422"/>
      <c r="AQ24" s="422"/>
      <c r="AR24" s="423"/>
      <c r="AS24" s="421">
        <v>3001</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6797334</v>
      </c>
      <c r="BO24" s="446"/>
      <c r="BP24" s="446"/>
      <c r="BQ24" s="446"/>
      <c r="BR24" s="446"/>
      <c r="BS24" s="446"/>
      <c r="BT24" s="446"/>
      <c r="BU24" s="447"/>
      <c r="BV24" s="445">
        <v>6806327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6900</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450825</v>
      </c>
      <c r="BO25" s="441"/>
      <c r="BP25" s="441"/>
      <c r="BQ25" s="441"/>
      <c r="BR25" s="441"/>
      <c r="BS25" s="441"/>
      <c r="BT25" s="441"/>
      <c r="BU25" s="442"/>
      <c r="BV25" s="440">
        <v>468911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6000</v>
      </c>
      <c r="R26" s="422"/>
      <c r="S26" s="422"/>
      <c r="T26" s="422"/>
      <c r="U26" s="422"/>
      <c r="V26" s="423"/>
      <c r="W26" s="487"/>
      <c r="X26" s="478"/>
      <c r="Y26" s="479"/>
      <c r="Z26" s="418" t="s">
        <v>171</v>
      </c>
      <c r="AA26" s="500"/>
      <c r="AB26" s="500"/>
      <c r="AC26" s="500"/>
      <c r="AD26" s="500"/>
      <c r="AE26" s="500"/>
      <c r="AF26" s="500"/>
      <c r="AG26" s="501"/>
      <c r="AH26" s="421">
        <v>33</v>
      </c>
      <c r="AI26" s="422"/>
      <c r="AJ26" s="422"/>
      <c r="AK26" s="422"/>
      <c r="AL26" s="423"/>
      <c r="AM26" s="421">
        <v>95997</v>
      </c>
      <c r="AN26" s="422"/>
      <c r="AO26" s="422"/>
      <c r="AP26" s="422"/>
      <c r="AQ26" s="422"/>
      <c r="AR26" s="423"/>
      <c r="AS26" s="421">
        <v>2909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3700</v>
      </c>
      <c r="R27" s="422"/>
      <c r="S27" s="422"/>
      <c r="T27" s="422"/>
      <c r="U27" s="422"/>
      <c r="V27" s="423"/>
      <c r="W27" s="487"/>
      <c r="X27" s="478"/>
      <c r="Y27" s="479"/>
      <c r="Z27" s="418" t="s">
        <v>174</v>
      </c>
      <c r="AA27" s="419"/>
      <c r="AB27" s="419"/>
      <c r="AC27" s="419"/>
      <c r="AD27" s="419"/>
      <c r="AE27" s="419"/>
      <c r="AF27" s="419"/>
      <c r="AG27" s="420"/>
      <c r="AH27" s="421">
        <v>10</v>
      </c>
      <c r="AI27" s="422"/>
      <c r="AJ27" s="422"/>
      <c r="AK27" s="422"/>
      <c r="AL27" s="423"/>
      <c r="AM27" s="421">
        <v>27460</v>
      </c>
      <c r="AN27" s="422"/>
      <c r="AO27" s="422"/>
      <c r="AP27" s="422"/>
      <c r="AQ27" s="422"/>
      <c r="AR27" s="423"/>
      <c r="AS27" s="421">
        <v>2746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43489</v>
      </c>
      <c r="BO27" s="449"/>
      <c r="BP27" s="449"/>
      <c r="BQ27" s="449"/>
      <c r="BR27" s="449"/>
      <c r="BS27" s="449"/>
      <c r="BT27" s="449"/>
      <c r="BU27" s="450"/>
      <c r="BV27" s="448">
        <v>43489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3000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950020</v>
      </c>
      <c r="BO28" s="441"/>
      <c r="BP28" s="441"/>
      <c r="BQ28" s="441"/>
      <c r="BR28" s="441"/>
      <c r="BS28" s="441"/>
      <c r="BT28" s="441"/>
      <c r="BU28" s="442"/>
      <c r="BV28" s="440">
        <v>1075002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2800</v>
      </c>
      <c r="R29" s="422"/>
      <c r="S29" s="422"/>
      <c r="T29" s="422"/>
      <c r="U29" s="422"/>
      <c r="V29" s="423"/>
      <c r="W29" s="488"/>
      <c r="X29" s="489"/>
      <c r="Y29" s="490"/>
      <c r="Z29" s="418" t="s">
        <v>180</v>
      </c>
      <c r="AA29" s="419"/>
      <c r="AB29" s="419"/>
      <c r="AC29" s="419"/>
      <c r="AD29" s="419"/>
      <c r="AE29" s="419"/>
      <c r="AF29" s="419"/>
      <c r="AG29" s="420"/>
      <c r="AH29" s="421">
        <v>180</v>
      </c>
      <c r="AI29" s="422"/>
      <c r="AJ29" s="422"/>
      <c r="AK29" s="422"/>
      <c r="AL29" s="423"/>
      <c r="AM29" s="421">
        <v>537630</v>
      </c>
      <c r="AN29" s="422"/>
      <c r="AO29" s="422"/>
      <c r="AP29" s="422"/>
      <c r="AQ29" s="422"/>
      <c r="AR29" s="423"/>
      <c r="AS29" s="421">
        <v>2987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748</v>
      </c>
      <c r="BO29" s="446"/>
      <c r="BP29" s="446"/>
      <c r="BQ29" s="446"/>
      <c r="BR29" s="446"/>
      <c r="BS29" s="446"/>
      <c r="BT29" s="446"/>
      <c r="BU29" s="447"/>
      <c r="BV29" s="445">
        <v>343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42989</v>
      </c>
      <c r="BO30" s="449"/>
      <c r="BP30" s="449"/>
      <c r="BQ30" s="449"/>
      <c r="BR30" s="449"/>
      <c r="BS30" s="449"/>
      <c r="BT30" s="449"/>
      <c r="BU30" s="450"/>
      <c r="BV30" s="448">
        <v>37943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老人福祉施設三室園組合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奈良県葛城地区清掃事務組合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介護保険特別会計（介護ｻｰﾋﾞｽ事業）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奈良県市町村総合事務組合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王寺周辺広域休日応急診療施設組合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静香苑環境施設組合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奈良県後期高齢者医療広域連合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奈良県広域消防組合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山辺・県北西部広域環境衛生組合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2yzS8piSolaLaFkmZMzmoVGSYJmY31k4Bo6hLtvatMbWwyXZemsoP2Rg+osjMq16w93eE0sKjRMkEUHLfglVw==" saltValue="TIj4pvSLW/aOgvJpjYr4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16.3</v>
      </c>
      <c r="G34" s="33">
        <v>17.77</v>
      </c>
      <c r="H34" s="33">
        <v>18.02</v>
      </c>
      <c r="I34" s="33">
        <v>19.95</v>
      </c>
      <c r="J34" s="34">
        <v>20.48</v>
      </c>
      <c r="K34" s="22"/>
      <c r="L34" s="22"/>
      <c r="M34" s="22"/>
      <c r="N34" s="22"/>
      <c r="O34" s="22"/>
      <c r="P34" s="22"/>
    </row>
    <row r="35" spans="1:16" ht="39" customHeight="1" x14ac:dyDescent="0.15">
      <c r="A35" s="22"/>
      <c r="B35" s="35"/>
      <c r="C35" s="1218" t="s">
        <v>550</v>
      </c>
      <c r="D35" s="1219"/>
      <c r="E35" s="1220"/>
      <c r="F35" s="36">
        <v>5.57</v>
      </c>
      <c r="G35" s="37">
        <v>6</v>
      </c>
      <c r="H35" s="37">
        <v>4.91</v>
      </c>
      <c r="I35" s="37">
        <v>3.35</v>
      </c>
      <c r="J35" s="38">
        <v>3.87</v>
      </c>
      <c r="K35" s="22"/>
      <c r="L35" s="22"/>
      <c r="M35" s="22"/>
      <c r="N35" s="22"/>
      <c r="O35" s="22"/>
      <c r="P35" s="22"/>
    </row>
    <row r="36" spans="1:16" ht="39" customHeight="1" x14ac:dyDescent="0.15">
      <c r="A36" s="22"/>
      <c r="B36" s="35"/>
      <c r="C36" s="1218" t="s">
        <v>551</v>
      </c>
      <c r="D36" s="1219"/>
      <c r="E36" s="1220"/>
      <c r="F36" s="36">
        <v>2.99</v>
      </c>
      <c r="G36" s="37">
        <v>2.6</v>
      </c>
      <c r="H36" s="37">
        <v>1.96</v>
      </c>
      <c r="I36" s="37">
        <v>0.28999999999999998</v>
      </c>
      <c r="J36" s="38">
        <v>3.21</v>
      </c>
      <c r="K36" s="22"/>
      <c r="L36" s="22"/>
      <c r="M36" s="22"/>
      <c r="N36" s="22"/>
      <c r="O36" s="22"/>
      <c r="P36" s="22"/>
    </row>
    <row r="37" spans="1:16" ht="39" customHeight="1" x14ac:dyDescent="0.15">
      <c r="A37" s="22"/>
      <c r="B37" s="35"/>
      <c r="C37" s="1218" t="s">
        <v>552</v>
      </c>
      <c r="D37" s="1219"/>
      <c r="E37" s="1220"/>
      <c r="F37" s="36">
        <v>0.7</v>
      </c>
      <c r="G37" s="37">
        <v>0.76</v>
      </c>
      <c r="H37" s="37">
        <v>1.22</v>
      </c>
      <c r="I37" s="37">
        <v>1.33</v>
      </c>
      <c r="J37" s="38">
        <v>1.17</v>
      </c>
      <c r="K37" s="22"/>
      <c r="L37" s="22"/>
      <c r="M37" s="22"/>
      <c r="N37" s="22"/>
      <c r="O37" s="22"/>
      <c r="P37" s="22"/>
    </row>
    <row r="38" spans="1:16" ht="39" customHeight="1" x14ac:dyDescent="0.15">
      <c r="A38" s="22"/>
      <c r="B38" s="35"/>
      <c r="C38" s="1218" t="s">
        <v>553</v>
      </c>
      <c r="D38" s="1219"/>
      <c r="E38" s="1220"/>
      <c r="F38" s="36">
        <v>0.12</v>
      </c>
      <c r="G38" s="37">
        <v>7.0000000000000007E-2</v>
      </c>
      <c r="H38" s="37">
        <v>0.01</v>
      </c>
      <c r="I38" s="37">
        <v>0.01</v>
      </c>
      <c r="J38" s="38">
        <v>0.14000000000000001</v>
      </c>
      <c r="K38" s="22"/>
      <c r="L38" s="22"/>
      <c r="M38" s="22"/>
      <c r="N38" s="22"/>
      <c r="O38" s="22"/>
      <c r="P38" s="22"/>
    </row>
    <row r="39" spans="1:16" ht="39" customHeight="1" x14ac:dyDescent="0.15">
      <c r="A39" s="22"/>
      <c r="B39" s="35"/>
      <c r="C39" s="1218" t="s">
        <v>554</v>
      </c>
      <c r="D39" s="1219"/>
      <c r="E39" s="1220"/>
      <c r="F39" s="36">
        <v>0.11</v>
      </c>
      <c r="G39" s="37">
        <v>0.19</v>
      </c>
      <c r="H39" s="37">
        <v>7.0000000000000007E-2</v>
      </c>
      <c r="I39" s="37">
        <v>0.17</v>
      </c>
      <c r="J39" s="38">
        <v>0.11</v>
      </c>
      <c r="K39" s="22"/>
      <c r="L39" s="22"/>
      <c r="M39" s="22"/>
      <c r="N39" s="22"/>
      <c r="O39" s="22"/>
      <c r="P39" s="22"/>
    </row>
    <row r="40" spans="1:16" ht="39" customHeight="1" x14ac:dyDescent="0.15">
      <c r="A40" s="22"/>
      <c r="B40" s="35"/>
      <c r="C40" s="1218" t="s">
        <v>555</v>
      </c>
      <c r="D40" s="1219"/>
      <c r="E40" s="1220"/>
      <c r="F40" s="36">
        <v>0</v>
      </c>
      <c r="G40" s="37">
        <v>0.01</v>
      </c>
      <c r="H40" s="37">
        <v>0</v>
      </c>
      <c r="I40" s="37">
        <v>0</v>
      </c>
      <c r="J40" s="38">
        <v>0</v>
      </c>
      <c r="K40" s="22"/>
      <c r="L40" s="22"/>
      <c r="M40" s="22"/>
      <c r="N40" s="22"/>
      <c r="O40" s="22"/>
      <c r="P40" s="22"/>
    </row>
    <row r="41" spans="1:16" ht="39" customHeight="1" x14ac:dyDescent="0.15">
      <c r="A41" s="22"/>
      <c r="B41" s="35"/>
      <c r="C41" s="1218" t="s">
        <v>556</v>
      </c>
      <c r="D41" s="1219"/>
      <c r="E41" s="1220"/>
      <c r="F41" s="36">
        <v>0.14000000000000001</v>
      </c>
      <c r="G41" s="37">
        <v>0.11</v>
      </c>
      <c r="H41" s="37">
        <v>0</v>
      </c>
      <c r="I41" s="37">
        <v>0.01</v>
      </c>
      <c r="J41" s="38">
        <v>0</v>
      </c>
      <c r="K41" s="22"/>
      <c r="L41" s="22"/>
      <c r="M41" s="22"/>
      <c r="N41" s="22"/>
      <c r="O41" s="22"/>
      <c r="P41" s="22"/>
    </row>
    <row r="42" spans="1:16" ht="39" customHeight="1" x14ac:dyDescent="0.15">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558</v>
      </c>
      <c r="D43" s="1222"/>
      <c r="E43" s="122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I8H/iwykpx8lou56ohrLCX7rEF2iRvSzaNg6rocZ8+GvLFig8qFcy2LmLAswvnnGo3nyQ2dDj6Rsozd8yshpw==" saltValue="fKLa3DEFQB6JEKGmxI0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1164</v>
      </c>
      <c r="L45" s="60">
        <v>1301</v>
      </c>
      <c r="M45" s="60">
        <v>1243</v>
      </c>
      <c r="N45" s="60">
        <v>1188</v>
      </c>
      <c r="O45" s="61">
        <v>1217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118</v>
      </c>
      <c r="L48" s="64">
        <v>121</v>
      </c>
      <c r="M48" s="64">
        <v>110</v>
      </c>
      <c r="N48" s="64">
        <v>129</v>
      </c>
      <c r="O48" s="65">
        <v>113</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144</v>
      </c>
      <c r="L49" s="64">
        <v>132</v>
      </c>
      <c r="M49" s="64">
        <v>128</v>
      </c>
      <c r="N49" s="64">
        <v>119</v>
      </c>
      <c r="O49" s="65">
        <v>95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968</v>
      </c>
      <c r="L52" s="64">
        <v>932</v>
      </c>
      <c r="M52" s="64">
        <v>883</v>
      </c>
      <c r="N52" s="64">
        <v>818</v>
      </c>
      <c r="O52" s="65">
        <v>825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458</v>
      </c>
      <c r="L53" s="69">
        <v>622</v>
      </c>
      <c r="M53" s="69">
        <v>598</v>
      </c>
      <c r="N53" s="69">
        <v>618</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HNhDzOkzcB5WRI048Lm2cOZdS/iDYaAvBu7hPlc2Flv4hDjVUzItshVIrjLt4QhW11Kzb4a58KPkC972y6Cw==" saltValue="ymT1bKdkkF/ZXbWPLxSO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4" t="s">
        <v>24</v>
      </c>
      <c r="C41" s="1255"/>
      <c r="D41" s="81"/>
      <c r="E41" s="1256" t="s">
        <v>25</v>
      </c>
      <c r="F41" s="1256"/>
      <c r="G41" s="1256"/>
      <c r="H41" s="1257"/>
      <c r="I41" s="82">
        <v>14237</v>
      </c>
      <c r="J41" s="83">
        <v>13867</v>
      </c>
      <c r="K41" s="83">
        <v>13177</v>
      </c>
      <c r="L41" s="83">
        <v>12958</v>
      </c>
      <c r="M41" s="84">
        <v>12513</v>
      </c>
    </row>
    <row r="42" spans="2:13" ht="27.75" customHeight="1" x14ac:dyDescent="0.15">
      <c r="B42" s="1244"/>
      <c r="C42" s="1245"/>
      <c r="D42" s="85"/>
      <c r="E42" s="1248" t="s">
        <v>26</v>
      </c>
      <c r="F42" s="1248"/>
      <c r="G42" s="1248"/>
      <c r="H42" s="1249"/>
      <c r="I42" s="86">
        <v>3</v>
      </c>
      <c r="J42" s="87">
        <v>2</v>
      </c>
      <c r="K42" s="87">
        <v>1</v>
      </c>
      <c r="L42" s="87">
        <v>6</v>
      </c>
      <c r="M42" s="88">
        <v>5</v>
      </c>
    </row>
    <row r="43" spans="2:13" ht="27.75" customHeight="1" x14ac:dyDescent="0.15">
      <c r="B43" s="1244"/>
      <c r="C43" s="1245"/>
      <c r="D43" s="85"/>
      <c r="E43" s="1248" t="s">
        <v>27</v>
      </c>
      <c r="F43" s="1248"/>
      <c r="G43" s="1248"/>
      <c r="H43" s="1249"/>
      <c r="I43" s="86">
        <v>2022</v>
      </c>
      <c r="J43" s="87">
        <v>2008</v>
      </c>
      <c r="K43" s="87">
        <v>1938</v>
      </c>
      <c r="L43" s="87">
        <v>1984</v>
      </c>
      <c r="M43" s="88">
        <v>1901</v>
      </c>
    </row>
    <row r="44" spans="2:13" ht="27.75" customHeight="1" x14ac:dyDescent="0.15">
      <c r="B44" s="1244"/>
      <c r="C44" s="1245"/>
      <c r="D44" s="85"/>
      <c r="E44" s="1248" t="s">
        <v>28</v>
      </c>
      <c r="F44" s="1248"/>
      <c r="G44" s="1248"/>
      <c r="H44" s="1249"/>
      <c r="I44" s="86">
        <v>818</v>
      </c>
      <c r="J44" s="87">
        <v>706</v>
      </c>
      <c r="K44" s="87">
        <v>621</v>
      </c>
      <c r="L44" s="87">
        <v>506</v>
      </c>
      <c r="M44" s="88">
        <v>432</v>
      </c>
    </row>
    <row r="45" spans="2:13" ht="27.75" customHeight="1" x14ac:dyDescent="0.15">
      <c r="B45" s="1244"/>
      <c r="C45" s="1245"/>
      <c r="D45" s="85"/>
      <c r="E45" s="1248" t="s">
        <v>29</v>
      </c>
      <c r="F45" s="1248"/>
      <c r="G45" s="1248"/>
      <c r="H45" s="1249"/>
      <c r="I45" s="86">
        <v>910</v>
      </c>
      <c r="J45" s="87">
        <v>1011</v>
      </c>
      <c r="K45" s="87">
        <v>634</v>
      </c>
      <c r="L45" s="87">
        <v>636</v>
      </c>
      <c r="M45" s="88">
        <v>685</v>
      </c>
    </row>
    <row r="46" spans="2:13" ht="27.75" customHeight="1" x14ac:dyDescent="0.15">
      <c r="B46" s="1244"/>
      <c r="C46" s="1245"/>
      <c r="D46" s="89"/>
      <c r="E46" s="1248" t="s">
        <v>30</v>
      </c>
      <c r="F46" s="1248"/>
      <c r="G46" s="1248"/>
      <c r="H46" s="1249"/>
      <c r="I46" s="86" t="s">
        <v>499</v>
      </c>
      <c r="J46" s="87" t="s">
        <v>499</v>
      </c>
      <c r="K46" s="87" t="s">
        <v>499</v>
      </c>
      <c r="L46" s="87" t="s">
        <v>499</v>
      </c>
      <c r="M46" s="88" t="s">
        <v>499</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t="s">
        <v>499</v>
      </c>
      <c r="K49" s="87" t="s">
        <v>499</v>
      </c>
      <c r="L49" s="87" t="s">
        <v>499</v>
      </c>
      <c r="M49" s="88" t="s">
        <v>499</v>
      </c>
    </row>
    <row r="50" spans="2:13" ht="27.75" customHeight="1" x14ac:dyDescent="0.15">
      <c r="B50" s="1242" t="s">
        <v>34</v>
      </c>
      <c r="C50" s="1243"/>
      <c r="D50" s="91"/>
      <c r="E50" s="1248" t="s">
        <v>35</v>
      </c>
      <c r="F50" s="1248"/>
      <c r="G50" s="1248"/>
      <c r="H50" s="1249"/>
      <c r="I50" s="86">
        <v>1162</v>
      </c>
      <c r="J50" s="87">
        <v>1124</v>
      </c>
      <c r="K50" s="87">
        <v>1154</v>
      </c>
      <c r="L50" s="87">
        <v>1873</v>
      </c>
      <c r="M50" s="88">
        <v>1712</v>
      </c>
    </row>
    <row r="51" spans="2:13" ht="27.75" customHeight="1" x14ac:dyDescent="0.15">
      <c r="B51" s="1244"/>
      <c r="C51" s="1245"/>
      <c r="D51" s="85"/>
      <c r="E51" s="1248" t="s">
        <v>36</v>
      </c>
      <c r="F51" s="1248"/>
      <c r="G51" s="1248"/>
      <c r="H51" s="1249"/>
      <c r="I51" s="86">
        <v>161</v>
      </c>
      <c r="J51" s="87">
        <v>141</v>
      </c>
      <c r="K51" s="87">
        <v>136</v>
      </c>
      <c r="L51" s="87">
        <v>184</v>
      </c>
      <c r="M51" s="88">
        <v>152</v>
      </c>
    </row>
    <row r="52" spans="2:13" ht="27.75" customHeight="1" x14ac:dyDescent="0.15">
      <c r="B52" s="1246"/>
      <c r="C52" s="1247"/>
      <c r="D52" s="85"/>
      <c r="E52" s="1248" t="s">
        <v>37</v>
      </c>
      <c r="F52" s="1248"/>
      <c r="G52" s="1248"/>
      <c r="H52" s="1249"/>
      <c r="I52" s="86">
        <v>8762</v>
      </c>
      <c r="J52" s="87">
        <v>8613</v>
      </c>
      <c r="K52" s="87">
        <v>8533</v>
      </c>
      <c r="L52" s="87">
        <v>8254</v>
      </c>
      <c r="M52" s="88">
        <v>7898</v>
      </c>
    </row>
    <row r="53" spans="2:13" ht="27.75" customHeight="1" thickBot="1" x14ac:dyDescent="0.2">
      <c r="B53" s="1250" t="s">
        <v>38</v>
      </c>
      <c r="C53" s="1251"/>
      <c r="D53" s="92"/>
      <c r="E53" s="1252" t="s">
        <v>39</v>
      </c>
      <c r="F53" s="1252"/>
      <c r="G53" s="1252"/>
      <c r="H53" s="1253"/>
      <c r="I53" s="93">
        <v>7905</v>
      </c>
      <c r="J53" s="94">
        <v>7717</v>
      </c>
      <c r="K53" s="94">
        <v>6548</v>
      </c>
      <c r="L53" s="94">
        <v>5780</v>
      </c>
      <c r="M53" s="95">
        <v>5771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DsI+Fk2vn3vSlzHsvtfdIhchgAWhmCdME15l35TDzThqyUtoGmQ1gHr1NK+UnxD9wLpabN5G4fuB9NYDCCbNw==" saltValue="4sZQpTL+R/mP3VMX6nDa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1109</v>
      </c>
      <c r="G55" s="107">
        <v>1075</v>
      </c>
      <c r="H55" s="108">
        <v>950</v>
      </c>
    </row>
    <row r="56" spans="2:8" ht="52.5" customHeight="1" x14ac:dyDescent="0.15">
      <c r="B56" s="109"/>
      <c r="C56" s="1271" t="s">
        <v>43</v>
      </c>
      <c r="D56" s="1271"/>
      <c r="E56" s="1272"/>
      <c r="F56" s="110">
        <v>0</v>
      </c>
      <c r="G56" s="110">
        <v>0</v>
      </c>
      <c r="H56" s="111">
        <v>1</v>
      </c>
    </row>
    <row r="57" spans="2:8" ht="53.25" customHeight="1" x14ac:dyDescent="0.15">
      <c r="B57" s="109"/>
      <c r="C57" s="1273" t="s">
        <v>44</v>
      </c>
      <c r="D57" s="1273"/>
      <c r="E57" s="1274"/>
      <c r="F57" s="112">
        <v>36</v>
      </c>
      <c r="G57" s="112">
        <v>38</v>
      </c>
      <c r="H57" s="113">
        <v>43</v>
      </c>
    </row>
    <row r="58" spans="2:8" ht="45.75" customHeight="1" x14ac:dyDescent="0.15">
      <c r="B58" s="114"/>
      <c r="C58" s="1261" t="s">
        <v>574</v>
      </c>
      <c r="D58" s="1262"/>
      <c r="E58" s="1263"/>
      <c r="F58" s="115">
        <v>18</v>
      </c>
      <c r="G58" s="115">
        <v>18</v>
      </c>
      <c r="H58" s="116">
        <v>18</v>
      </c>
    </row>
    <row r="59" spans="2:8" ht="45.75" customHeight="1" x14ac:dyDescent="0.15">
      <c r="B59" s="114"/>
      <c r="C59" s="1261" t="s">
        <v>573</v>
      </c>
      <c r="D59" s="1262"/>
      <c r="E59" s="1263"/>
      <c r="F59" s="115">
        <v>14</v>
      </c>
      <c r="G59" s="115">
        <v>13</v>
      </c>
      <c r="H59" s="116">
        <v>13</v>
      </c>
    </row>
    <row r="60" spans="2:8" ht="45.75" customHeight="1" x14ac:dyDescent="0.15">
      <c r="B60" s="114"/>
      <c r="C60" s="1261" t="s">
        <v>571</v>
      </c>
      <c r="D60" s="1262"/>
      <c r="E60" s="1263"/>
      <c r="F60" s="115">
        <v>4</v>
      </c>
      <c r="G60" s="115">
        <v>6</v>
      </c>
      <c r="H60" s="116">
        <v>11</v>
      </c>
    </row>
    <row r="61" spans="2:8" ht="45.75" customHeight="1" x14ac:dyDescent="0.15">
      <c r="B61" s="114"/>
      <c r="C61" s="1261" t="s">
        <v>572</v>
      </c>
      <c r="D61" s="1262"/>
      <c r="E61" s="1263"/>
      <c r="F61" s="115">
        <v>0</v>
      </c>
      <c r="G61" s="115">
        <v>1</v>
      </c>
      <c r="H61" s="116">
        <v>1</v>
      </c>
    </row>
    <row r="62" spans="2:8" ht="45.75" customHeight="1" thickBot="1" x14ac:dyDescent="0.2">
      <c r="B62" s="117"/>
      <c r="C62" s="1264" t="s">
        <v>575</v>
      </c>
      <c r="D62" s="1265"/>
      <c r="E62" s="1266"/>
      <c r="F62" s="118">
        <v>0</v>
      </c>
      <c r="G62" s="118">
        <v>0</v>
      </c>
      <c r="H62" s="119">
        <v>0</v>
      </c>
    </row>
    <row r="63" spans="2:8" ht="52.5" customHeight="1" thickBot="1" x14ac:dyDescent="0.2">
      <c r="B63" s="120"/>
      <c r="C63" s="1267" t="s">
        <v>45</v>
      </c>
      <c r="D63" s="1267"/>
      <c r="E63" s="1268"/>
      <c r="F63" s="121">
        <v>1146</v>
      </c>
      <c r="G63" s="121">
        <v>1113</v>
      </c>
      <c r="H63" s="122">
        <v>994</v>
      </c>
    </row>
    <row r="64" spans="2:8" ht="15" customHeight="1" x14ac:dyDescent="0.15"/>
    <row r="65" ht="0" hidden="1" customHeight="1" x14ac:dyDescent="0.15"/>
    <row r="66" ht="0" hidden="1" customHeight="1" x14ac:dyDescent="0.15"/>
  </sheetData>
  <sheetProtection algorithmName="SHA-512" hashValue="pII0k+6bdoQhECR5TP3MN2bX7BVC4h7FAVHKRsDFYBveJAnL5m6zmXtZO3JS1HMUlZoyJSFkKHfgsdyS8yfzWA==" saltValue="wNzkzik+eRllr4dDwQU6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581</v>
      </c>
      <c r="AO51" s="1291"/>
      <c r="AP51" s="1291"/>
      <c r="AQ51" s="1291"/>
      <c r="AR51" s="1291"/>
      <c r="AS51" s="1291"/>
      <c r="AT51" s="1291"/>
      <c r="AU51" s="1291"/>
      <c r="AV51" s="1291"/>
      <c r="AW51" s="1291"/>
      <c r="AX51" s="1291"/>
      <c r="AY51" s="1291"/>
      <c r="AZ51" s="1291"/>
      <c r="BA51" s="1291"/>
      <c r="BB51" s="1291" t="s">
        <v>582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154</v>
      </c>
      <c r="CG51" s="1289"/>
      <c r="CH51" s="1289"/>
      <c r="CI51" s="1289"/>
      <c r="CJ51" s="1289"/>
      <c r="CK51" s="1289"/>
      <c r="CL51" s="1289"/>
      <c r="CM51" s="1289"/>
      <c r="CN51" s="1289">
        <v>138.9</v>
      </c>
      <c r="CO51" s="1289"/>
      <c r="CP51" s="1289"/>
      <c r="CQ51" s="1289"/>
      <c r="CR51" s="1289"/>
      <c r="CS51" s="1289"/>
      <c r="CT51" s="1289"/>
      <c r="CU51" s="1289"/>
      <c r="CV51" s="1289">
        <v>138.1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58.7</v>
      </c>
      <c r="CG53" s="1289"/>
      <c r="CH53" s="1289"/>
      <c r="CI53" s="1289"/>
      <c r="CJ53" s="1289"/>
      <c r="CK53" s="1289"/>
      <c r="CL53" s="1289"/>
      <c r="CM53" s="1289"/>
      <c r="CN53" s="1289">
        <v>66.099999999999994</v>
      </c>
      <c r="CO53" s="1289"/>
      <c r="CP53" s="1289"/>
      <c r="CQ53" s="1289"/>
      <c r="CR53" s="1289"/>
      <c r="CS53" s="1289"/>
      <c r="CT53" s="1289"/>
      <c r="CU53" s="1289"/>
      <c r="CV53" s="1289">
        <v>66.8</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584</v>
      </c>
      <c r="AO55" s="1288"/>
      <c r="AP55" s="1288"/>
      <c r="AQ55" s="1288"/>
      <c r="AR55" s="1288"/>
      <c r="AS55" s="1288"/>
      <c r="AT55" s="1288"/>
      <c r="AU55" s="1288"/>
      <c r="AV55" s="1288"/>
      <c r="AW55" s="1288"/>
      <c r="AX55" s="1288"/>
      <c r="AY55" s="1288"/>
      <c r="AZ55" s="1288"/>
      <c r="BA55" s="1288"/>
      <c r="BB55" s="1291" t="s">
        <v>585</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v>
      </c>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581</v>
      </c>
      <c r="AO73" s="1291"/>
      <c r="AP73" s="1291"/>
      <c r="AQ73" s="1291"/>
      <c r="AR73" s="1291"/>
      <c r="AS73" s="1291"/>
      <c r="AT73" s="1291"/>
      <c r="AU73" s="1291"/>
      <c r="AV73" s="1291"/>
      <c r="AW73" s="1291"/>
      <c r="AX73" s="1291"/>
      <c r="AY73" s="1291"/>
      <c r="AZ73" s="1291"/>
      <c r="BA73" s="1291"/>
      <c r="BB73" s="1291" t="s">
        <v>585</v>
      </c>
      <c r="BC73" s="1291"/>
      <c r="BD73" s="1291"/>
      <c r="BE73" s="1291"/>
      <c r="BF73" s="1291"/>
      <c r="BG73" s="1291"/>
      <c r="BH73" s="1291"/>
      <c r="BI73" s="1291"/>
      <c r="BJ73" s="1291"/>
      <c r="BK73" s="1291"/>
      <c r="BL73" s="1291"/>
      <c r="BM73" s="1291"/>
      <c r="BN73" s="1291"/>
      <c r="BO73" s="1291"/>
      <c r="BP73" s="1289">
        <v>192.1</v>
      </c>
      <c r="BQ73" s="1289"/>
      <c r="BR73" s="1289"/>
      <c r="BS73" s="1289"/>
      <c r="BT73" s="1289"/>
      <c r="BU73" s="1289"/>
      <c r="BV73" s="1289"/>
      <c r="BW73" s="1289"/>
      <c r="BX73" s="1289">
        <v>188.9</v>
      </c>
      <c r="BY73" s="1289"/>
      <c r="BZ73" s="1289"/>
      <c r="CA73" s="1289"/>
      <c r="CB73" s="1289"/>
      <c r="CC73" s="1289"/>
      <c r="CD73" s="1289"/>
      <c r="CE73" s="1289"/>
      <c r="CF73" s="1289">
        <v>154</v>
      </c>
      <c r="CG73" s="1289"/>
      <c r="CH73" s="1289"/>
      <c r="CI73" s="1289"/>
      <c r="CJ73" s="1289"/>
      <c r="CK73" s="1289"/>
      <c r="CL73" s="1289"/>
      <c r="CM73" s="1289"/>
      <c r="CN73" s="1289">
        <v>138.9</v>
      </c>
      <c r="CO73" s="1289"/>
      <c r="CP73" s="1289"/>
      <c r="CQ73" s="1289"/>
      <c r="CR73" s="1289"/>
      <c r="CS73" s="1289"/>
      <c r="CT73" s="1289"/>
      <c r="CU73" s="1289"/>
      <c r="CV73" s="1289">
        <v>138.1</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588</v>
      </c>
      <c r="BC75" s="1291"/>
      <c r="BD75" s="1291"/>
      <c r="BE75" s="1291"/>
      <c r="BF75" s="1291"/>
      <c r="BG75" s="1291"/>
      <c r="BH75" s="1291"/>
      <c r="BI75" s="1291"/>
      <c r="BJ75" s="1291"/>
      <c r="BK75" s="1291"/>
      <c r="BL75" s="1291"/>
      <c r="BM75" s="1291"/>
      <c r="BN75" s="1291"/>
      <c r="BO75" s="1291"/>
      <c r="BP75" s="1289">
        <v>13.5</v>
      </c>
      <c r="BQ75" s="1289"/>
      <c r="BR75" s="1289"/>
      <c r="BS75" s="1289"/>
      <c r="BT75" s="1289"/>
      <c r="BU75" s="1289"/>
      <c r="BV75" s="1289"/>
      <c r="BW75" s="1289"/>
      <c r="BX75" s="1289">
        <v>13.2</v>
      </c>
      <c r="BY75" s="1289"/>
      <c r="BZ75" s="1289"/>
      <c r="CA75" s="1289"/>
      <c r="CB75" s="1289"/>
      <c r="CC75" s="1289"/>
      <c r="CD75" s="1289"/>
      <c r="CE75" s="1289"/>
      <c r="CF75" s="1289">
        <v>13.4</v>
      </c>
      <c r="CG75" s="1289"/>
      <c r="CH75" s="1289"/>
      <c r="CI75" s="1289"/>
      <c r="CJ75" s="1289"/>
      <c r="CK75" s="1289"/>
      <c r="CL75" s="1289"/>
      <c r="CM75" s="1289"/>
      <c r="CN75" s="1289">
        <v>14.7</v>
      </c>
      <c r="CO75" s="1289"/>
      <c r="CP75" s="1289"/>
      <c r="CQ75" s="1289"/>
      <c r="CR75" s="1289"/>
      <c r="CS75" s="1289"/>
      <c r="CT75" s="1289"/>
      <c r="CU75" s="1289"/>
      <c r="CV75" s="1289">
        <v>14.4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584</v>
      </c>
      <c r="AO77" s="1288"/>
      <c r="AP77" s="1288"/>
      <c r="AQ77" s="1288"/>
      <c r="AR77" s="1288"/>
      <c r="AS77" s="1288"/>
      <c r="AT77" s="1288"/>
      <c r="AU77" s="1288"/>
      <c r="AV77" s="1288"/>
      <c r="AW77" s="1288"/>
      <c r="AX77" s="1288"/>
      <c r="AY77" s="1288"/>
      <c r="AZ77" s="1288"/>
      <c r="BA77" s="1288"/>
      <c r="BB77" s="1291" t="s">
        <v>585</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588</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3SUDlScGrVbQ7zbwrUDD1hori3S53+KwGqrmUYrdgxnD9zMsFpkMmAKGJIzgGkev2jbMxiDuPRXqhYNXlbgsA==" saltValue="rVgs1tZ5K3zJsEqiiEsf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CqngFjHcgwn0Pa8F1Uw0Ra+xfPLbOavgDvRNqklEgg0YgOUhdeMgmsvGHvgtP9C6STXZ4n9CrqCPIdUGObIBw==" saltValue="Y8r3Y/+guKveOBtG70cP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BIirn0WE1x+ZOWvyjbVrj7rYOauwUqol1nfuFLxH0ZvB9Ehn0VTo9v2jXntradrIy2J2/hFsVwrIFIagkQ/Q==" saltValue="3+1cdTOyGSeaf4uMBxsx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52488</v>
      </c>
      <c r="E3" s="141"/>
      <c r="F3" s="142">
        <v>53270</v>
      </c>
      <c r="G3" s="143"/>
      <c r="H3" s="144"/>
    </row>
    <row r="4" spans="1:8" x14ac:dyDescent="0.15">
      <c r="A4" s="145"/>
      <c r="B4" s="146"/>
      <c r="C4" s="147"/>
      <c r="D4" s="148">
        <v>13191</v>
      </c>
      <c r="E4" s="149"/>
      <c r="F4" s="150">
        <v>24316</v>
      </c>
      <c r="G4" s="151"/>
      <c r="H4" s="152"/>
    </row>
    <row r="5" spans="1:8" x14ac:dyDescent="0.15">
      <c r="A5" s="133" t="s">
        <v>534</v>
      </c>
      <c r="B5" s="138"/>
      <c r="C5" s="139"/>
      <c r="D5" s="140">
        <v>46724</v>
      </c>
      <c r="E5" s="141"/>
      <c r="F5" s="142">
        <v>53292</v>
      </c>
      <c r="G5" s="143"/>
      <c r="H5" s="144"/>
    </row>
    <row r="6" spans="1:8" x14ac:dyDescent="0.15">
      <c r="A6" s="145"/>
      <c r="B6" s="146"/>
      <c r="C6" s="147"/>
      <c r="D6" s="148">
        <v>35786</v>
      </c>
      <c r="E6" s="149"/>
      <c r="F6" s="150">
        <v>28900</v>
      </c>
      <c r="G6" s="151"/>
      <c r="H6" s="152"/>
    </row>
    <row r="7" spans="1:8" x14ac:dyDescent="0.15">
      <c r="A7" s="133" t="s">
        <v>535</v>
      </c>
      <c r="B7" s="138"/>
      <c r="C7" s="139"/>
      <c r="D7" s="140">
        <v>42337</v>
      </c>
      <c r="E7" s="141"/>
      <c r="F7" s="142">
        <v>49919</v>
      </c>
      <c r="G7" s="143"/>
      <c r="H7" s="144"/>
    </row>
    <row r="8" spans="1:8" x14ac:dyDescent="0.15">
      <c r="A8" s="145"/>
      <c r="B8" s="146"/>
      <c r="C8" s="147"/>
      <c r="D8" s="148">
        <v>20914</v>
      </c>
      <c r="E8" s="149"/>
      <c r="F8" s="150">
        <v>26398</v>
      </c>
      <c r="G8" s="151"/>
      <c r="H8" s="152"/>
    </row>
    <row r="9" spans="1:8" x14ac:dyDescent="0.15">
      <c r="A9" s="133" t="s">
        <v>536</v>
      </c>
      <c r="B9" s="138"/>
      <c r="C9" s="139"/>
      <c r="D9" s="140">
        <v>42768</v>
      </c>
      <c r="E9" s="141"/>
      <c r="F9" s="142">
        <v>47738</v>
      </c>
      <c r="G9" s="143"/>
      <c r="H9" s="144"/>
    </row>
    <row r="10" spans="1:8" x14ac:dyDescent="0.15">
      <c r="A10" s="145"/>
      <c r="B10" s="146"/>
      <c r="C10" s="147"/>
      <c r="D10" s="148">
        <v>34029</v>
      </c>
      <c r="E10" s="149"/>
      <c r="F10" s="150">
        <v>24937</v>
      </c>
      <c r="G10" s="151"/>
      <c r="H10" s="152"/>
    </row>
    <row r="11" spans="1:8" x14ac:dyDescent="0.15">
      <c r="A11" s="133" t="s">
        <v>537</v>
      </c>
      <c r="B11" s="138"/>
      <c r="C11" s="139"/>
      <c r="D11" s="140">
        <v>30464</v>
      </c>
      <c r="E11" s="141"/>
      <c r="F11" s="142">
        <v>52191</v>
      </c>
      <c r="G11" s="143"/>
      <c r="H11" s="144"/>
    </row>
    <row r="12" spans="1:8" x14ac:dyDescent="0.15">
      <c r="A12" s="145"/>
      <c r="B12" s="146"/>
      <c r="C12" s="153"/>
      <c r="D12" s="148">
        <v>15506</v>
      </c>
      <c r="E12" s="149"/>
      <c r="F12" s="150">
        <v>24843</v>
      </c>
      <c r="G12" s="151"/>
      <c r="H12" s="152"/>
    </row>
    <row r="13" spans="1:8" x14ac:dyDescent="0.15">
      <c r="A13" s="133"/>
      <c r="B13" s="138"/>
      <c r="C13" s="154"/>
      <c r="D13" s="155">
        <v>42956</v>
      </c>
      <c r="E13" s="156"/>
      <c r="F13" s="157">
        <v>51282</v>
      </c>
      <c r="G13" s="158"/>
      <c r="H13" s="144"/>
    </row>
    <row r="14" spans="1:8" x14ac:dyDescent="0.15">
      <c r="A14" s="145"/>
      <c r="B14" s="146"/>
      <c r="C14" s="147"/>
      <c r="D14" s="148">
        <v>23885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5.58</v>
      </c>
      <c r="C19" s="159">
        <f>ROUND(VALUE(SUBSTITUTE(実質収支比率等に係る経年分析!G$48,"▲","-")),2)</f>
        <v>6.02</v>
      </c>
      <c r="D19" s="159">
        <f>ROUND(VALUE(SUBSTITUTE(実質収支比率等に係る経年分析!H$48,"▲","-")),2)</f>
        <v>4.92</v>
      </c>
      <c r="E19" s="159">
        <f>ROUND(VALUE(SUBSTITUTE(実質収支比率等に係る経年分析!I$48,"▲","-")),2)</f>
        <v>3.36</v>
      </c>
      <c r="F19" s="159">
        <f>ROUND(VALUE(SUBSTITUTE(実質収支比率等に係る経年分析!J$48,"▲","-")),2)</f>
        <v>3.88</v>
      </c>
    </row>
    <row r="20" spans="1:11" x14ac:dyDescent="0.15">
      <c r="A20" s="159" t="s">
        <v>49</v>
      </c>
      <c r="B20" s="159">
        <f>ROUND(VALUE(SUBSTITUTE(実質収支比率等に係る経年分析!F$47,"▲","-")),2)</f>
        <v>20.34</v>
      </c>
      <c r="C20" s="159">
        <f>ROUND(VALUE(SUBSTITUTE(実質収支比率等に係る経年分析!G$47,"▲","-")),2)</f>
        <v>21.68</v>
      </c>
      <c r="D20" s="159">
        <f>ROUND(VALUE(SUBSTITUTE(実質収支比率等に係る経年分析!H$47,"▲","-")),2)</f>
        <v>21.74</v>
      </c>
      <c r="E20" s="159">
        <f>ROUND(VALUE(SUBSTITUTE(実質収支比率等に係る経年分析!I$47,"▲","-")),2)</f>
        <v>21.77</v>
      </c>
      <c r="F20" s="159">
        <f>ROUND(VALUE(SUBSTITUTE(実質収支比率等に係る経年分析!J$47,"▲","-")),2)</f>
        <v>19.11</v>
      </c>
    </row>
    <row r="21" spans="1:11" x14ac:dyDescent="0.15">
      <c r="A21" s="159" t="s">
        <v>50</v>
      </c>
      <c r="B21" s="159">
        <f>IF(ISNUMBER(VALUE(SUBSTITUTE(実質収支比率等に係る経年分析!F$49,"▲","-"))),ROUND(VALUE(SUBSTITUTE(実質収支比率等に係る経年分析!F$49,"▲","-")),2),NA())</f>
        <v>6.74</v>
      </c>
      <c r="C21" s="159">
        <f>IF(ISNUMBER(VALUE(SUBSTITUTE(実質収支比率等に係る経年分析!G$49,"▲","-"))),ROUND(VALUE(SUBSTITUTE(実質収支比率等に係る経年分析!G$49,"▲","-")),2),NA())</f>
        <v>3.25</v>
      </c>
      <c r="D21" s="159">
        <f>IF(ISNUMBER(VALUE(SUBSTITUTE(実質収支比率等に係る経年分析!H$49,"▲","-"))),ROUND(VALUE(SUBSTITUTE(実質収支比率等に係る経年分析!H$49,"▲","-")),2),NA())</f>
        <v>2.62</v>
      </c>
      <c r="E21" s="159">
        <f>IF(ISNUMBER(VALUE(SUBSTITUTE(実質収支比率等に係る経年分析!I$49,"▲","-"))),ROUND(VALUE(SUBSTITUTE(実質収支比率等に係る経年分析!I$49,"▲","-")),2),NA())</f>
        <v>-2.42</v>
      </c>
      <c r="F21" s="159">
        <f>IF(ISNUMBER(VALUE(SUBSTITUTE(実質収支比率等に係る経年分析!J$49,"▲","-"))),ROUND(VALUE(SUBSTITUTE(実質収支比率等に係る経年分析!J$49,"▲","-")),2),NA())</f>
        <v>-0.83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介護保険特別会計（介護ｻｰﾋﾞｽ事業）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介護保険特別会計（保険事業）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20.48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968</v>
      </c>
      <c r="E42" s="161"/>
      <c r="F42" s="161"/>
      <c r="G42" s="161">
        <f>'実質公債費比率（分子）の構造'!L$52</f>
        <v>932</v>
      </c>
      <c r="H42" s="161"/>
      <c r="I42" s="161"/>
      <c r="J42" s="161">
        <f>'実質公債費比率（分子）の構造'!M$52</f>
        <v>883</v>
      </c>
      <c r="K42" s="161"/>
      <c r="L42" s="161"/>
      <c r="M42" s="161">
        <f>'実質公債費比率（分子）の構造'!N$52</f>
        <v>818</v>
      </c>
      <c r="N42" s="161"/>
      <c r="O42" s="161"/>
      <c r="P42" s="161">
        <f>'実質公債費比率（分子）の構造'!O$52</f>
        <v>825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144</v>
      </c>
      <c r="C45" s="161"/>
      <c r="D45" s="161"/>
      <c r="E45" s="161">
        <f>'実質公債費比率（分子）の構造'!L$49</f>
        <v>132</v>
      </c>
      <c r="F45" s="161"/>
      <c r="G45" s="161"/>
      <c r="H45" s="161">
        <f>'実質公債費比率（分子）の構造'!M$49</f>
        <v>128</v>
      </c>
      <c r="I45" s="161"/>
      <c r="J45" s="161"/>
      <c r="K45" s="161">
        <f>'実質公債費比率（分子）の構造'!N$49</f>
        <v>119</v>
      </c>
      <c r="L45" s="161"/>
      <c r="M45" s="161"/>
      <c r="N45" s="161">
        <f>'実質公債費比率（分子）の構造'!O$49</f>
        <v>95</v>
      </c>
      <c r="O45" s="161"/>
      <c r="P45" s="161"/>
    </row>
    <row r="46" spans="1:16" x14ac:dyDescent="0.15">
      <c r="A46" s="161" t="s">
        <v>61</v>
      </c>
      <c r="B46" s="161">
        <f>'実質公債費比率（分子）の構造'!K$48</f>
        <v>118</v>
      </c>
      <c r="C46" s="161"/>
      <c r="D46" s="161"/>
      <c r="E46" s="161">
        <f>'実質公債費比率（分子）の構造'!L$48</f>
        <v>121</v>
      </c>
      <c r="F46" s="161"/>
      <c r="G46" s="161"/>
      <c r="H46" s="161">
        <f>'実質公債費比率（分子）の構造'!M$48</f>
        <v>110</v>
      </c>
      <c r="I46" s="161"/>
      <c r="J46" s="161"/>
      <c r="K46" s="161">
        <f>'実質公債費比率（分子）の構造'!N$48</f>
        <v>129</v>
      </c>
      <c r="L46" s="161"/>
      <c r="M46" s="161"/>
      <c r="N46" s="161">
        <f>'実質公債費比率（分子）の構造'!O$48</f>
        <v>113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1164</v>
      </c>
      <c r="C49" s="161"/>
      <c r="D49" s="161"/>
      <c r="E49" s="161">
        <f>'実質公債費比率（分子）の構造'!L$45</f>
        <v>1301</v>
      </c>
      <c r="F49" s="161"/>
      <c r="G49" s="161"/>
      <c r="H49" s="161">
        <f>'実質公債費比率（分子）の構造'!M$45</f>
        <v>1243</v>
      </c>
      <c r="I49" s="161"/>
      <c r="J49" s="161"/>
      <c r="K49" s="161">
        <f>'実質公債費比率（分子）の構造'!N$45</f>
        <v>1188</v>
      </c>
      <c r="L49" s="161"/>
      <c r="M49" s="161"/>
      <c r="N49" s="161">
        <f>'実質公債費比率（分子）の構造'!O$45</f>
        <v>1217</v>
      </c>
      <c r="O49" s="161"/>
      <c r="P49" s="161"/>
    </row>
    <row r="50" spans="1:16" x14ac:dyDescent="0.15">
      <c r="A50" s="161" t="s">
        <v>65</v>
      </c>
      <c r="B50" s="161" t="e">
        <f>NA()</f>
        <v>#N/A</v>
      </c>
      <c r="C50" s="161">
        <f>IF(ISNUMBER('実質公債費比率（分子）の構造'!K$53),'実質公債費比率（分子）の構造'!K$53,NA())</f>
        <v>458</v>
      </c>
      <c r="D50" s="161" t="e">
        <f>NA()</f>
        <v>#N/A</v>
      </c>
      <c r="E50" s="161" t="e">
        <f>NA()</f>
        <v>#N/A</v>
      </c>
      <c r="F50" s="161">
        <f>IF(ISNUMBER('実質公債費比率（分子）の構造'!L$53),'実質公債費比率（分子）の構造'!L$53,NA())</f>
        <v>622</v>
      </c>
      <c r="G50" s="161" t="e">
        <f>NA()</f>
        <v>#N/A</v>
      </c>
      <c r="H50" s="161" t="e">
        <f>NA()</f>
        <v>#N/A</v>
      </c>
      <c r="I50" s="161">
        <f>IF(ISNUMBER('実質公債費比率（分子）の構造'!M$53),'実質公債費比率（分子）の構造'!M$53,NA())</f>
        <v>598</v>
      </c>
      <c r="J50" s="161" t="e">
        <f>NA()</f>
        <v>#N/A</v>
      </c>
      <c r="K50" s="161" t="e">
        <f>NA()</f>
        <v>#N/A</v>
      </c>
      <c r="L50" s="161">
        <f>IF(ISNUMBER('実質公債費比率（分子）の構造'!N$53),'実質公債費比率（分子）の構造'!N$53,NA())</f>
        <v>618</v>
      </c>
      <c r="M50" s="161" t="e">
        <f>NA()</f>
        <v>#N/A</v>
      </c>
      <c r="N50" s="161" t="e">
        <f>NA()</f>
        <v>#N/A</v>
      </c>
      <c r="O50" s="161">
        <f>IF(ISNUMBER('実質公債費比率（分子）の構造'!O$53),'実質公債費比率（分子）の構造'!O$53,NA())</f>
        <v>600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8762</v>
      </c>
      <c r="E56" s="160"/>
      <c r="F56" s="160"/>
      <c r="G56" s="160">
        <f>'将来負担比率（分子）の構造'!J$52</f>
        <v>8613</v>
      </c>
      <c r="H56" s="160"/>
      <c r="I56" s="160"/>
      <c r="J56" s="160">
        <f>'将来負担比率（分子）の構造'!K$52</f>
        <v>8533</v>
      </c>
      <c r="K56" s="160"/>
      <c r="L56" s="160"/>
      <c r="M56" s="160">
        <f>'将来負担比率（分子）の構造'!L$52</f>
        <v>8254</v>
      </c>
      <c r="N56" s="160"/>
      <c r="O56" s="160"/>
      <c r="P56" s="160">
        <f>'将来負担比率（分子）の構造'!M$52</f>
        <v>7898</v>
      </c>
    </row>
    <row r="57" spans="1:16" x14ac:dyDescent="0.15">
      <c r="A57" s="160" t="s">
        <v>36</v>
      </c>
      <c r="B57" s="160"/>
      <c r="C57" s="160"/>
      <c r="D57" s="160">
        <f>'将来負担比率（分子）の構造'!I$51</f>
        <v>161</v>
      </c>
      <c r="E57" s="160"/>
      <c r="F57" s="160"/>
      <c r="G57" s="160">
        <f>'将来負担比率（分子）の構造'!J$51</f>
        <v>141</v>
      </c>
      <c r="H57" s="160"/>
      <c r="I57" s="160"/>
      <c r="J57" s="160">
        <f>'将来負担比率（分子）の構造'!K$51</f>
        <v>136</v>
      </c>
      <c r="K57" s="160"/>
      <c r="L57" s="160"/>
      <c r="M57" s="160">
        <f>'将来負担比率（分子）の構造'!L$51</f>
        <v>184</v>
      </c>
      <c r="N57" s="160"/>
      <c r="O57" s="160"/>
      <c r="P57" s="160">
        <f>'将来負担比率（分子）の構造'!M$51</f>
        <v>152</v>
      </c>
    </row>
    <row r="58" spans="1:16" x14ac:dyDescent="0.15">
      <c r="A58" s="160" t="s">
        <v>35</v>
      </c>
      <c r="B58" s="160"/>
      <c r="C58" s="160"/>
      <c r="D58" s="160">
        <f>'将来負担比率（分子）の構造'!I$50</f>
        <v>1162</v>
      </c>
      <c r="E58" s="160"/>
      <c r="F58" s="160"/>
      <c r="G58" s="160">
        <f>'将来負担比率（分子）の構造'!J$50</f>
        <v>1124</v>
      </c>
      <c r="H58" s="160"/>
      <c r="I58" s="160"/>
      <c r="J58" s="160">
        <f>'将来負担比率（分子）の構造'!K$50</f>
        <v>1154</v>
      </c>
      <c r="K58" s="160"/>
      <c r="L58" s="160"/>
      <c r="M58" s="160">
        <f>'将来負担比率（分子）の構造'!L$50</f>
        <v>1873</v>
      </c>
      <c r="N58" s="160"/>
      <c r="O58" s="160"/>
      <c r="P58" s="160">
        <f>'将来負担比率（分子）の構造'!M$50</f>
        <v>1712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910</v>
      </c>
      <c r="C62" s="160"/>
      <c r="D62" s="160"/>
      <c r="E62" s="160">
        <f>'将来負担比率（分子）の構造'!J$45</f>
        <v>1011</v>
      </c>
      <c r="F62" s="160"/>
      <c r="G62" s="160"/>
      <c r="H62" s="160">
        <f>'将来負担比率（分子）の構造'!K$45</f>
        <v>634</v>
      </c>
      <c r="I62" s="160"/>
      <c r="J62" s="160"/>
      <c r="K62" s="160">
        <f>'将来負担比率（分子）の構造'!L$45</f>
        <v>636</v>
      </c>
      <c r="L62" s="160"/>
      <c r="M62" s="160"/>
      <c r="N62" s="160">
        <f>'将来負担比率（分子）の構造'!M$45</f>
        <v>685</v>
      </c>
      <c r="O62" s="160"/>
      <c r="P62" s="160"/>
    </row>
    <row r="63" spans="1:16" x14ac:dyDescent="0.15">
      <c r="A63" s="160" t="s">
        <v>28</v>
      </c>
      <c r="B63" s="160">
        <f>'将来負担比率（分子）の構造'!I$44</f>
        <v>818</v>
      </c>
      <c r="C63" s="160"/>
      <c r="D63" s="160"/>
      <c r="E63" s="160">
        <f>'将来負担比率（分子）の構造'!J$44</f>
        <v>706</v>
      </c>
      <c r="F63" s="160"/>
      <c r="G63" s="160"/>
      <c r="H63" s="160">
        <f>'将来負担比率（分子）の構造'!K$44</f>
        <v>621</v>
      </c>
      <c r="I63" s="160"/>
      <c r="J63" s="160"/>
      <c r="K63" s="160">
        <f>'将来負担比率（分子）の構造'!L$44</f>
        <v>506</v>
      </c>
      <c r="L63" s="160"/>
      <c r="M63" s="160"/>
      <c r="N63" s="160">
        <f>'将来負担比率（分子）の構造'!M$44</f>
        <v>432</v>
      </c>
      <c r="O63" s="160"/>
      <c r="P63" s="160"/>
    </row>
    <row r="64" spans="1:16" x14ac:dyDescent="0.15">
      <c r="A64" s="160" t="s">
        <v>27</v>
      </c>
      <c r="B64" s="160">
        <f>'将来負担比率（分子）の構造'!I$43</f>
        <v>2022</v>
      </c>
      <c r="C64" s="160"/>
      <c r="D64" s="160"/>
      <c r="E64" s="160">
        <f>'将来負担比率（分子）の構造'!J$43</f>
        <v>2008</v>
      </c>
      <c r="F64" s="160"/>
      <c r="G64" s="160"/>
      <c r="H64" s="160">
        <f>'将来負担比率（分子）の構造'!K$43</f>
        <v>1938</v>
      </c>
      <c r="I64" s="160"/>
      <c r="J64" s="160"/>
      <c r="K64" s="160">
        <f>'将来負担比率（分子）の構造'!L$43</f>
        <v>1984</v>
      </c>
      <c r="L64" s="160"/>
      <c r="M64" s="160"/>
      <c r="N64" s="160">
        <f>'将来負担比率（分子）の構造'!M$43</f>
        <v>1901</v>
      </c>
      <c r="O64" s="160"/>
      <c r="P64" s="160"/>
    </row>
    <row r="65" spans="1:16" x14ac:dyDescent="0.15">
      <c r="A65" s="160" t="s">
        <v>26</v>
      </c>
      <c r="B65" s="160">
        <f>'将来負担比率（分子）の構造'!I$42</f>
        <v>3</v>
      </c>
      <c r="C65" s="160"/>
      <c r="D65" s="160"/>
      <c r="E65" s="160">
        <f>'将来負担比率（分子）の構造'!J$42</f>
        <v>2</v>
      </c>
      <c r="F65" s="160"/>
      <c r="G65" s="160"/>
      <c r="H65" s="160">
        <f>'将来負担比率（分子）の構造'!K$42</f>
        <v>1</v>
      </c>
      <c r="I65" s="160"/>
      <c r="J65" s="160"/>
      <c r="K65" s="160">
        <f>'将来負担比率（分子）の構造'!L$42</f>
        <v>6</v>
      </c>
      <c r="L65" s="160"/>
      <c r="M65" s="160"/>
      <c r="N65" s="160">
        <f>'将来負担比率（分子）の構造'!M$42</f>
        <v>5</v>
      </c>
      <c r="O65" s="160"/>
      <c r="P65" s="160"/>
    </row>
    <row r="66" spans="1:16" x14ac:dyDescent="0.15">
      <c r="A66" s="160" t="s">
        <v>25</v>
      </c>
      <c r="B66" s="160">
        <f>'将来負担比率（分子）の構造'!I$41</f>
        <v>14237</v>
      </c>
      <c r="C66" s="160"/>
      <c r="D66" s="160"/>
      <c r="E66" s="160">
        <f>'将来負担比率（分子）の構造'!J$41</f>
        <v>13867</v>
      </c>
      <c r="F66" s="160"/>
      <c r="G66" s="160"/>
      <c r="H66" s="160">
        <f>'将来負担比率（分子）の構造'!K$41</f>
        <v>13177</v>
      </c>
      <c r="I66" s="160"/>
      <c r="J66" s="160"/>
      <c r="K66" s="160">
        <f>'将来負担比率（分子）の構造'!L$41</f>
        <v>12958</v>
      </c>
      <c r="L66" s="160"/>
      <c r="M66" s="160"/>
      <c r="N66" s="160">
        <f>'将来負担比率（分子）の構造'!M$41</f>
        <v>12513</v>
      </c>
      <c r="O66" s="160"/>
      <c r="P66" s="160"/>
    </row>
    <row r="67" spans="1:16" x14ac:dyDescent="0.15">
      <c r="A67" s="160" t="s">
        <v>69</v>
      </c>
      <c r="B67" s="160" t="e">
        <f>NA()</f>
        <v>#N/A</v>
      </c>
      <c r="C67" s="160">
        <f>IF(ISNUMBER('将来負担比率（分子）の構造'!I$53), IF('将来負担比率（分子）の構造'!I$53 &lt; 0, 0, '将来負担比率（分子）の構造'!I$53), NA())</f>
        <v>7905</v>
      </c>
      <c r="D67" s="160" t="e">
        <f>NA()</f>
        <v>#N/A</v>
      </c>
      <c r="E67" s="160" t="e">
        <f>NA()</f>
        <v>#N/A</v>
      </c>
      <c r="F67" s="160">
        <f>IF(ISNUMBER('将来負担比率（分子）の構造'!J$53), IF('将来負担比率（分子）の構造'!J$53 &lt; 0, 0, '将来負担比率（分子）の構造'!J$53), NA())</f>
        <v>7717</v>
      </c>
      <c r="G67" s="160" t="e">
        <f>NA()</f>
        <v>#N/A</v>
      </c>
      <c r="H67" s="160" t="e">
        <f>NA()</f>
        <v>#N/A</v>
      </c>
      <c r="I67" s="160">
        <f>IF(ISNUMBER('将来負担比率（分子）の構造'!K$53), IF('将来負担比率（分子）の構造'!K$53 &lt; 0, 0, '将来負担比率（分子）の構造'!K$53), NA())</f>
        <v>6548</v>
      </c>
      <c r="J67" s="160" t="e">
        <f>NA()</f>
        <v>#N/A</v>
      </c>
      <c r="K67" s="160" t="e">
        <f>NA()</f>
        <v>#N/A</v>
      </c>
      <c r="L67" s="160">
        <f>IF(ISNUMBER('将来負担比率（分子）の構造'!L$53), IF('将来負担比率（分子）の構造'!L$53 &lt; 0, 0, '将来負担比率（分子）の構造'!L$53), NA())</f>
        <v>5780</v>
      </c>
      <c r="M67" s="160" t="e">
        <f>NA()</f>
        <v>#N/A</v>
      </c>
      <c r="N67" s="160" t="e">
        <f>NA()</f>
        <v>#N/A</v>
      </c>
      <c r="O67" s="160">
        <f>IF(ISNUMBER('将来負担比率（分子）の構造'!M$53), IF('将来負担比率（分子）の構造'!M$53 &lt; 0, 0, '将来負担比率（分子）の構造'!M$53), NA())</f>
        <v>5771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1109</v>
      </c>
      <c r="C72" s="164">
        <f>基金残高に係る経年分析!G55</f>
        <v>1075</v>
      </c>
      <c r="D72" s="164">
        <f>基金残高に係る経年分析!H55</f>
        <v>950</v>
      </c>
    </row>
    <row r="73" spans="1:16" x14ac:dyDescent="0.15">
      <c r="A73" s="163" t="s">
        <v>72</v>
      </c>
      <c r="B73" s="164">
        <f>基金残高に係る経年分析!F56</f>
        <v>0</v>
      </c>
      <c r="C73" s="164">
        <f>基金残高に係る経年分析!G56</f>
        <v>0</v>
      </c>
      <c r="D73" s="164">
        <f>基金残高に係る経年分析!H56</f>
        <v>1</v>
      </c>
    </row>
    <row r="74" spans="1:16" x14ac:dyDescent="0.15">
      <c r="A74" s="163" t="s">
        <v>73</v>
      </c>
      <c r="B74" s="164">
        <f>基金残高に係る経年分析!F57</f>
        <v>36</v>
      </c>
      <c r="C74" s="164">
        <f>基金残高に係る経年分析!G57</f>
        <v>38</v>
      </c>
      <c r="D74" s="164">
        <f>基金残高に係る経年分析!H57</f>
        <v>43</v>
      </c>
    </row>
  </sheetData>
  <sheetProtection algorithmName="SHA-512" hashValue="nSlv8bHtoKMVmtmKiQNJ9hyCXLCIdpx69SkwpJuUpruMhVtpt09FAITYNpmKPivceyV5XuyIn6Tc3t3CLl5HPw==" saltValue="xCDFMy6VdvjejLR4t/5I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2099791</v>
      </c>
      <c r="S5" s="707"/>
      <c r="T5" s="707"/>
      <c r="U5" s="707"/>
      <c r="V5" s="707"/>
      <c r="W5" s="707"/>
      <c r="X5" s="707"/>
      <c r="Y5" s="753"/>
      <c r="Z5" s="771">
        <v>26.5</v>
      </c>
      <c r="AA5" s="771"/>
      <c r="AB5" s="771"/>
      <c r="AC5" s="771"/>
      <c r="AD5" s="772">
        <v>2099791</v>
      </c>
      <c r="AE5" s="772"/>
      <c r="AF5" s="772"/>
      <c r="AG5" s="772"/>
      <c r="AH5" s="772"/>
      <c r="AI5" s="772"/>
      <c r="AJ5" s="772"/>
      <c r="AK5" s="772"/>
      <c r="AL5" s="754">
        <v>44.6</v>
      </c>
      <c r="AM5" s="723"/>
      <c r="AN5" s="723"/>
      <c r="AO5" s="755"/>
      <c r="AP5" s="740" t="s">
        <v>219</v>
      </c>
      <c r="AQ5" s="741"/>
      <c r="AR5" s="741"/>
      <c r="AS5" s="741"/>
      <c r="AT5" s="741"/>
      <c r="AU5" s="741"/>
      <c r="AV5" s="741"/>
      <c r="AW5" s="741"/>
      <c r="AX5" s="741"/>
      <c r="AY5" s="741"/>
      <c r="AZ5" s="741"/>
      <c r="BA5" s="741"/>
      <c r="BB5" s="741"/>
      <c r="BC5" s="741"/>
      <c r="BD5" s="741"/>
      <c r="BE5" s="741"/>
      <c r="BF5" s="742"/>
      <c r="BG5" s="641">
        <v>2099791</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47646</v>
      </c>
      <c r="S6" s="644"/>
      <c r="T6" s="644"/>
      <c r="U6" s="644"/>
      <c r="V6" s="644"/>
      <c r="W6" s="644"/>
      <c r="X6" s="644"/>
      <c r="Y6" s="645"/>
      <c r="Z6" s="703">
        <v>0.6</v>
      </c>
      <c r="AA6" s="703"/>
      <c r="AB6" s="703"/>
      <c r="AC6" s="703"/>
      <c r="AD6" s="704">
        <v>47646</v>
      </c>
      <c r="AE6" s="704"/>
      <c r="AF6" s="704"/>
      <c r="AG6" s="704"/>
      <c r="AH6" s="704"/>
      <c r="AI6" s="704"/>
      <c r="AJ6" s="704"/>
      <c r="AK6" s="704"/>
      <c r="AL6" s="646">
        <v>1</v>
      </c>
      <c r="AM6" s="647"/>
      <c r="AN6" s="647"/>
      <c r="AO6" s="705"/>
      <c r="AP6" s="638" t="s">
        <v>224</v>
      </c>
      <c r="AQ6" s="639"/>
      <c r="AR6" s="639"/>
      <c r="AS6" s="639"/>
      <c r="AT6" s="639"/>
      <c r="AU6" s="639"/>
      <c r="AV6" s="639"/>
      <c r="AW6" s="639"/>
      <c r="AX6" s="639"/>
      <c r="AY6" s="639"/>
      <c r="AZ6" s="639"/>
      <c r="BA6" s="639"/>
      <c r="BB6" s="639"/>
      <c r="BC6" s="639"/>
      <c r="BD6" s="639"/>
      <c r="BE6" s="639"/>
      <c r="BF6" s="640"/>
      <c r="BG6" s="641">
        <v>2099791</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101802</v>
      </c>
      <c r="CS6" s="644"/>
      <c r="CT6" s="644"/>
      <c r="CU6" s="644"/>
      <c r="CV6" s="644"/>
      <c r="CW6" s="644"/>
      <c r="CX6" s="644"/>
      <c r="CY6" s="645"/>
      <c r="CZ6" s="754">
        <v>1.3</v>
      </c>
      <c r="DA6" s="723"/>
      <c r="DB6" s="723"/>
      <c r="DC6" s="757"/>
      <c r="DD6" s="649" t="s">
        <v>122</v>
      </c>
      <c r="DE6" s="644"/>
      <c r="DF6" s="644"/>
      <c r="DG6" s="644"/>
      <c r="DH6" s="644"/>
      <c r="DI6" s="644"/>
      <c r="DJ6" s="644"/>
      <c r="DK6" s="644"/>
      <c r="DL6" s="644"/>
      <c r="DM6" s="644"/>
      <c r="DN6" s="644"/>
      <c r="DO6" s="644"/>
      <c r="DP6" s="645"/>
      <c r="DQ6" s="649">
        <v>101572</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6689</v>
      </c>
      <c r="S7" s="644"/>
      <c r="T7" s="644"/>
      <c r="U7" s="644"/>
      <c r="V7" s="644"/>
      <c r="W7" s="644"/>
      <c r="X7" s="644"/>
      <c r="Y7" s="645"/>
      <c r="Z7" s="703">
        <v>0.1</v>
      </c>
      <c r="AA7" s="703"/>
      <c r="AB7" s="703"/>
      <c r="AC7" s="703"/>
      <c r="AD7" s="704">
        <v>6689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1094433</v>
      </c>
      <c r="BH7" s="644"/>
      <c r="BI7" s="644"/>
      <c r="BJ7" s="644"/>
      <c r="BK7" s="644"/>
      <c r="BL7" s="644"/>
      <c r="BM7" s="644"/>
      <c r="BN7" s="645"/>
      <c r="BO7" s="703">
        <v>52.1</v>
      </c>
      <c r="BP7" s="703"/>
      <c r="BQ7" s="703"/>
      <c r="BR7" s="703"/>
      <c r="BS7" s="704" t="s">
        <v>122</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1120583</v>
      </c>
      <c r="CS7" s="644"/>
      <c r="CT7" s="644"/>
      <c r="CU7" s="644"/>
      <c r="CV7" s="644"/>
      <c r="CW7" s="644"/>
      <c r="CX7" s="644"/>
      <c r="CY7" s="645"/>
      <c r="CZ7" s="703">
        <v>14.7</v>
      </c>
      <c r="DA7" s="703"/>
      <c r="DB7" s="703"/>
      <c r="DC7" s="703"/>
      <c r="DD7" s="649">
        <v>18227</v>
      </c>
      <c r="DE7" s="644"/>
      <c r="DF7" s="644"/>
      <c r="DG7" s="644"/>
      <c r="DH7" s="644"/>
      <c r="DI7" s="644"/>
      <c r="DJ7" s="644"/>
      <c r="DK7" s="644"/>
      <c r="DL7" s="644"/>
      <c r="DM7" s="644"/>
      <c r="DN7" s="644"/>
      <c r="DO7" s="644"/>
      <c r="DP7" s="645"/>
      <c r="DQ7" s="649">
        <v>1036176</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25453</v>
      </c>
      <c r="S8" s="644"/>
      <c r="T8" s="644"/>
      <c r="U8" s="644"/>
      <c r="V8" s="644"/>
      <c r="W8" s="644"/>
      <c r="X8" s="644"/>
      <c r="Y8" s="645"/>
      <c r="Z8" s="703">
        <v>0.3</v>
      </c>
      <c r="AA8" s="703"/>
      <c r="AB8" s="703"/>
      <c r="AC8" s="703"/>
      <c r="AD8" s="704">
        <v>25453</v>
      </c>
      <c r="AE8" s="704"/>
      <c r="AF8" s="704"/>
      <c r="AG8" s="704"/>
      <c r="AH8" s="704"/>
      <c r="AI8" s="704"/>
      <c r="AJ8" s="704"/>
      <c r="AK8" s="704"/>
      <c r="AL8" s="646">
        <v>0.5</v>
      </c>
      <c r="AM8" s="647"/>
      <c r="AN8" s="647"/>
      <c r="AO8" s="705"/>
      <c r="AP8" s="638" t="s">
        <v>230</v>
      </c>
      <c r="AQ8" s="639"/>
      <c r="AR8" s="639"/>
      <c r="AS8" s="639"/>
      <c r="AT8" s="639"/>
      <c r="AU8" s="639"/>
      <c r="AV8" s="639"/>
      <c r="AW8" s="639"/>
      <c r="AX8" s="639"/>
      <c r="AY8" s="639"/>
      <c r="AZ8" s="639"/>
      <c r="BA8" s="639"/>
      <c r="BB8" s="639"/>
      <c r="BC8" s="639"/>
      <c r="BD8" s="639"/>
      <c r="BE8" s="639"/>
      <c r="BF8" s="640"/>
      <c r="BG8" s="641">
        <v>35881</v>
      </c>
      <c r="BH8" s="644"/>
      <c r="BI8" s="644"/>
      <c r="BJ8" s="644"/>
      <c r="BK8" s="644"/>
      <c r="BL8" s="644"/>
      <c r="BM8" s="644"/>
      <c r="BN8" s="645"/>
      <c r="BO8" s="703">
        <v>1.7</v>
      </c>
      <c r="BP8" s="703"/>
      <c r="BQ8" s="703"/>
      <c r="BR8" s="703"/>
      <c r="BS8" s="649" t="s">
        <v>132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2363666</v>
      </c>
      <c r="CS8" s="644"/>
      <c r="CT8" s="644"/>
      <c r="CU8" s="644"/>
      <c r="CV8" s="644"/>
      <c r="CW8" s="644"/>
      <c r="CX8" s="644"/>
      <c r="CY8" s="645"/>
      <c r="CZ8" s="703">
        <v>30.9</v>
      </c>
      <c r="DA8" s="703"/>
      <c r="DB8" s="703"/>
      <c r="DC8" s="703"/>
      <c r="DD8" s="649">
        <v>20712</v>
      </c>
      <c r="DE8" s="644"/>
      <c r="DF8" s="644"/>
      <c r="DG8" s="644"/>
      <c r="DH8" s="644"/>
      <c r="DI8" s="644"/>
      <c r="DJ8" s="644"/>
      <c r="DK8" s="644"/>
      <c r="DL8" s="644"/>
      <c r="DM8" s="644"/>
      <c r="DN8" s="644"/>
      <c r="DO8" s="644"/>
      <c r="DP8" s="645"/>
      <c r="DQ8" s="649">
        <v>1215931</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25374</v>
      </c>
      <c r="S9" s="644"/>
      <c r="T9" s="644"/>
      <c r="U9" s="644"/>
      <c r="V9" s="644"/>
      <c r="W9" s="644"/>
      <c r="X9" s="644"/>
      <c r="Y9" s="645"/>
      <c r="Z9" s="703">
        <v>0.3</v>
      </c>
      <c r="AA9" s="703"/>
      <c r="AB9" s="703"/>
      <c r="AC9" s="703"/>
      <c r="AD9" s="704">
        <v>25374</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976280</v>
      </c>
      <c r="BH9" s="644"/>
      <c r="BI9" s="644"/>
      <c r="BJ9" s="644"/>
      <c r="BK9" s="644"/>
      <c r="BL9" s="644"/>
      <c r="BM9" s="644"/>
      <c r="BN9" s="645"/>
      <c r="BO9" s="703">
        <v>46.5</v>
      </c>
      <c r="BP9" s="703"/>
      <c r="BQ9" s="703"/>
      <c r="BR9" s="703"/>
      <c r="BS9" s="649" t="s">
        <v>234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816425</v>
      </c>
      <c r="CS9" s="644"/>
      <c r="CT9" s="644"/>
      <c r="CU9" s="644"/>
      <c r="CV9" s="644"/>
      <c r="CW9" s="644"/>
      <c r="CX9" s="644"/>
      <c r="CY9" s="645"/>
      <c r="CZ9" s="703">
        <v>10.7</v>
      </c>
      <c r="DA9" s="703"/>
      <c r="DB9" s="703"/>
      <c r="DC9" s="703"/>
      <c r="DD9" s="649">
        <v>1467</v>
      </c>
      <c r="DE9" s="644"/>
      <c r="DF9" s="644"/>
      <c r="DG9" s="644"/>
      <c r="DH9" s="644"/>
      <c r="DI9" s="644"/>
      <c r="DJ9" s="644"/>
      <c r="DK9" s="644"/>
      <c r="DL9" s="644"/>
      <c r="DM9" s="644"/>
      <c r="DN9" s="644"/>
      <c r="DO9" s="644"/>
      <c r="DP9" s="645"/>
      <c r="DQ9" s="649">
        <v>682222</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234</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37612</v>
      </c>
      <c r="BH10" s="644"/>
      <c r="BI10" s="644"/>
      <c r="BJ10" s="644"/>
      <c r="BK10" s="644"/>
      <c r="BL10" s="644"/>
      <c r="BM10" s="644"/>
      <c r="BN10" s="645"/>
      <c r="BO10" s="703">
        <v>1.8</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8930</v>
      </c>
      <c r="CS10" s="644"/>
      <c r="CT10" s="644"/>
      <c r="CU10" s="644"/>
      <c r="CV10" s="644"/>
      <c r="CW10" s="644"/>
      <c r="CX10" s="644"/>
      <c r="CY10" s="645"/>
      <c r="CZ10" s="703">
        <v>0.1</v>
      </c>
      <c r="DA10" s="703"/>
      <c r="DB10" s="703"/>
      <c r="DC10" s="703"/>
      <c r="DD10" s="649" t="s">
        <v>234</v>
      </c>
      <c r="DE10" s="644"/>
      <c r="DF10" s="644"/>
      <c r="DG10" s="644"/>
      <c r="DH10" s="644"/>
      <c r="DI10" s="644"/>
      <c r="DJ10" s="644"/>
      <c r="DK10" s="644"/>
      <c r="DL10" s="644"/>
      <c r="DM10" s="644"/>
      <c r="DN10" s="644"/>
      <c r="DO10" s="644"/>
      <c r="DP10" s="645"/>
      <c r="DQ10" s="649">
        <v>8930</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234</v>
      </c>
      <c r="AA11" s="703"/>
      <c r="AB11" s="703"/>
      <c r="AC11" s="703"/>
      <c r="AD11" s="704" t="s">
        <v>122</v>
      </c>
      <c r="AE11" s="704"/>
      <c r="AF11" s="704"/>
      <c r="AG11" s="704"/>
      <c r="AH11" s="704"/>
      <c r="AI11" s="704"/>
      <c r="AJ11" s="704"/>
      <c r="AK11" s="704"/>
      <c r="AL11" s="646" t="s">
        <v>132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44660</v>
      </c>
      <c r="BH11" s="644"/>
      <c r="BI11" s="644"/>
      <c r="BJ11" s="644"/>
      <c r="BK11" s="644"/>
      <c r="BL11" s="644"/>
      <c r="BM11" s="644"/>
      <c r="BN11" s="645"/>
      <c r="BO11" s="703">
        <v>2.1</v>
      </c>
      <c r="BP11" s="703"/>
      <c r="BQ11" s="703"/>
      <c r="BR11" s="703"/>
      <c r="BS11" s="649" t="s">
        <v>132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27265</v>
      </c>
      <c r="CS11" s="644"/>
      <c r="CT11" s="644"/>
      <c r="CU11" s="644"/>
      <c r="CV11" s="644"/>
      <c r="CW11" s="644"/>
      <c r="CX11" s="644"/>
      <c r="CY11" s="645"/>
      <c r="CZ11" s="703">
        <v>0.4</v>
      </c>
      <c r="DA11" s="703"/>
      <c r="DB11" s="703"/>
      <c r="DC11" s="703"/>
      <c r="DD11" s="649">
        <v>999</v>
      </c>
      <c r="DE11" s="644"/>
      <c r="DF11" s="644"/>
      <c r="DG11" s="644"/>
      <c r="DH11" s="644"/>
      <c r="DI11" s="644"/>
      <c r="DJ11" s="644"/>
      <c r="DK11" s="644"/>
      <c r="DL11" s="644"/>
      <c r="DM11" s="644"/>
      <c r="DN11" s="644"/>
      <c r="DO11" s="644"/>
      <c r="DP11" s="645"/>
      <c r="DQ11" s="649">
        <v>23300</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305211</v>
      </c>
      <c r="S12" s="644"/>
      <c r="T12" s="644"/>
      <c r="U12" s="644"/>
      <c r="V12" s="644"/>
      <c r="W12" s="644"/>
      <c r="X12" s="644"/>
      <c r="Y12" s="645"/>
      <c r="Z12" s="703">
        <v>3.9</v>
      </c>
      <c r="AA12" s="703"/>
      <c r="AB12" s="703"/>
      <c r="AC12" s="703"/>
      <c r="AD12" s="704">
        <v>305211</v>
      </c>
      <c r="AE12" s="704"/>
      <c r="AF12" s="704"/>
      <c r="AG12" s="704"/>
      <c r="AH12" s="704"/>
      <c r="AI12" s="704"/>
      <c r="AJ12" s="704"/>
      <c r="AK12" s="704"/>
      <c r="AL12" s="646">
        <v>6.5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818497</v>
      </c>
      <c r="BH12" s="644"/>
      <c r="BI12" s="644"/>
      <c r="BJ12" s="644"/>
      <c r="BK12" s="644"/>
      <c r="BL12" s="644"/>
      <c r="BM12" s="644"/>
      <c r="BN12" s="645"/>
      <c r="BO12" s="703">
        <v>39</v>
      </c>
      <c r="BP12" s="703"/>
      <c r="BQ12" s="703"/>
      <c r="BR12" s="703"/>
      <c r="BS12" s="649" t="s">
        <v>234</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2307</v>
      </c>
      <c r="CS12" s="644"/>
      <c r="CT12" s="644"/>
      <c r="CU12" s="644"/>
      <c r="CV12" s="644"/>
      <c r="CW12" s="644"/>
      <c r="CX12" s="644"/>
      <c r="CY12" s="645"/>
      <c r="CZ12" s="703">
        <v>0</v>
      </c>
      <c r="DA12" s="703"/>
      <c r="DB12" s="703"/>
      <c r="DC12" s="703"/>
      <c r="DD12" s="649" t="s">
        <v>234</v>
      </c>
      <c r="DE12" s="644"/>
      <c r="DF12" s="644"/>
      <c r="DG12" s="644"/>
      <c r="DH12" s="644"/>
      <c r="DI12" s="644"/>
      <c r="DJ12" s="644"/>
      <c r="DK12" s="644"/>
      <c r="DL12" s="644"/>
      <c r="DM12" s="644"/>
      <c r="DN12" s="644"/>
      <c r="DO12" s="644"/>
      <c r="DP12" s="645"/>
      <c r="DQ12" s="649">
        <v>1366</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818497</v>
      </c>
      <c r="BH13" s="644"/>
      <c r="BI13" s="644"/>
      <c r="BJ13" s="644"/>
      <c r="BK13" s="644"/>
      <c r="BL13" s="644"/>
      <c r="BM13" s="644"/>
      <c r="BN13" s="645"/>
      <c r="BO13" s="703">
        <v>39</v>
      </c>
      <c r="BP13" s="703"/>
      <c r="BQ13" s="703"/>
      <c r="BR13" s="703"/>
      <c r="BS13" s="649" t="s">
        <v>122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557702</v>
      </c>
      <c r="CS13" s="644"/>
      <c r="CT13" s="644"/>
      <c r="CU13" s="644"/>
      <c r="CV13" s="644"/>
      <c r="CW13" s="644"/>
      <c r="CX13" s="644"/>
      <c r="CY13" s="645"/>
      <c r="CZ13" s="703">
        <v>7.3</v>
      </c>
      <c r="DA13" s="703"/>
      <c r="DB13" s="703"/>
      <c r="DC13" s="703"/>
      <c r="DD13" s="649">
        <v>227869</v>
      </c>
      <c r="DE13" s="644"/>
      <c r="DF13" s="644"/>
      <c r="DG13" s="644"/>
      <c r="DH13" s="644"/>
      <c r="DI13" s="644"/>
      <c r="DJ13" s="644"/>
      <c r="DK13" s="644"/>
      <c r="DL13" s="644"/>
      <c r="DM13" s="644"/>
      <c r="DN13" s="644"/>
      <c r="DO13" s="644"/>
      <c r="DP13" s="645"/>
      <c r="DQ13" s="649">
        <v>351491</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122</v>
      </c>
      <c r="AA14" s="703"/>
      <c r="AB14" s="703"/>
      <c r="AC14" s="703"/>
      <c r="AD14" s="704" t="s">
        <v>234</v>
      </c>
      <c r="AE14" s="704"/>
      <c r="AF14" s="704"/>
      <c r="AG14" s="704"/>
      <c r="AH14" s="704"/>
      <c r="AI14" s="704"/>
      <c r="AJ14" s="704"/>
      <c r="AK14" s="704"/>
      <c r="AL14" s="646" t="s">
        <v>132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45825</v>
      </c>
      <c r="BH14" s="644"/>
      <c r="BI14" s="644"/>
      <c r="BJ14" s="644"/>
      <c r="BK14" s="644"/>
      <c r="BL14" s="644"/>
      <c r="BM14" s="644"/>
      <c r="BN14" s="645"/>
      <c r="BO14" s="703">
        <v>2.2000000000000002</v>
      </c>
      <c r="BP14" s="703"/>
      <c r="BQ14" s="703"/>
      <c r="BR14" s="703"/>
      <c r="BS14" s="649" t="s">
        <v>132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287367</v>
      </c>
      <c r="CS14" s="644"/>
      <c r="CT14" s="644"/>
      <c r="CU14" s="644"/>
      <c r="CV14" s="644"/>
      <c r="CW14" s="644"/>
      <c r="CX14" s="644"/>
      <c r="CY14" s="645"/>
      <c r="CZ14" s="703">
        <v>3.8</v>
      </c>
      <c r="DA14" s="703"/>
      <c r="DB14" s="703"/>
      <c r="DC14" s="703"/>
      <c r="DD14" s="649">
        <v>1344</v>
      </c>
      <c r="DE14" s="644"/>
      <c r="DF14" s="644"/>
      <c r="DG14" s="644"/>
      <c r="DH14" s="644"/>
      <c r="DI14" s="644"/>
      <c r="DJ14" s="644"/>
      <c r="DK14" s="644"/>
      <c r="DL14" s="644"/>
      <c r="DM14" s="644"/>
      <c r="DN14" s="644"/>
      <c r="DO14" s="644"/>
      <c r="DP14" s="645"/>
      <c r="DQ14" s="649">
        <v>282970</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15753</v>
      </c>
      <c r="S15" s="644"/>
      <c r="T15" s="644"/>
      <c r="U15" s="644"/>
      <c r="V15" s="644"/>
      <c r="W15" s="644"/>
      <c r="X15" s="644"/>
      <c r="Y15" s="645"/>
      <c r="Z15" s="703">
        <v>0.2</v>
      </c>
      <c r="AA15" s="703"/>
      <c r="AB15" s="703"/>
      <c r="AC15" s="703"/>
      <c r="AD15" s="704">
        <v>15753</v>
      </c>
      <c r="AE15" s="704"/>
      <c r="AF15" s="704"/>
      <c r="AG15" s="704"/>
      <c r="AH15" s="704"/>
      <c r="AI15" s="704"/>
      <c r="AJ15" s="704"/>
      <c r="AK15" s="704"/>
      <c r="AL15" s="646">
        <v>0.3</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141036</v>
      </c>
      <c r="BH15" s="644"/>
      <c r="BI15" s="644"/>
      <c r="BJ15" s="644"/>
      <c r="BK15" s="644"/>
      <c r="BL15" s="644"/>
      <c r="BM15" s="644"/>
      <c r="BN15" s="645"/>
      <c r="BO15" s="703">
        <v>6.7</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1079542</v>
      </c>
      <c r="CS15" s="644"/>
      <c r="CT15" s="644"/>
      <c r="CU15" s="644"/>
      <c r="CV15" s="644"/>
      <c r="CW15" s="644"/>
      <c r="CX15" s="644"/>
      <c r="CY15" s="645"/>
      <c r="CZ15" s="703">
        <v>14.1</v>
      </c>
      <c r="DA15" s="703"/>
      <c r="DB15" s="703"/>
      <c r="DC15" s="703"/>
      <c r="DD15" s="649">
        <v>421733</v>
      </c>
      <c r="DE15" s="644"/>
      <c r="DF15" s="644"/>
      <c r="DG15" s="644"/>
      <c r="DH15" s="644"/>
      <c r="DI15" s="644"/>
      <c r="DJ15" s="644"/>
      <c r="DK15" s="644"/>
      <c r="DL15" s="644"/>
      <c r="DM15" s="644"/>
      <c r="DN15" s="644"/>
      <c r="DO15" s="644"/>
      <c r="DP15" s="645"/>
      <c r="DQ15" s="649">
        <v>658860</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234</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234</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14694</v>
      </c>
      <c r="S17" s="644"/>
      <c r="T17" s="644"/>
      <c r="U17" s="644"/>
      <c r="V17" s="644"/>
      <c r="W17" s="644"/>
      <c r="X17" s="644"/>
      <c r="Y17" s="645"/>
      <c r="Z17" s="703">
        <v>0.2</v>
      </c>
      <c r="AA17" s="703"/>
      <c r="AB17" s="703"/>
      <c r="AC17" s="703"/>
      <c r="AD17" s="704">
        <v>14694</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234</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1273109</v>
      </c>
      <c r="CS17" s="644"/>
      <c r="CT17" s="644"/>
      <c r="CU17" s="644"/>
      <c r="CV17" s="644"/>
      <c r="CW17" s="644"/>
      <c r="CX17" s="644"/>
      <c r="CY17" s="645"/>
      <c r="CZ17" s="703">
        <v>16.7</v>
      </c>
      <c r="DA17" s="703"/>
      <c r="DB17" s="703"/>
      <c r="DC17" s="703"/>
      <c r="DD17" s="649" t="s">
        <v>122</v>
      </c>
      <c r="DE17" s="644"/>
      <c r="DF17" s="644"/>
      <c r="DG17" s="644"/>
      <c r="DH17" s="644"/>
      <c r="DI17" s="644"/>
      <c r="DJ17" s="644"/>
      <c r="DK17" s="644"/>
      <c r="DL17" s="644"/>
      <c r="DM17" s="644"/>
      <c r="DN17" s="644"/>
      <c r="DO17" s="644"/>
      <c r="DP17" s="645"/>
      <c r="DQ17" s="649">
        <v>1240765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2508161</v>
      </c>
      <c r="S18" s="644"/>
      <c r="T18" s="644"/>
      <c r="U18" s="644"/>
      <c r="V18" s="644"/>
      <c r="W18" s="644"/>
      <c r="X18" s="644"/>
      <c r="Y18" s="645"/>
      <c r="Z18" s="703">
        <v>31.7</v>
      </c>
      <c r="AA18" s="703"/>
      <c r="AB18" s="703"/>
      <c r="AC18" s="703"/>
      <c r="AD18" s="704">
        <v>2134312</v>
      </c>
      <c r="AE18" s="704"/>
      <c r="AF18" s="704"/>
      <c r="AG18" s="704"/>
      <c r="AH18" s="704"/>
      <c r="AI18" s="704"/>
      <c r="AJ18" s="704"/>
      <c r="AK18" s="704"/>
      <c r="AL18" s="646">
        <v>45.3</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132</v>
      </c>
      <c r="DA18" s="703"/>
      <c r="DB18" s="703"/>
      <c r="DC18" s="703"/>
      <c r="DD18" s="649" t="s">
        <v>234</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2134312</v>
      </c>
      <c r="S19" s="644"/>
      <c r="T19" s="644"/>
      <c r="U19" s="644"/>
      <c r="V19" s="644"/>
      <c r="W19" s="644"/>
      <c r="X19" s="644"/>
      <c r="Y19" s="645"/>
      <c r="Z19" s="703">
        <v>27</v>
      </c>
      <c r="AA19" s="703"/>
      <c r="AB19" s="703"/>
      <c r="AC19" s="703"/>
      <c r="AD19" s="704">
        <v>2134312</v>
      </c>
      <c r="AE19" s="704"/>
      <c r="AF19" s="704"/>
      <c r="AG19" s="704"/>
      <c r="AH19" s="704"/>
      <c r="AI19" s="704"/>
      <c r="AJ19" s="704"/>
      <c r="AK19" s="704"/>
      <c r="AL19" s="646">
        <v>45.3</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132</v>
      </c>
      <c r="DA19" s="703"/>
      <c r="DB19" s="703"/>
      <c r="DC19" s="703"/>
      <c r="DD19" s="649" t="s">
        <v>234</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373849</v>
      </c>
      <c r="S20" s="644"/>
      <c r="T20" s="644"/>
      <c r="U20" s="644"/>
      <c r="V20" s="644"/>
      <c r="W20" s="644"/>
      <c r="X20" s="644"/>
      <c r="Y20" s="645"/>
      <c r="Z20" s="703">
        <v>4.7</v>
      </c>
      <c r="AA20" s="703"/>
      <c r="AB20" s="703"/>
      <c r="AC20" s="703"/>
      <c r="AD20" s="704" t="s">
        <v>132</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132</v>
      </c>
      <c r="BH20" s="644"/>
      <c r="BI20" s="644"/>
      <c r="BJ20" s="644"/>
      <c r="BK20" s="644"/>
      <c r="BL20" s="644"/>
      <c r="BM20" s="644"/>
      <c r="BN20" s="645"/>
      <c r="BO20" s="703" t="s">
        <v>122</v>
      </c>
      <c r="BP20" s="703"/>
      <c r="BQ20" s="703"/>
      <c r="BR20" s="703"/>
      <c r="BS20" s="649" t="s">
        <v>132</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7638698</v>
      </c>
      <c r="CS20" s="644"/>
      <c r="CT20" s="644"/>
      <c r="CU20" s="644"/>
      <c r="CV20" s="644"/>
      <c r="CW20" s="644"/>
      <c r="CX20" s="644"/>
      <c r="CY20" s="645"/>
      <c r="CZ20" s="703">
        <v>100</v>
      </c>
      <c r="DA20" s="703"/>
      <c r="DB20" s="703"/>
      <c r="DC20" s="703"/>
      <c r="DD20" s="649">
        <v>692351</v>
      </c>
      <c r="DE20" s="644"/>
      <c r="DF20" s="644"/>
      <c r="DG20" s="644"/>
      <c r="DH20" s="644"/>
      <c r="DI20" s="644"/>
      <c r="DJ20" s="644"/>
      <c r="DK20" s="644"/>
      <c r="DL20" s="644"/>
      <c r="DM20" s="644"/>
      <c r="DN20" s="644"/>
      <c r="DO20" s="644"/>
      <c r="DP20" s="645"/>
      <c r="DQ20" s="649">
        <v>5603583</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234</v>
      </c>
      <c r="S21" s="644"/>
      <c r="T21" s="644"/>
      <c r="U21" s="644"/>
      <c r="V21" s="644"/>
      <c r="W21" s="644"/>
      <c r="X21" s="644"/>
      <c r="Y21" s="645"/>
      <c r="Z21" s="703" t="s">
        <v>132</v>
      </c>
      <c r="AA21" s="703"/>
      <c r="AB21" s="703"/>
      <c r="AC21" s="703"/>
      <c r="AD21" s="704" t="s">
        <v>234</v>
      </c>
      <c r="AE21" s="704"/>
      <c r="AF21" s="704"/>
      <c r="AG21" s="704"/>
      <c r="AH21" s="704"/>
      <c r="AI21" s="704"/>
      <c r="AJ21" s="704"/>
      <c r="AK21" s="704"/>
      <c r="AL21" s="646" t="s">
        <v>122</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234</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5048772</v>
      </c>
      <c r="S22" s="644"/>
      <c r="T22" s="644"/>
      <c r="U22" s="644"/>
      <c r="V22" s="644"/>
      <c r="W22" s="644"/>
      <c r="X22" s="644"/>
      <c r="Y22" s="645"/>
      <c r="Z22" s="703">
        <v>63.8</v>
      </c>
      <c r="AA22" s="703"/>
      <c r="AB22" s="703"/>
      <c r="AC22" s="703"/>
      <c r="AD22" s="704">
        <v>4674923</v>
      </c>
      <c r="AE22" s="704"/>
      <c r="AF22" s="704"/>
      <c r="AG22" s="704"/>
      <c r="AH22" s="704"/>
      <c r="AI22" s="704"/>
      <c r="AJ22" s="704"/>
      <c r="AK22" s="704"/>
      <c r="AL22" s="646">
        <v>99.3</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2702</v>
      </c>
      <c r="S23" s="644"/>
      <c r="T23" s="644"/>
      <c r="U23" s="644"/>
      <c r="V23" s="644"/>
      <c r="W23" s="644"/>
      <c r="X23" s="644"/>
      <c r="Y23" s="645"/>
      <c r="Z23" s="703">
        <v>0</v>
      </c>
      <c r="AA23" s="703"/>
      <c r="AB23" s="703"/>
      <c r="AC23" s="703"/>
      <c r="AD23" s="704">
        <v>2702</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82234</v>
      </c>
      <c r="S24" s="644"/>
      <c r="T24" s="644"/>
      <c r="U24" s="644"/>
      <c r="V24" s="644"/>
      <c r="W24" s="644"/>
      <c r="X24" s="644"/>
      <c r="Y24" s="645"/>
      <c r="Z24" s="703">
        <v>1</v>
      </c>
      <c r="AA24" s="703"/>
      <c r="AB24" s="703"/>
      <c r="AC24" s="703"/>
      <c r="AD24" s="704" t="s">
        <v>122</v>
      </c>
      <c r="AE24" s="704"/>
      <c r="AF24" s="704"/>
      <c r="AG24" s="704"/>
      <c r="AH24" s="704"/>
      <c r="AI24" s="704"/>
      <c r="AJ24" s="704"/>
      <c r="AK24" s="704"/>
      <c r="AL24" s="646" t="s">
        <v>122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234</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4049673</v>
      </c>
      <c r="CS24" s="707"/>
      <c r="CT24" s="707"/>
      <c r="CU24" s="707"/>
      <c r="CV24" s="707"/>
      <c r="CW24" s="707"/>
      <c r="CX24" s="707"/>
      <c r="CY24" s="753"/>
      <c r="CZ24" s="754">
        <v>53</v>
      </c>
      <c r="DA24" s="723"/>
      <c r="DB24" s="723"/>
      <c r="DC24" s="757"/>
      <c r="DD24" s="752">
        <v>3026656</v>
      </c>
      <c r="DE24" s="707"/>
      <c r="DF24" s="707"/>
      <c r="DG24" s="707"/>
      <c r="DH24" s="707"/>
      <c r="DI24" s="707"/>
      <c r="DJ24" s="707"/>
      <c r="DK24" s="753"/>
      <c r="DL24" s="752">
        <v>2935070</v>
      </c>
      <c r="DM24" s="707"/>
      <c r="DN24" s="707"/>
      <c r="DO24" s="707"/>
      <c r="DP24" s="707"/>
      <c r="DQ24" s="707"/>
      <c r="DR24" s="707"/>
      <c r="DS24" s="707"/>
      <c r="DT24" s="707"/>
      <c r="DU24" s="707"/>
      <c r="DV24" s="753"/>
      <c r="DW24" s="754">
        <v>58.9</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115517</v>
      </c>
      <c r="S25" s="644"/>
      <c r="T25" s="644"/>
      <c r="U25" s="644"/>
      <c r="V25" s="644"/>
      <c r="W25" s="644"/>
      <c r="X25" s="644"/>
      <c r="Y25" s="645"/>
      <c r="Z25" s="703">
        <v>1.5</v>
      </c>
      <c r="AA25" s="703"/>
      <c r="AB25" s="703"/>
      <c r="AC25" s="703"/>
      <c r="AD25" s="704">
        <v>29120</v>
      </c>
      <c r="AE25" s="704"/>
      <c r="AF25" s="704"/>
      <c r="AG25" s="704"/>
      <c r="AH25" s="704"/>
      <c r="AI25" s="704"/>
      <c r="AJ25" s="704"/>
      <c r="AK25" s="704"/>
      <c r="AL25" s="646">
        <v>0.6</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234</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1540670</v>
      </c>
      <c r="CS25" s="642"/>
      <c r="CT25" s="642"/>
      <c r="CU25" s="642"/>
      <c r="CV25" s="642"/>
      <c r="CW25" s="642"/>
      <c r="CX25" s="642"/>
      <c r="CY25" s="643"/>
      <c r="CZ25" s="646">
        <v>20.2</v>
      </c>
      <c r="DA25" s="675"/>
      <c r="DB25" s="675"/>
      <c r="DC25" s="676"/>
      <c r="DD25" s="649">
        <v>1450667</v>
      </c>
      <c r="DE25" s="642"/>
      <c r="DF25" s="642"/>
      <c r="DG25" s="642"/>
      <c r="DH25" s="642"/>
      <c r="DI25" s="642"/>
      <c r="DJ25" s="642"/>
      <c r="DK25" s="643"/>
      <c r="DL25" s="649">
        <v>1415681</v>
      </c>
      <c r="DM25" s="642"/>
      <c r="DN25" s="642"/>
      <c r="DO25" s="642"/>
      <c r="DP25" s="642"/>
      <c r="DQ25" s="642"/>
      <c r="DR25" s="642"/>
      <c r="DS25" s="642"/>
      <c r="DT25" s="642"/>
      <c r="DU25" s="642"/>
      <c r="DV25" s="643"/>
      <c r="DW25" s="646">
        <v>28.4</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83907</v>
      </c>
      <c r="S26" s="644"/>
      <c r="T26" s="644"/>
      <c r="U26" s="644"/>
      <c r="V26" s="644"/>
      <c r="W26" s="644"/>
      <c r="X26" s="644"/>
      <c r="Y26" s="645"/>
      <c r="Z26" s="703">
        <v>1.1000000000000001</v>
      </c>
      <c r="AA26" s="703"/>
      <c r="AB26" s="703"/>
      <c r="AC26" s="703"/>
      <c r="AD26" s="704" t="s">
        <v>122</v>
      </c>
      <c r="AE26" s="704"/>
      <c r="AF26" s="704"/>
      <c r="AG26" s="704"/>
      <c r="AH26" s="704"/>
      <c r="AI26" s="704"/>
      <c r="AJ26" s="704"/>
      <c r="AK26" s="704"/>
      <c r="AL26" s="646" t="s">
        <v>122</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234</v>
      </c>
      <c r="BP26" s="703"/>
      <c r="BQ26" s="703"/>
      <c r="BR26" s="703"/>
      <c r="BS26" s="649" t="s">
        <v>234</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1010378</v>
      </c>
      <c r="CS26" s="644"/>
      <c r="CT26" s="644"/>
      <c r="CU26" s="644"/>
      <c r="CV26" s="644"/>
      <c r="CW26" s="644"/>
      <c r="CX26" s="644"/>
      <c r="CY26" s="645"/>
      <c r="CZ26" s="646">
        <v>13.2</v>
      </c>
      <c r="DA26" s="675"/>
      <c r="DB26" s="675"/>
      <c r="DC26" s="676"/>
      <c r="DD26" s="649">
        <v>927111</v>
      </c>
      <c r="DE26" s="644"/>
      <c r="DF26" s="644"/>
      <c r="DG26" s="644"/>
      <c r="DH26" s="644"/>
      <c r="DI26" s="644"/>
      <c r="DJ26" s="644"/>
      <c r="DK26" s="645"/>
      <c r="DL26" s="649" t="s">
        <v>132</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771730</v>
      </c>
      <c r="S27" s="644"/>
      <c r="T27" s="644"/>
      <c r="U27" s="644"/>
      <c r="V27" s="644"/>
      <c r="W27" s="644"/>
      <c r="X27" s="644"/>
      <c r="Y27" s="645"/>
      <c r="Z27" s="703">
        <v>9.6999999999999993</v>
      </c>
      <c r="AA27" s="703"/>
      <c r="AB27" s="703"/>
      <c r="AC27" s="703"/>
      <c r="AD27" s="704" t="s">
        <v>234</v>
      </c>
      <c r="AE27" s="704"/>
      <c r="AF27" s="704"/>
      <c r="AG27" s="704"/>
      <c r="AH27" s="704"/>
      <c r="AI27" s="704"/>
      <c r="AJ27" s="704"/>
      <c r="AK27" s="704"/>
      <c r="AL27" s="646" t="s">
        <v>234</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2099791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1235894</v>
      </c>
      <c r="CS27" s="642"/>
      <c r="CT27" s="642"/>
      <c r="CU27" s="642"/>
      <c r="CV27" s="642"/>
      <c r="CW27" s="642"/>
      <c r="CX27" s="642"/>
      <c r="CY27" s="643"/>
      <c r="CZ27" s="646">
        <v>16.2</v>
      </c>
      <c r="DA27" s="675"/>
      <c r="DB27" s="675"/>
      <c r="DC27" s="676"/>
      <c r="DD27" s="649">
        <v>335224</v>
      </c>
      <c r="DE27" s="642"/>
      <c r="DF27" s="642"/>
      <c r="DG27" s="642"/>
      <c r="DH27" s="642"/>
      <c r="DI27" s="642"/>
      <c r="DJ27" s="642"/>
      <c r="DK27" s="643"/>
      <c r="DL27" s="649">
        <v>335224</v>
      </c>
      <c r="DM27" s="642"/>
      <c r="DN27" s="642"/>
      <c r="DO27" s="642"/>
      <c r="DP27" s="642"/>
      <c r="DQ27" s="642"/>
      <c r="DR27" s="642"/>
      <c r="DS27" s="642"/>
      <c r="DT27" s="642"/>
      <c r="DU27" s="642"/>
      <c r="DV27" s="643"/>
      <c r="DW27" s="646">
        <v>6.7</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1273109</v>
      </c>
      <c r="CS28" s="644"/>
      <c r="CT28" s="644"/>
      <c r="CU28" s="644"/>
      <c r="CV28" s="644"/>
      <c r="CW28" s="644"/>
      <c r="CX28" s="644"/>
      <c r="CY28" s="645"/>
      <c r="CZ28" s="646">
        <v>16.7</v>
      </c>
      <c r="DA28" s="675"/>
      <c r="DB28" s="675"/>
      <c r="DC28" s="676"/>
      <c r="DD28" s="649">
        <v>1240765</v>
      </c>
      <c r="DE28" s="644"/>
      <c r="DF28" s="644"/>
      <c r="DG28" s="644"/>
      <c r="DH28" s="644"/>
      <c r="DI28" s="644"/>
      <c r="DJ28" s="644"/>
      <c r="DK28" s="645"/>
      <c r="DL28" s="649">
        <v>1184165</v>
      </c>
      <c r="DM28" s="644"/>
      <c r="DN28" s="644"/>
      <c r="DO28" s="644"/>
      <c r="DP28" s="644"/>
      <c r="DQ28" s="644"/>
      <c r="DR28" s="644"/>
      <c r="DS28" s="644"/>
      <c r="DT28" s="644"/>
      <c r="DU28" s="644"/>
      <c r="DV28" s="645"/>
      <c r="DW28" s="646">
        <v>23.7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472553</v>
      </c>
      <c r="S29" s="644"/>
      <c r="T29" s="644"/>
      <c r="U29" s="644"/>
      <c r="V29" s="644"/>
      <c r="W29" s="644"/>
      <c r="X29" s="644"/>
      <c r="Y29" s="645"/>
      <c r="Z29" s="703">
        <v>6</v>
      </c>
      <c r="AA29" s="703"/>
      <c r="AB29" s="703"/>
      <c r="AC29" s="703"/>
      <c r="AD29" s="704" t="s">
        <v>234</v>
      </c>
      <c r="AE29" s="704"/>
      <c r="AF29" s="704"/>
      <c r="AG29" s="704"/>
      <c r="AH29" s="704"/>
      <c r="AI29" s="704"/>
      <c r="AJ29" s="704"/>
      <c r="AK29" s="704"/>
      <c r="AL29" s="646" t="s">
        <v>132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1273109</v>
      </c>
      <c r="CS29" s="642"/>
      <c r="CT29" s="642"/>
      <c r="CU29" s="642"/>
      <c r="CV29" s="642"/>
      <c r="CW29" s="642"/>
      <c r="CX29" s="642"/>
      <c r="CY29" s="643"/>
      <c r="CZ29" s="646">
        <v>16.7</v>
      </c>
      <c r="DA29" s="675"/>
      <c r="DB29" s="675"/>
      <c r="DC29" s="676"/>
      <c r="DD29" s="649">
        <v>1240765</v>
      </c>
      <c r="DE29" s="642"/>
      <c r="DF29" s="642"/>
      <c r="DG29" s="642"/>
      <c r="DH29" s="642"/>
      <c r="DI29" s="642"/>
      <c r="DJ29" s="642"/>
      <c r="DK29" s="643"/>
      <c r="DL29" s="649">
        <v>1184165</v>
      </c>
      <c r="DM29" s="642"/>
      <c r="DN29" s="642"/>
      <c r="DO29" s="642"/>
      <c r="DP29" s="642"/>
      <c r="DQ29" s="642"/>
      <c r="DR29" s="642"/>
      <c r="DS29" s="642"/>
      <c r="DT29" s="642"/>
      <c r="DU29" s="642"/>
      <c r="DV29" s="643"/>
      <c r="DW29" s="646">
        <v>23.7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8218</v>
      </c>
      <c r="S30" s="644"/>
      <c r="T30" s="644"/>
      <c r="U30" s="644"/>
      <c r="V30" s="644"/>
      <c r="W30" s="644"/>
      <c r="X30" s="644"/>
      <c r="Y30" s="645"/>
      <c r="Z30" s="703">
        <v>0.1</v>
      </c>
      <c r="AA30" s="703"/>
      <c r="AB30" s="703"/>
      <c r="AC30" s="703"/>
      <c r="AD30" s="704">
        <v>1247</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97.3</v>
      </c>
      <c r="BH30" s="722"/>
      <c r="BI30" s="722"/>
      <c r="BJ30" s="722"/>
      <c r="BK30" s="722"/>
      <c r="BL30" s="722"/>
      <c r="BM30" s="723">
        <v>90</v>
      </c>
      <c r="BN30" s="722"/>
      <c r="BO30" s="722"/>
      <c r="BP30" s="722"/>
      <c r="BQ30" s="724"/>
      <c r="BR30" s="721">
        <v>97.3</v>
      </c>
      <c r="BS30" s="722"/>
      <c r="BT30" s="722"/>
      <c r="BU30" s="722"/>
      <c r="BV30" s="722"/>
      <c r="BW30" s="722"/>
      <c r="BX30" s="723">
        <v>90.6</v>
      </c>
      <c r="BY30" s="722"/>
      <c r="BZ30" s="722"/>
      <c r="CA30" s="722"/>
      <c r="CB30" s="724"/>
      <c r="CD30" s="727"/>
      <c r="CE30" s="728"/>
      <c r="CF30" s="685" t="s">
        <v>303</v>
      </c>
      <c r="CG30" s="682"/>
      <c r="CH30" s="682"/>
      <c r="CI30" s="682"/>
      <c r="CJ30" s="682"/>
      <c r="CK30" s="682"/>
      <c r="CL30" s="682"/>
      <c r="CM30" s="682"/>
      <c r="CN30" s="682"/>
      <c r="CO30" s="682"/>
      <c r="CP30" s="682"/>
      <c r="CQ30" s="683"/>
      <c r="CR30" s="641">
        <v>1157781</v>
      </c>
      <c r="CS30" s="644"/>
      <c r="CT30" s="644"/>
      <c r="CU30" s="644"/>
      <c r="CV30" s="644"/>
      <c r="CW30" s="644"/>
      <c r="CX30" s="644"/>
      <c r="CY30" s="645"/>
      <c r="CZ30" s="646">
        <v>15.2</v>
      </c>
      <c r="DA30" s="675"/>
      <c r="DB30" s="675"/>
      <c r="DC30" s="676"/>
      <c r="DD30" s="649">
        <v>1129785</v>
      </c>
      <c r="DE30" s="644"/>
      <c r="DF30" s="644"/>
      <c r="DG30" s="644"/>
      <c r="DH30" s="644"/>
      <c r="DI30" s="644"/>
      <c r="DJ30" s="644"/>
      <c r="DK30" s="645"/>
      <c r="DL30" s="649">
        <v>1073185</v>
      </c>
      <c r="DM30" s="644"/>
      <c r="DN30" s="644"/>
      <c r="DO30" s="644"/>
      <c r="DP30" s="644"/>
      <c r="DQ30" s="644"/>
      <c r="DR30" s="644"/>
      <c r="DS30" s="644"/>
      <c r="DT30" s="644"/>
      <c r="DU30" s="644"/>
      <c r="DV30" s="645"/>
      <c r="DW30" s="646">
        <v>21.5</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805</v>
      </c>
      <c r="S31" s="644"/>
      <c r="T31" s="644"/>
      <c r="U31" s="644"/>
      <c r="V31" s="644"/>
      <c r="W31" s="644"/>
      <c r="X31" s="644"/>
      <c r="Y31" s="645"/>
      <c r="Z31" s="703">
        <v>0</v>
      </c>
      <c r="AA31" s="703"/>
      <c r="AB31" s="703"/>
      <c r="AC31" s="703"/>
      <c r="AD31" s="704" t="s">
        <v>122</v>
      </c>
      <c r="AE31" s="704"/>
      <c r="AF31" s="704"/>
      <c r="AG31" s="704"/>
      <c r="AH31" s="704"/>
      <c r="AI31" s="704"/>
      <c r="AJ31" s="704"/>
      <c r="AK31" s="704"/>
      <c r="AL31" s="646" t="s">
        <v>234</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v>
      </c>
      <c r="BH31" s="642"/>
      <c r="BI31" s="642"/>
      <c r="BJ31" s="642"/>
      <c r="BK31" s="642"/>
      <c r="BL31" s="642"/>
      <c r="BM31" s="647">
        <v>95.5</v>
      </c>
      <c r="BN31" s="720"/>
      <c r="BO31" s="720"/>
      <c r="BP31" s="720"/>
      <c r="BQ31" s="681"/>
      <c r="BR31" s="719">
        <v>99</v>
      </c>
      <c r="BS31" s="642"/>
      <c r="BT31" s="642"/>
      <c r="BU31" s="642"/>
      <c r="BV31" s="642"/>
      <c r="BW31" s="642"/>
      <c r="BX31" s="647">
        <v>95.1</v>
      </c>
      <c r="BY31" s="720"/>
      <c r="BZ31" s="720"/>
      <c r="CA31" s="720"/>
      <c r="CB31" s="681"/>
      <c r="CD31" s="727"/>
      <c r="CE31" s="728"/>
      <c r="CF31" s="685" t="s">
        <v>307</v>
      </c>
      <c r="CG31" s="682"/>
      <c r="CH31" s="682"/>
      <c r="CI31" s="682"/>
      <c r="CJ31" s="682"/>
      <c r="CK31" s="682"/>
      <c r="CL31" s="682"/>
      <c r="CM31" s="682"/>
      <c r="CN31" s="682"/>
      <c r="CO31" s="682"/>
      <c r="CP31" s="682"/>
      <c r="CQ31" s="683"/>
      <c r="CR31" s="641">
        <v>115328</v>
      </c>
      <c r="CS31" s="642"/>
      <c r="CT31" s="642"/>
      <c r="CU31" s="642"/>
      <c r="CV31" s="642"/>
      <c r="CW31" s="642"/>
      <c r="CX31" s="642"/>
      <c r="CY31" s="643"/>
      <c r="CZ31" s="646">
        <v>1.5</v>
      </c>
      <c r="DA31" s="675"/>
      <c r="DB31" s="675"/>
      <c r="DC31" s="676"/>
      <c r="DD31" s="649">
        <v>110980</v>
      </c>
      <c r="DE31" s="642"/>
      <c r="DF31" s="642"/>
      <c r="DG31" s="642"/>
      <c r="DH31" s="642"/>
      <c r="DI31" s="642"/>
      <c r="DJ31" s="642"/>
      <c r="DK31" s="643"/>
      <c r="DL31" s="649">
        <v>110980</v>
      </c>
      <c r="DM31" s="642"/>
      <c r="DN31" s="642"/>
      <c r="DO31" s="642"/>
      <c r="DP31" s="642"/>
      <c r="DQ31" s="642"/>
      <c r="DR31" s="642"/>
      <c r="DS31" s="642"/>
      <c r="DT31" s="642"/>
      <c r="DU31" s="642"/>
      <c r="DV31" s="643"/>
      <c r="DW31" s="646">
        <v>2.2000000000000002</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316537</v>
      </c>
      <c r="S32" s="644"/>
      <c r="T32" s="644"/>
      <c r="U32" s="644"/>
      <c r="V32" s="644"/>
      <c r="W32" s="644"/>
      <c r="X32" s="644"/>
      <c r="Y32" s="645"/>
      <c r="Z32" s="703">
        <v>4</v>
      </c>
      <c r="AA32" s="703"/>
      <c r="AB32" s="703"/>
      <c r="AC32" s="703"/>
      <c r="AD32" s="704" t="s">
        <v>234</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94.6</v>
      </c>
      <c r="BH32" s="657"/>
      <c r="BI32" s="657"/>
      <c r="BJ32" s="657"/>
      <c r="BK32" s="657"/>
      <c r="BL32" s="657"/>
      <c r="BM32" s="701">
        <v>82.2</v>
      </c>
      <c r="BN32" s="657"/>
      <c r="BO32" s="657"/>
      <c r="BP32" s="657"/>
      <c r="BQ32" s="694"/>
      <c r="BR32" s="718">
        <v>94.6</v>
      </c>
      <c r="BS32" s="657"/>
      <c r="BT32" s="657"/>
      <c r="BU32" s="657"/>
      <c r="BV32" s="657"/>
      <c r="BW32" s="657"/>
      <c r="BX32" s="701">
        <v>83.8</v>
      </c>
      <c r="BY32" s="657"/>
      <c r="BZ32" s="657"/>
      <c r="CA32" s="657"/>
      <c r="CB32" s="694"/>
      <c r="CD32" s="729"/>
      <c r="CE32" s="730"/>
      <c r="CF32" s="685" t="s">
        <v>310</v>
      </c>
      <c r="CG32" s="682"/>
      <c r="CH32" s="682"/>
      <c r="CI32" s="682"/>
      <c r="CJ32" s="682"/>
      <c r="CK32" s="682"/>
      <c r="CL32" s="682"/>
      <c r="CM32" s="682"/>
      <c r="CN32" s="682"/>
      <c r="CO32" s="682"/>
      <c r="CP32" s="682"/>
      <c r="CQ32" s="683"/>
      <c r="CR32" s="641" t="s">
        <v>234</v>
      </c>
      <c r="CS32" s="644"/>
      <c r="CT32" s="644"/>
      <c r="CU32" s="644"/>
      <c r="CV32" s="644"/>
      <c r="CW32" s="644"/>
      <c r="CX32" s="644"/>
      <c r="CY32" s="645"/>
      <c r="CZ32" s="646" t="s">
        <v>122</v>
      </c>
      <c r="DA32" s="675"/>
      <c r="DB32" s="675"/>
      <c r="DC32" s="676"/>
      <c r="DD32" s="649" t="s">
        <v>234</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233312</v>
      </c>
      <c r="S33" s="644"/>
      <c r="T33" s="644"/>
      <c r="U33" s="644"/>
      <c r="V33" s="644"/>
      <c r="W33" s="644"/>
      <c r="X33" s="644"/>
      <c r="Y33" s="645"/>
      <c r="Z33" s="703">
        <v>2.9</v>
      </c>
      <c r="AA33" s="703"/>
      <c r="AB33" s="703"/>
      <c r="AC33" s="703"/>
      <c r="AD33" s="704" t="s">
        <v>122</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2896674</v>
      </c>
      <c r="CS33" s="642"/>
      <c r="CT33" s="642"/>
      <c r="CU33" s="642"/>
      <c r="CV33" s="642"/>
      <c r="CW33" s="642"/>
      <c r="CX33" s="642"/>
      <c r="CY33" s="643"/>
      <c r="CZ33" s="646">
        <v>37.9</v>
      </c>
      <c r="DA33" s="675"/>
      <c r="DB33" s="675"/>
      <c r="DC33" s="676"/>
      <c r="DD33" s="649">
        <v>2451574</v>
      </c>
      <c r="DE33" s="642"/>
      <c r="DF33" s="642"/>
      <c r="DG33" s="642"/>
      <c r="DH33" s="642"/>
      <c r="DI33" s="642"/>
      <c r="DJ33" s="642"/>
      <c r="DK33" s="643"/>
      <c r="DL33" s="649">
        <v>1985870</v>
      </c>
      <c r="DM33" s="642"/>
      <c r="DN33" s="642"/>
      <c r="DO33" s="642"/>
      <c r="DP33" s="642"/>
      <c r="DQ33" s="642"/>
      <c r="DR33" s="642"/>
      <c r="DS33" s="642"/>
      <c r="DT33" s="642"/>
      <c r="DU33" s="642"/>
      <c r="DV33" s="643"/>
      <c r="DW33" s="646">
        <v>39.799999999999997</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70483</v>
      </c>
      <c r="S34" s="644"/>
      <c r="T34" s="644"/>
      <c r="U34" s="644"/>
      <c r="V34" s="644"/>
      <c r="W34" s="644"/>
      <c r="X34" s="644"/>
      <c r="Y34" s="645"/>
      <c r="Z34" s="703">
        <v>0.9</v>
      </c>
      <c r="AA34" s="703"/>
      <c r="AB34" s="703"/>
      <c r="AC34" s="703"/>
      <c r="AD34" s="704">
        <v>23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1129544</v>
      </c>
      <c r="CS34" s="644"/>
      <c r="CT34" s="644"/>
      <c r="CU34" s="644"/>
      <c r="CV34" s="644"/>
      <c r="CW34" s="644"/>
      <c r="CX34" s="644"/>
      <c r="CY34" s="645"/>
      <c r="CZ34" s="646">
        <v>14.8</v>
      </c>
      <c r="DA34" s="675"/>
      <c r="DB34" s="675"/>
      <c r="DC34" s="676"/>
      <c r="DD34" s="649">
        <v>885829</v>
      </c>
      <c r="DE34" s="644"/>
      <c r="DF34" s="644"/>
      <c r="DG34" s="644"/>
      <c r="DH34" s="644"/>
      <c r="DI34" s="644"/>
      <c r="DJ34" s="644"/>
      <c r="DK34" s="645"/>
      <c r="DL34" s="649">
        <v>803185</v>
      </c>
      <c r="DM34" s="644"/>
      <c r="DN34" s="644"/>
      <c r="DO34" s="644"/>
      <c r="DP34" s="644"/>
      <c r="DQ34" s="644"/>
      <c r="DR34" s="644"/>
      <c r="DS34" s="644"/>
      <c r="DT34" s="644"/>
      <c r="DU34" s="644"/>
      <c r="DV34" s="645"/>
      <c r="DW34" s="646">
        <v>16.100000000000001</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712500</v>
      </c>
      <c r="S35" s="644"/>
      <c r="T35" s="644"/>
      <c r="U35" s="644"/>
      <c r="V35" s="644"/>
      <c r="W35" s="644"/>
      <c r="X35" s="644"/>
      <c r="Y35" s="645"/>
      <c r="Z35" s="703">
        <v>9</v>
      </c>
      <c r="AA35" s="703"/>
      <c r="AB35" s="703"/>
      <c r="AC35" s="703"/>
      <c r="AD35" s="704" t="s">
        <v>122</v>
      </c>
      <c r="AE35" s="704"/>
      <c r="AF35" s="704"/>
      <c r="AG35" s="704"/>
      <c r="AH35" s="704"/>
      <c r="AI35" s="704"/>
      <c r="AJ35" s="704"/>
      <c r="AK35" s="704"/>
      <c r="AL35" s="646" t="s">
        <v>132</v>
      </c>
      <c r="AM35" s="647"/>
      <c r="AN35" s="647"/>
      <c r="AO35" s="705"/>
      <c r="AP35" s="214"/>
      <c r="AQ35" s="709" t="s">
        <v>318</v>
      </c>
      <c r="AR35" s="710"/>
      <c r="AS35" s="710"/>
      <c r="AT35" s="710"/>
      <c r="AU35" s="710"/>
      <c r="AV35" s="710"/>
      <c r="AW35" s="710"/>
      <c r="AX35" s="710"/>
      <c r="AY35" s="711"/>
      <c r="AZ35" s="706">
        <v>875444</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160039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24516</v>
      </c>
      <c r="CS35" s="642"/>
      <c r="CT35" s="642"/>
      <c r="CU35" s="642"/>
      <c r="CV35" s="642"/>
      <c r="CW35" s="642"/>
      <c r="CX35" s="642"/>
      <c r="CY35" s="643"/>
      <c r="CZ35" s="646">
        <v>0.3</v>
      </c>
      <c r="DA35" s="675"/>
      <c r="DB35" s="675"/>
      <c r="DC35" s="676"/>
      <c r="DD35" s="649">
        <v>17468</v>
      </c>
      <c r="DE35" s="642"/>
      <c r="DF35" s="642"/>
      <c r="DG35" s="642"/>
      <c r="DH35" s="642"/>
      <c r="DI35" s="642"/>
      <c r="DJ35" s="642"/>
      <c r="DK35" s="643"/>
      <c r="DL35" s="649">
        <v>17468</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234</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157041</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143495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670831</v>
      </c>
      <c r="CS36" s="644"/>
      <c r="CT36" s="644"/>
      <c r="CU36" s="644"/>
      <c r="CV36" s="644"/>
      <c r="CW36" s="644"/>
      <c r="CX36" s="644"/>
      <c r="CY36" s="645"/>
      <c r="CZ36" s="646">
        <v>8.8000000000000007</v>
      </c>
      <c r="DA36" s="675"/>
      <c r="DB36" s="675"/>
      <c r="DC36" s="676"/>
      <c r="DD36" s="649">
        <v>630207</v>
      </c>
      <c r="DE36" s="644"/>
      <c r="DF36" s="644"/>
      <c r="DG36" s="644"/>
      <c r="DH36" s="644"/>
      <c r="DI36" s="644"/>
      <c r="DJ36" s="644"/>
      <c r="DK36" s="645"/>
      <c r="DL36" s="649">
        <v>507622</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278300</v>
      </c>
      <c r="S37" s="644"/>
      <c r="T37" s="644"/>
      <c r="U37" s="644"/>
      <c r="V37" s="644"/>
      <c r="W37" s="644"/>
      <c r="X37" s="644"/>
      <c r="Y37" s="645"/>
      <c r="Z37" s="703">
        <v>3.5</v>
      </c>
      <c r="AA37" s="703"/>
      <c r="AB37" s="703"/>
      <c r="AC37" s="703"/>
      <c r="AD37" s="704" t="s">
        <v>122</v>
      </c>
      <c r="AE37" s="704"/>
      <c r="AF37" s="704"/>
      <c r="AG37" s="704"/>
      <c r="AH37" s="704"/>
      <c r="AI37" s="704"/>
      <c r="AJ37" s="704"/>
      <c r="AK37" s="704"/>
      <c r="AL37" s="646" t="s">
        <v>132</v>
      </c>
      <c r="AM37" s="647"/>
      <c r="AN37" s="647"/>
      <c r="AO37" s="705"/>
      <c r="AQ37" s="678" t="s">
        <v>326</v>
      </c>
      <c r="AR37" s="679"/>
      <c r="AS37" s="679"/>
      <c r="AT37" s="679"/>
      <c r="AU37" s="679"/>
      <c r="AV37" s="679"/>
      <c r="AW37" s="679"/>
      <c r="AX37" s="679"/>
      <c r="AY37" s="680"/>
      <c r="AZ37" s="641" t="s">
        <v>234</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3344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470596</v>
      </c>
      <c r="CS37" s="642"/>
      <c r="CT37" s="642"/>
      <c r="CU37" s="642"/>
      <c r="CV37" s="642"/>
      <c r="CW37" s="642"/>
      <c r="CX37" s="642"/>
      <c r="CY37" s="643"/>
      <c r="CZ37" s="646">
        <v>6.2</v>
      </c>
      <c r="DA37" s="675"/>
      <c r="DB37" s="675"/>
      <c r="DC37" s="676"/>
      <c r="DD37" s="649">
        <v>458766</v>
      </c>
      <c r="DE37" s="642"/>
      <c r="DF37" s="642"/>
      <c r="DG37" s="642"/>
      <c r="DH37" s="642"/>
      <c r="DI37" s="642"/>
      <c r="DJ37" s="642"/>
      <c r="DK37" s="643"/>
      <c r="DL37" s="649">
        <v>410305</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7919270</v>
      </c>
      <c r="S38" s="693"/>
      <c r="T38" s="693"/>
      <c r="U38" s="693"/>
      <c r="V38" s="693"/>
      <c r="W38" s="693"/>
      <c r="X38" s="693"/>
      <c r="Y38" s="698"/>
      <c r="Z38" s="699">
        <v>100</v>
      </c>
      <c r="AA38" s="699"/>
      <c r="AB38" s="699"/>
      <c r="AC38" s="699"/>
      <c r="AD38" s="700">
        <v>4708015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5535</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875444</v>
      </c>
      <c r="CS38" s="644"/>
      <c r="CT38" s="644"/>
      <c r="CU38" s="644"/>
      <c r="CV38" s="644"/>
      <c r="CW38" s="644"/>
      <c r="CX38" s="644"/>
      <c r="CY38" s="645"/>
      <c r="CZ38" s="646">
        <v>11.5</v>
      </c>
      <c r="DA38" s="675"/>
      <c r="DB38" s="675"/>
      <c r="DC38" s="676"/>
      <c r="DD38" s="649">
        <v>724221</v>
      </c>
      <c r="DE38" s="644"/>
      <c r="DF38" s="644"/>
      <c r="DG38" s="644"/>
      <c r="DH38" s="644"/>
      <c r="DI38" s="644"/>
      <c r="DJ38" s="644"/>
      <c r="DK38" s="645"/>
      <c r="DL38" s="649">
        <v>657595</v>
      </c>
      <c r="DM38" s="644"/>
      <c r="DN38" s="644"/>
      <c r="DO38" s="644"/>
      <c r="DP38" s="644"/>
      <c r="DQ38" s="644"/>
      <c r="DR38" s="644"/>
      <c r="DS38" s="644"/>
      <c r="DT38" s="644"/>
      <c r="DU38" s="644"/>
      <c r="DV38" s="645"/>
      <c r="DW38" s="646">
        <v>13.2</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132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85</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196339</v>
      </c>
      <c r="CS39" s="642"/>
      <c r="CT39" s="642"/>
      <c r="CU39" s="642"/>
      <c r="CV39" s="642"/>
      <c r="CW39" s="642"/>
      <c r="CX39" s="642"/>
      <c r="CY39" s="643"/>
      <c r="CZ39" s="646">
        <v>2.6</v>
      </c>
      <c r="DA39" s="675"/>
      <c r="DB39" s="675"/>
      <c r="DC39" s="676"/>
      <c r="DD39" s="649">
        <v>193849</v>
      </c>
      <c r="DE39" s="642"/>
      <c r="DF39" s="642"/>
      <c r="DG39" s="642"/>
      <c r="DH39" s="642"/>
      <c r="DI39" s="642"/>
      <c r="DJ39" s="642"/>
      <c r="DK39" s="643"/>
      <c r="DL39" s="649" t="s">
        <v>122</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193670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103</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t="s">
        <v>234</v>
      </c>
      <c r="CS40" s="644"/>
      <c r="CT40" s="644"/>
      <c r="CU40" s="644"/>
      <c r="CV40" s="644"/>
      <c r="CW40" s="644"/>
      <c r="CX40" s="644"/>
      <c r="CY40" s="645"/>
      <c r="CZ40" s="646" t="s">
        <v>234</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524733</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329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692351</v>
      </c>
      <c r="CS42" s="644"/>
      <c r="CT42" s="644"/>
      <c r="CU42" s="644"/>
      <c r="CV42" s="644"/>
      <c r="CW42" s="644"/>
      <c r="CX42" s="644"/>
      <c r="CY42" s="645"/>
      <c r="CZ42" s="646">
        <v>9.1</v>
      </c>
      <c r="DA42" s="647"/>
      <c r="DB42" s="647"/>
      <c r="DC42" s="648"/>
      <c r="DD42" s="649">
        <v>125353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t="s">
        <v>132</v>
      </c>
      <c r="CS43" s="642"/>
      <c r="CT43" s="642"/>
      <c r="CU43" s="642"/>
      <c r="CV43" s="642"/>
      <c r="CW43" s="642"/>
      <c r="CX43" s="642"/>
      <c r="CY43" s="643"/>
      <c r="CZ43" s="646" t="s">
        <v>132</v>
      </c>
      <c r="DA43" s="675"/>
      <c r="DB43" s="675"/>
      <c r="DC43" s="676"/>
      <c r="DD43" s="649" t="s">
        <v>122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692351</v>
      </c>
      <c r="CS44" s="644"/>
      <c r="CT44" s="644"/>
      <c r="CU44" s="644"/>
      <c r="CV44" s="644"/>
      <c r="CW44" s="644"/>
      <c r="CX44" s="644"/>
      <c r="CY44" s="645"/>
      <c r="CZ44" s="646">
        <v>9.1</v>
      </c>
      <c r="DA44" s="647"/>
      <c r="DB44" s="647"/>
      <c r="DC44" s="648"/>
      <c r="DD44" s="649">
        <v>125353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339953</v>
      </c>
      <c r="CS45" s="642"/>
      <c r="CT45" s="642"/>
      <c r="CU45" s="642"/>
      <c r="CV45" s="642"/>
      <c r="CW45" s="642"/>
      <c r="CX45" s="642"/>
      <c r="CY45" s="643"/>
      <c r="CZ45" s="646">
        <v>4.5</v>
      </c>
      <c r="DA45" s="675"/>
      <c r="DB45" s="675"/>
      <c r="DC45" s="676"/>
      <c r="DD45" s="649">
        <v>12338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352398</v>
      </c>
      <c r="CS46" s="644"/>
      <c r="CT46" s="644"/>
      <c r="CU46" s="644"/>
      <c r="CV46" s="644"/>
      <c r="CW46" s="644"/>
      <c r="CX46" s="644"/>
      <c r="CY46" s="645"/>
      <c r="CZ46" s="646">
        <v>4.5999999999999996</v>
      </c>
      <c r="DA46" s="647"/>
      <c r="DB46" s="647"/>
      <c r="DC46" s="648"/>
      <c r="DD46" s="649">
        <v>113015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234</v>
      </c>
      <c r="DA47" s="675"/>
      <c r="DB47" s="675"/>
      <c r="DC47" s="676"/>
      <c r="DD47" s="649" t="s">
        <v>234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234</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7638698</v>
      </c>
      <c r="CS49" s="657"/>
      <c r="CT49" s="657"/>
      <c r="CU49" s="657"/>
      <c r="CV49" s="657"/>
      <c r="CW49" s="657"/>
      <c r="CX49" s="657"/>
      <c r="CY49" s="658"/>
      <c r="CZ49" s="659">
        <v>100</v>
      </c>
      <c r="DA49" s="660"/>
      <c r="DB49" s="660"/>
      <c r="DC49" s="661"/>
      <c r="DD49" s="662">
        <v>5603583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Eq7tcUm6Bhp/8NsHn+2RdupUYD3Hl0w4Xi9vPPUgRaNiaS8rQD8+Ml6nMeOraq8AcApS1z5oWoR1SOYxIp48g==" saltValue="4OSVnD6ScJf/4A4JGYJ6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7916</v>
      </c>
      <c r="R7" s="1174"/>
      <c r="S7" s="1174"/>
      <c r="T7" s="1174"/>
      <c r="U7" s="1174"/>
      <c r="V7" s="1174">
        <v>7636</v>
      </c>
      <c r="W7" s="1174"/>
      <c r="X7" s="1174"/>
      <c r="Y7" s="1174"/>
      <c r="Z7" s="1174"/>
      <c r="AA7" s="1174">
        <v>280</v>
      </c>
      <c r="AB7" s="1174"/>
      <c r="AC7" s="1174"/>
      <c r="AD7" s="1174"/>
      <c r="AE7" s="1175"/>
      <c r="AF7" s="1176">
        <v>193</v>
      </c>
      <c r="AG7" s="1177"/>
      <c r="AH7" s="1177"/>
      <c r="AI7" s="1177"/>
      <c r="AJ7" s="1178"/>
      <c r="AK7" s="1160">
        <v>316</v>
      </c>
      <c r="AL7" s="1161"/>
      <c r="AM7" s="1161"/>
      <c r="AN7" s="1161"/>
      <c r="AO7" s="1161"/>
      <c r="AP7" s="1161">
        <v>12505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0</v>
      </c>
      <c r="AB8" s="1113"/>
      <c r="AC8" s="1113"/>
      <c r="AD8" s="1113"/>
      <c r="AE8" s="1114"/>
      <c r="AF8" s="1088">
        <v>0</v>
      </c>
      <c r="AG8" s="1089"/>
      <c r="AH8" s="1089"/>
      <c r="AI8" s="1089"/>
      <c r="AJ8" s="1090"/>
      <c r="AK8" s="1155">
        <v>0</v>
      </c>
      <c r="AL8" s="1156"/>
      <c r="AM8" s="1156"/>
      <c r="AN8" s="1156"/>
      <c r="AO8" s="1156"/>
      <c r="AP8" s="1156">
        <v>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193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3107</v>
      </c>
      <c r="R28" s="1123"/>
      <c r="S28" s="1123"/>
      <c r="T28" s="1123"/>
      <c r="U28" s="1123"/>
      <c r="V28" s="1123">
        <v>2947</v>
      </c>
      <c r="W28" s="1123"/>
      <c r="X28" s="1123"/>
      <c r="Y28" s="1123"/>
      <c r="Z28" s="1123"/>
      <c r="AA28" s="1123">
        <v>160</v>
      </c>
      <c r="AB28" s="1123"/>
      <c r="AC28" s="1123"/>
      <c r="AD28" s="1123"/>
      <c r="AE28" s="1124"/>
      <c r="AF28" s="1125">
        <v>160</v>
      </c>
      <c r="AG28" s="1123"/>
      <c r="AH28" s="1123"/>
      <c r="AI28" s="1123"/>
      <c r="AJ28" s="1126"/>
      <c r="AK28" s="1127">
        <v>162</v>
      </c>
      <c r="AL28" s="1115"/>
      <c r="AM28" s="1115"/>
      <c r="AN28" s="1115"/>
      <c r="AO28" s="1115"/>
      <c r="AP28" s="1115" t="s">
        <v>559</v>
      </c>
      <c r="AQ28" s="1115"/>
      <c r="AR28" s="1115"/>
      <c r="AS28" s="1115"/>
      <c r="AT28" s="1115"/>
      <c r="AU28" s="1115" t="s">
        <v>559</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1752</v>
      </c>
      <c r="R29" s="1113"/>
      <c r="S29" s="1113"/>
      <c r="T29" s="1113"/>
      <c r="U29" s="1113"/>
      <c r="V29" s="1113">
        <v>1694</v>
      </c>
      <c r="W29" s="1113"/>
      <c r="X29" s="1113"/>
      <c r="Y29" s="1113"/>
      <c r="Z29" s="1113"/>
      <c r="AA29" s="1113">
        <v>58</v>
      </c>
      <c r="AB29" s="1113"/>
      <c r="AC29" s="1113"/>
      <c r="AD29" s="1113"/>
      <c r="AE29" s="1114"/>
      <c r="AF29" s="1088">
        <v>58</v>
      </c>
      <c r="AG29" s="1089"/>
      <c r="AH29" s="1089"/>
      <c r="AI29" s="1089"/>
      <c r="AJ29" s="1090"/>
      <c r="AK29" s="1049">
        <v>231</v>
      </c>
      <c r="AL29" s="1040"/>
      <c r="AM29" s="1040"/>
      <c r="AN29" s="1040"/>
      <c r="AO29" s="1040"/>
      <c r="AP29" s="1040" t="s">
        <v>560</v>
      </c>
      <c r="AQ29" s="1040"/>
      <c r="AR29" s="1040"/>
      <c r="AS29" s="1040"/>
      <c r="AT29" s="1040"/>
      <c r="AU29" s="1040" t="s">
        <v>559</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7</v>
      </c>
      <c r="R30" s="1113"/>
      <c r="S30" s="1113"/>
      <c r="T30" s="1113"/>
      <c r="U30" s="1113"/>
      <c r="V30" s="1113">
        <v>7</v>
      </c>
      <c r="W30" s="1113"/>
      <c r="X30" s="1113"/>
      <c r="Y30" s="1113"/>
      <c r="Z30" s="1113"/>
      <c r="AA30" s="1113">
        <v>0</v>
      </c>
      <c r="AB30" s="1113"/>
      <c r="AC30" s="1113"/>
      <c r="AD30" s="1113"/>
      <c r="AE30" s="1114"/>
      <c r="AF30" s="1088">
        <v>0</v>
      </c>
      <c r="AG30" s="1089"/>
      <c r="AH30" s="1089"/>
      <c r="AI30" s="1089"/>
      <c r="AJ30" s="1090"/>
      <c r="AK30" s="1049" t="s">
        <v>559</v>
      </c>
      <c r="AL30" s="1040"/>
      <c r="AM30" s="1040"/>
      <c r="AN30" s="1040"/>
      <c r="AO30" s="1040"/>
      <c r="AP30" s="1040" t="s">
        <v>560</v>
      </c>
      <c r="AQ30" s="1040"/>
      <c r="AR30" s="1040"/>
      <c r="AS30" s="1040"/>
      <c r="AT30" s="1040"/>
      <c r="AU30" s="1040" t="s">
        <v>561</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318</v>
      </c>
      <c r="R31" s="1113"/>
      <c r="S31" s="1113"/>
      <c r="T31" s="1113"/>
      <c r="U31" s="1113"/>
      <c r="V31" s="1113">
        <v>311</v>
      </c>
      <c r="W31" s="1113"/>
      <c r="X31" s="1113"/>
      <c r="Y31" s="1113"/>
      <c r="Z31" s="1113"/>
      <c r="AA31" s="1113">
        <v>7</v>
      </c>
      <c r="AB31" s="1113"/>
      <c r="AC31" s="1113"/>
      <c r="AD31" s="1113"/>
      <c r="AE31" s="1114"/>
      <c r="AF31" s="1088">
        <v>7</v>
      </c>
      <c r="AG31" s="1089"/>
      <c r="AH31" s="1089"/>
      <c r="AI31" s="1089"/>
      <c r="AJ31" s="1090"/>
      <c r="AK31" s="1049">
        <v>68</v>
      </c>
      <c r="AL31" s="1040"/>
      <c r="AM31" s="1040"/>
      <c r="AN31" s="1040"/>
      <c r="AO31" s="1040"/>
      <c r="AP31" s="1040" t="s">
        <v>560</v>
      </c>
      <c r="AQ31" s="1040"/>
      <c r="AR31" s="1040"/>
      <c r="AS31" s="1040"/>
      <c r="AT31" s="1040"/>
      <c r="AU31" s="1040" t="s">
        <v>560</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497</v>
      </c>
      <c r="R32" s="1113"/>
      <c r="S32" s="1113"/>
      <c r="T32" s="1113"/>
      <c r="U32" s="1113"/>
      <c r="V32" s="1113">
        <v>423</v>
      </c>
      <c r="W32" s="1113"/>
      <c r="X32" s="1113"/>
      <c r="Y32" s="1113"/>
      <c r="Z32" s="1113"/>
      <c r="AA32" s="1113">
        <v>74</v>
      </c>
      <c r="AB32" s="1113"/>
      <c r="AC32" s="1113"/>
      <c r="AD32" s="1113"/>
      <c r="AE32" s="1114"/>
      <c r="AF32" s="1088">
        <v>1018</v>
      </c>
      <c r="AG32" s="1089"/>
      <c r="AH32" s="1089"/>
      <c r="AI32" s="1089"/>
      <c r="AJ32" s="1090"/>
      <c r="AK32" s="1049" t="s">
        <v>560</v>
      </c>
      <c r="AL32" s="1040"/>
      <c r="AM32" s="1040"/>
      <c r="AN32" s="1040"/>
      <c r="AO32" s="1040"/>
      <c r="AP32" s="1040">
        <v>83</v>
      </c>
      <c r="AQ32" s="1040"/>
      <c r="AR32" s="1040"/>
      <c r="AS32" s="1040"/>
      <c r="AT32" s="1040"/>
      <c r="AU32" s="1040" t="s">
        <v>559</v>
      </c>
      <c r="AV32" s="1040"/>
      <c r="AW32" s="1040"/>
      <c r="AX32" s="1040"/>
      <c r="AY32" s="1040"/>
      <c r="AZ32" s="1111" t="s">
        <v>560</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606</v>
      </c>
      <c r="R33" s="1113"/>
      <c r="S33" s="1113"/>
      <c r="T33" s="1113"/>
      <c r="U33" s="1113"/>
      <c r="V33" s="1113">
        <v>600</v>
      </c>
      <c r="W33" s="1113"/>
      <c r="X33" s="1113"/>
      <c r="Y33" s="1113"/>
      <c r="Z33" s="1113"/>
      <c r="AA33" s="1113">
        <v>6</v>
      </c>
      <c r="AB33" s="1113"/>
      <c r="AC33" s="1113"/>
      <c r="AD33" s="1113"/>
      <c r="AE33" s="1114"/>
      <c r="AF33" s="1088">
        <v>6</v>
      </c>
      <c r="AG33" s="1089"/>
      <c r="AH33" s="1089"/>
      <c r="AI33" s="1089"/>
      <c r="AJ33" s="1090"/>
      <c r="AK33" s="1049">
        <v>157</v>
      </c>
      <c r="AL33" s="1040"/>
      <c r="AM33" s="1040"/>
      <c r="AN33" s="1040"/>
      <c r="AO33" s="1040"/>
      <c r="AP33" s="1040">
        <v>3742</v>
      </c>
      <c r="AQ33" s="1040"/>
      <c r="AR33" s="1040"/>
      <c r="AS33" s="1040"/>
      <c r="AT33" s="1040"/>
      <c r="AU33" s="1040">
        <v>1901</v>
      </c>
      <c r="AV33" s="1040"/>
      <c r="AW33" s="1040"/>
      <c r="AX33" s="1040"/>
      <c r="AY33" s="1040"/>
      <c r="AZ33" s="1111" t="s">
        <v>560</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1250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404</v>
      </c>
      <c r="W66" s="1071"/>
      <c r="X66" s="1071"/>
      <c r="Y66" s="1071"/>
      <c r="Z66" s="1072"/>
      <c r="AA66" s="1070" t="s">
        <v>405</v>
      </c>
      <c r="AB66" s="1071"/>
      <c r="AC66" s="1071"/>
      <c r="AD66" s="1071"/>
      <c r="AE66" s="1072"/>
      <c r="AF66" s="1076" t="s">
        <v>387</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563</v>
      </c>
      <c r="C68" s="1055"/>
      <c r="D68" s="1055"/>
      <c r="E68" s="1055"/>
      <c r="F68" s="1055"/>
      <c r="G68" s="1055"/>
      <c r="H68" s="1055"/>
      <c r="I68" s="1055"/>
      <c r="J68" s="1055"/>
      <c r="K68" s="1055"/>
      <c r="L68" s="1055"/>
      <c r="M68" s="1055"/>
      <c r="N68" s="1055"/>
      <c r="O68" s="1055"/>
      <c r="P68" s="1056"/>
      <c r="Q68" s="1057">
        <v>465</v>
      </c>
      <c r="R68" s="1051"/>
      <c r="S68" s="1051"/>
      <c r="T68" s="1051"/>
      <c r="U68" s="1051"/>
      <c r="V68" s="1051">
        <v>396</v>
      </c>
      <c r="W68" s="1051"/>
      <c r="X68" s="1051"/>
      <c r="Y68" s="1051"/>
      <c r="Z68" s="1051"/>
      <c r="AA68" s="1051">
        <v>70</v>
      </c>
      <c r="AB68" s="1051"/>
      <c r="AC68" s="1051"/>
      <c r="AD68" s="1051"/>
      <c r="AE68" s="1051"/>
      <c r="AF68" s="1051">
        <v>12</v>
      </c>
      <c r="AG68" s="1051"/>
      <c r="AH68" s="1051"/>
      <c r="AI68" s="1051"/>
      <c r="AJ68" s="1051"/>
      <c r="AK68" s="1051" t="s">
        <v>560</v>
      </c>
      <c r="AL68" s="1051"/>
      <c r="AM68" s="1051"/>
      <c r="AN68" s="1051"/>
      <c r="AO68" s="1051"/>
      <c r="AP68" s="1051">
        <v>269</v>
      </c>
      <c r="AQ68" s="1051"/>
      <c r="AR68" s="1051"/>
      <c r="AS68" s="1051"/>
      <c r="AT68" s="1051"/>
      <c r="AU68" s="1051" t="s">
        <v>560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1776</v>
      </c>
      <c r="R69" s="1040"/>
      <c r="S69" s="1040"/>
      <c r="T69" s="1040"/>
      <c r="U69" s="1040"/>
      <c r="V69" s="1040">
        <v>1762</v>
      </c>
      <c r="W69" s="1040"/>
      <c r="X69" s="1040"/>
      <c r="Y69" s="1040"/>
      <c r="Z69" s="1040"/>
      <c r="AA69" s="1040">
        <v>14</v>
      </c>
      <c r="AB69" s="1040"/>
      <c r="AC69" s="1040"/>
      <c r="AD69" s="1040"/>
      <c r="AE69" s="1040"/>
      <c r="AF69" s="1040">
        <v>14</v>
      </c>
      <c r="AG69" s="1040"/>
      <c r="AH69" s="1040"/>
      <c r="AI69" s="1040"/>
      <c r="AJ69" s="1040"/>
      <c r="AK69" s="1040" t="s">
        <v>560</v>
      </c>
      <c r="AL69" s="1040"/>
      <c r="AM69" s="1040"/>
      <c r="AN69" s="1040"/>
      <c r="AO69" s="1040"/>
      <c r="AP69" s="1040">
        <v>36</v>
      </c>
      <c r="AQ69" s="1040"/>
      <c r="AR69" s="1040"/>
      <c r="AS69" s="1040"/>
      <c r="AT69" s="1040"/>
      <c r="AU69" s="1040">
        <v>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4697</v>
      </c>
      <c r="R70" s="1040"/>
      <c r="S70" s="1040"/>
      <c r="T70" s="1040"/>
      <c r="U70" s="1040"/>
      <c r="V70" s="1040">
        <v>4682</v>
      </c>
      <c r="W70" s="1040"/>
      <c r="X70" s="1040"/>
      <c r="Y70" s="1040"/>
      <c r="Z70" s="1040"/>
      <c r="AA70" s="1040">
        <v>15</v>
      </c>
      <c r="AB70" s="1040"/>
      <c r="AC70" s="1040"/>
      <c r="AD70" s="1040"/>
      <c r="AE70" s="1040"/>
      <c r="AF70" s="1040">
        <v>15</v>
      </c>
      <c r="AG70" s="1040"/>
      <c r="AH70" s="1040"/>
      <c r="AI70" s="1040"/>
      <c r="AJ70" s="1040"/>
      <c r="AK70" s="1040">
        <v>140</v>
      </c>
      <c r="AL70" s="1040"/>
      <c r="AM70" s="1040"/>
      <c r="AN70" s="1040"/>
      <c r="AO70" s="1040"/>
      <c r="AP70" s="1040" t="s">
        <v>560</v>
      </c>
      <c r="AQ70" s="1040"/>
      <c r="AR70" s="1040"/>
      <c r="AS70" s="1040"/>
      <c r="AT70" s="1040"/>
      <c r="AU70" s="1040" t="s">
        <v>560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168</v>
      </c>
      <c r="R71" s="1040"/>
      <c r="S71" s="1040"/>
      <c r="T71" s="1040"/>
      <c r="U71" s="1040"/>
      <c r="V71" s="1040">
        <v>150</v>
      </c>
      <c r="W71" s="1040"/>
      <c r="X71" s="1040"/>
      <c r="Y71" s="1040"/>
      <c r="Z71" s="1040"/>
      <c r="AA71" s="1040">
        <v>18</v>
      </c>
      <c r="AB71" s="1040"/>
      <c r="AC71" s="1040"/>
      <c r="AD71" s="1040"/>
      <c r="AE71" s="1040"/>
      <c r="AF71" s="1040">
        <v>28</v>
      </c>
      <c r="AG71" s="1040"/>
      <c r="AH71" s="1040"/>
      <c r="AI71" s="1040"/>
      <c r="AJ71" s="1040"/>
      <c r="AK71" s="1040">
        <v>5</v>
      </c>
      <c r="AL71" s="1040"/>
      <c r="AM71" s="1040"/>
      <c r="AN71" s="1040"/>
      <c r="AO71" s="1040"/>
      <c r="AP71" s="1040">
        <v>239</v>
      </c>
      <c r="AQ71" s="1040"/>
      <c r="AR71" s="1040"/>
      <c r="AS71" s="1040"/>
      <c r="AT71" s="1040"/>
      <c r="AU71" s="1040" t="s">
        <v>560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344</v>
      </c>
      <c r="R72" s="1040"/>
      <c r="S72" s="1040"/>
      <c r="T72" s="1040"/>
      <c r="U72" s="1040"/>
      <c r="V72" s="1040">
        <v>332</v>
      </c>
      <c r="W72" s="1040"/>
      <c r="X72" s="1040"/>
      <c r="Y72" s="1040"/>
      <c r="Z72" s="1040"/>
      <c r="AA72" s="1040">
        <v>12</v>
      </c>
      <c r="AB72" s="1040"/>
      <c r="AC72" s="1040"/>
      <c r="AD72" s="1040"/>
      <c r="AE72" s="1040"/>
      <c r="AF72" s="1040">
        <v>12</v>
      </c>
      <c r="AG72" s="1040"/>
      <c r="AH72" s="1040"/>
      <c r="AI72" s="1040"/>
      <c r="AJ72" s="1040"/>
      <c r="AK72" s="1040" t="s">
        <v>560</v>
      </c>
      <c r="AL72" s="1040"/>
      <c r="AM72" s="1040"/>
      <c r="AN72" s="1040"/>
      <c r="AO72" s="1040"/>
      <c r="AP72" s="1040">
        <v>784</v>
      </c>
      <c r="AQ72" s="1040"/>
      <c r="AR72" s="1040"/>
      <c r="AS72" s="1040"/>
      <c r="AT72" s="1040"/>
      <c r="AU72" s="1040">
        <v>275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191</v>
      </c>
      <c r="R73" s="1040"/>
      <c r="S73" s="1040"/>
      <c r="T73" s="1040"/>
      <c r="U73" s="1040"/>
      <c r="V73" s="1040">
        <v>108</v>
      </c>
      <c r="W73" s="1040"/>
      <c r="X73" s="1040"/>
      <c r="Y73" s="1040"/>
      <c r="Z73" s="1040"/>
      <c r="AA73" s="1040">
        <v>83</v>
      </c>
      <c r="AB73" s="1040"/>
      <c r="AC73" s="1040"/>
      <c r="AD73" s="1040"/>
      <c r="AE73" s="1040"/>
      <c r="AF73" s="1040">
        <v>83</v>
      </c>
      <c r="AG73" s="1040"/>
      <c r="AH73" s="1040"/>
      <c r="AI73" s="1040"/>
      <c r="AJ73" s="1040"/>
      <c r="AK73" s="1040" t="s">
        <v>560</v>
      </c>
      <c r="AL73" s="1040"/>
      <c r="AM73" s="1040"/>
      <c r="AN73" s="1040"/>
      <c r="AO73" s="1040"/>
      <c r="AP73" s="1040" t="s">
        <v>560</v>
      </c>
      <c r="AQ73" s="1040"/>
      <c r="AR73" s="1040"/>
      <c r="AS73" s="1040"/>
      <c r="AT73" s="1040"/>
      <c r="AU73" s="1040" t="s">
        <v>560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13791</v>
      </c>
      <c r="R74" s="1040"/>
      <c r="S74" s="1040"/>
      <c r="T74" s="1040"/>
      <c r="U74" s="1040"/>
      <c r="V74" s="1040">
        <v>13536</v>
      </c>
      <c r="W74" s="1040"/>
      <c r="X74" s="1040"/>
      <c r="Y74" s="1040"/>
      <c r="Z74" s="1040"/>
      <c r="AA74" s="1040">
        <v>256</v>
      </c>
      <c r="AB74" s="1040"/>
      <c r="AC74" s="1040"/>
      <c r="AD74" s="1040"/>
      <c r="AE74" s="1040"/>
      <c r="AF74" s="1040">
        <v>256</v>
      </c>
      <c r="AG74" s="1040"/>
      <c r="AH74" s="1040"/>
      <c r="AI74" s="1040"/>
      <c r="AJ74" s="1040"/>
      <c r="AK74" s="1040">
        <v>60</v>
      </c>
      <c r="AL74" s="1040"/>
      <c r="AM74" s="1040"/>
      <c r="AN74" s="1040"/>
      <c r="AO74" s="1040"/>
      <c r="AP74" s="1040">
        <v>3595</v>
      </c>
      <c r="AQ74" s="1040"/>
      <c r="AR74" s="1040"/>
      <c r="AS74" s="1040"/>
      <c r="AT74" s="1040"/>
      <c r="AU74" s="1040">
        <v>79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570</v>
      </c>
      <c r="C75" s="1044"/>
      <c r="D75" s="1044"/>
      <c r="E75" s="1044"/>
      <c r="F75" s="1044"/>
      <c r="G75" s="1044"/>
      <c r="H75" s="1044"/>
      <c r="I75" s="1044"/>
      <c r="J75" s="1044"/>
      <c r="K75" s="1044"/>
      <c r="L75" s="1044"/>
      <c r="M75" s="1044"/>
      <c r="N75" s="1044"/>
      <c r="O75" s="1044"/>
      <c r="P75" s="1045"/>
      <c r="Q75" s="1047">
        <v>326</v>
      </c>
      <c r="R75" s="1048"/>
      <c r="S75" s="1048"/>
      <c r="T75" s="1048"/>
      <c r="U75" s="1049"/>
      <c r="V75" s="1050">
        <v>305</v>
      </c>
      <c r="W75" s="1048"/>
      <c r="X75" s="1048"/>
      <c r="Y75" s="1048"/>
      <c r="Z75" s="1049"/>
      <c r="AA75" s="1050">
        <v>22</v>
      </c>
      <c r="AB75" s="1048"/>
      <c r="AC75" s="1048"/>
      <c r="AD75" s="1048"/>
      <c r="AE75" s="1049"/>
      <c r="AF75" s="1050">
        <v>22</v>
      </c>
      <c r="AG75" s="1048"/>
      <c r="AH75" s="1048"/>
      <c r="AI75" s="1048"/>
      <c r="AJ75" s="1049"/>
      <c r="AK75" s="1050" t="s">
        <v>560</v>
      </c>
      <c r="AL75" s="1048"/>
      <c r="AM75" s="1048"/>
      <c r="AN75" s="1048"/>
      <c r="AO75" s="1049"/>
      <c r="AP75" s="1050" t="s">
        <v>560</v>
      </c>
      <c r="AQ75" s="1048"/>
      <c r="AR75" s="1048"/>
      <c r="AS75" s="1048"/>
      <c r="AT75" s="1049"/>
      <c r="AU75" s="1050" t="s">
        <v>560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297</v>
      </c>
      <c r="AG109" s="963"/>
      <c r="AH109" s="963"/>
      <c r="AI109" s="963"/>
      <c r="AJ109" s="964"/>
      <c r="AK109" s="965" t="s">
        <v>296</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297</v>
      </c>
      <c r="BW109" s="963"/>
      <c r="BX109" s="963"/>
      <c r="BY109" s="963"/>
      <c r="BZ109" s="964"/>
      <c r="CA109" s="965" t="s">
        <v>296</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297</v>
      </c>
      <c r="DM109" s="963"/>
      <c r="DN109" s="963"/>
      <c r="DO109" s="963"/>
      <c r="DP109" s="964"/>
      <c r="DQ109" s="965" t="s">
        <v>296</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1242855</v>
      </c>
      <c r="AB110" s="956"/>
      <c r="AC110" s="956"/>
      <c r="AD110" s="956"/>
      <c r="AE110" s="957"/>
      <c r="AF110" s="958">
        <v>1188494</v>
      </c>
      <c r="AG110" s="956"/>
      <c r="AH110" s="956"/>
      <c r="AI110" s="956"/>
      <c r="AJ110" s="957"/>
      <c r="AK110" s="958">
        <v>1216509</v>
      </c>
      <c r="AL110" s="956"/>
      <c r="AM110" s="956"/>
      <c r="AN110" s="956"/>
      <c r="AO110" s="957"/>
      <c r="AP110" s="959">
        <v>29.1</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13177255</v>
      </c>
      <c r="BR110" s="903"/>
      <c r="BS110" s="903"/>
      <c r="BT110" s="903"/>
      <c r="BU110" s="903"/>
      <c r="BV110" s="903">
        <v>12957926</v>
      </c>
      <c r="BW110" s="903"/>
      <c r="BX110" s="903"/>
      <c r="BY110" s="903"/>
      <c r="BZ110" s="903"/>
      <c r="CA110" s="903">
        <v>12512645</v>
      </c>
      <c r="CB110" s="903"/>
      <c r="CC110" s="903"/>
      <c r="CD110" s="903"/>
      <c r="CE110" s="903"/>
      <c r="CF110" s="927">
        <v>299.5</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122</v>
      </c>
      <c r="DM110" s="903"/>
      <c r="DN110" s="903"/>
      <c r="DO110" s="903"/>
      <c r="DP110" s="903"/>
      <c r="DQ110" s="903" t="s">
        <v>425</v>
      </c>
      <c r="DR110" s="903"/>
      <c r="DS110" s="903"/>
      <c r="DT110" s="903"/>
      <c r="DU110" s="903"/>
      <c r="DV110" s="904" t="s">
        <v>381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381</v>
      </c>
      <c r="AB111" s="984"/>
      <c r="AC111" s="984"/>
      <c r="AD111" s="984"/>
      <c r="AE111" s="985"/>
      <c r="AF111" s="986" t="s">
        <v>381</v>
      </c>
      <c r="AG111" s="984"/>
      <c r="AH111" s="984"/>
      <c r="AI111" s="984"/>
      <c r="AJ111" s="985"/>
      <c r="AK111" s="986" t="s">
        <v>381</v>
      </c>
      <c r="AL111" s="984"/>
      <c r="AM111" s="984"/>
      <c r="AN111" s="984"/>
      <c r="AO111" s="985"/>
      <c r="AP111" s="987" t="s">
        <v>381</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1000</v>
      </c>
      <c r="BR111" s="875"/>
      <c r="BS111" s="875"/>
      <c r="BT111" s="875"/>
      <c r="BU111" s="875"/>
      <c r="BV111" s="875">
        <v>6435</v>
      </c>
      <c r="BW111" s="875"/>
      <c r="BX111" s="875"/>
      <c r="BY111" s="875"/>
      <c r="BZ111" s="875"/>
      <c r="CA111" s="875">
        <v>4748</v>
      </c>
      <c r="CB111" s="875"/>
      <c r="CC111" s="875"/>
      <c r="CD111" s="875"/>
      <c r="CE111" s="875"/>
      <c r="CF111" s="936">
        <v>0.1</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425</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425</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1937513</v>
      </c>
      <c r="BR112" s="875"/>
      <c r="BS112" s="875"/>
      <c r="BT112" s="875"/>
      <c r="BU112" s="875"/>
      <c r="BV112" s="875">
        <v>1983521</v>
      </c>
      <c r="BW112" s="875"/>
      <c r="BX112" s="875"/>
      <c r="BY112" s="875"/>
      <c r="BZ112" s="875"/>
      <c r="CA112" s="875">
        <v>1900851</v>
      </c>
      <c r="CB112" s="875"/>
      <c r="CC112" s="875"/>
      <c r="CD112" s="875"/>
      <c r="CE112" s="875"/>
      <c r="CF112" s="936">
        <v>45.5</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381</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109801</v>
      </c>
      <c r="AB113" s="984"/>
      <c r="AC113" s="984"/>
      <c r="AD113" s="984"/>
      <c r="AE113" s="985"/>
      <c r="AF113" s="986">
        <v>128790</v>
      </c>
      <c r="AG113" s="984"/>
      <c r="AH113" s="984"/>
      <c r="AI113" s="984"/>
      <c r="AJ113" s="985"/>
      <c r="AK113" s="986">
        <v>112866</v>
      </c>
      <c r="AL113" s="984"/>
      <c r="AM113" s="984"/>
      <c r="AN113" s="984"/>
      <c r="AO113" s="985"/>
      <c r="AP113" s="987">
        <v>2.7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620666</v>
      </c>
      <c r="BR113" s="875"/>
      <c r="BS113" s="875"/>
      <c r="BT113" s="875"/>
      <c r="BU113" s="875"/>
      <c r="BV113" s="875">
        <v>506322</v>
      </c>
      <c r="BW113" s="875"/>
      <c r="BX113" s="875"/>
      <c r="BY113" s="875"/>
      <c r="BZ113" s="875"/>
      <c r="CA113" s="875">
        <v>431652</v>
      </c>
      <c r="CB113" s="875"/>
      <c r="CC113" s="875"/>
      <c r="CD113" s="875"/>
      <c r="CE113" s="875"/>
      <c r="CF113" s="936">
        <v>10.3</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425</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127904</v>
      </c>
      <c r="AB114" s="838"/>
      <c r="AC114" s="838"/>
      <c r="AD114" s="838"/>
      <c r="AE114" s="839"/>
      <c r="AF114" s="840">
        <v>118900</v>
      </c>
      <c r="AG114" s="838"/>
      <c r="AH114" s="838"/>
      <c r="AI114" s="838"/>
      <c r="AJ114" s="839"/>
      <c r="AK114" s="840">
        <v>94871</v>
      </c>
      <c r="AL114" s="838"/>
      <c r="AM114" s="838"/>
      <c r="AN114" s="838"/>
      <c r="AO114" s="839"/>
      <c r="AP114" s="885">
        <v>2.2999999999999998</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634327</v>
      </c>
      <c r="BR114" s="875"/>
      <c r="BS114" s="875"/>
      <c r="BT114" s="875"/>
      <c r="BU114" s="875"/>
      <c r="BV114" s="875">
        <v>636199</v>
      </c>
      <c r="BW114" s="875"/>
      <c r="BX114" s="875"/>
      <c r="BY114" s="875"/>
      <c r="BZ114" s="875"/>
      <c r="CA114" s="875">
        <v>684616</v>
      </c>
      <c r="CB114" s="875"/>
      <c r="CC114" s="875"/>
      <c r="CD114" s="875"/>
      <c r="CE114" s="875"/>
      <c r="CF114" s="936">
        <v>16.399999999999999</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425</v>
      </c>
      <c r="DM114" s="838"/>
      <c r="DN114" s="838"/>
      <c r="DO114" s="838"/>
      <c r="DP114" s="839"/>
      <c r="DQ114" s="840" t="s">
        <v>425</v>
      </c>
      <c r="DR114" s="838"/>
      <c r="DS114" s="838"/>
      <c r="DT114" s="838"/>
      <c r="DU114" s="839"/>
      <c r="DV114" s="885" t="s">
        <v>122</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381</v>
      </c>
      <c r="AG115" s="984"/>
      <c r="AH115" s="984"/>
      <c r="AI115" s="984"/>
      <c r="AJ115" s="985"/>
      <c r="AK115" s="986" t="s">
        <v>425</v>
      </c>
      <c r="AL115" s="984"/>
      <c r="AM115" s="984"/>
      <c r="AN115" s="984"/>
      <c r="AO115" s="985"/>
      <c r="AP115" s="987" t="s">
        <v>122</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381</v>
      </c>
      <c r="BR115" s="875"/>
      <c r="BS115" s="875"/>
      <c r="BT115" s="875"/>
      <c r="BU115" s="875"/>
      <c r="BV115" s="875" t="s">
        <v>122</v>
      </c>
      <c r="BW115" s="875"/>
      <c r="BX115" s="875"/>
      <c r="BY115" s="875"/>
      <c r="BZ115" s="875"/>
      <c r="CA115" s="875" t="s">
        <v>122</v>
      </c>
      <c r="CB115" s="875"/>
      <c r="CC115" s="875"/>
      <c r="CD115" s="875"/>
      <c r="CE115" s="875"/>
      <c r="CF115" s="936" t="s">
        <v>425</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381</v>
      </c>
      <c r="DH115" s="838"/>
      <c r="DI115" s="838"/>
      <c r="DJ115" s="838"/>
      <c r="DK115" s="839"/>
      <c r="DL115" s="840" t="s">
        <v>425</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425</v>
      </c>
      <c r="AL116" s="838"/>
      <c r="AM116" s="838"/>
      <c r="AN116" s="838"/>
      <c r="AO116" s="839"/>
      <c r="AP116" s="885" t="s">
        <v>122</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425</v>
      </c>
      <c r="BW116" s="875"/>
      <c r="BX116" s="875"/>
      <c r="BY116" s="875"/>
      <c r="BZ116" s="875"/>
      <c r="CA116" s="875" t="s">
        <v>122</v>
      </c>
      <c r="CB116" s="875"/>
      <c r="CC116" s="875"/>
      <c r="CD116" s="875"/>
      <c r="CE116" s="875"/>
      <c r="CF116" s="936" t="s">
        <v>122</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381</v>
      </c>
      <c r="DR116" s="838"/>
      <c r="DS116" s="838"/>
      <c r="DT116" s="838"/>
      <c r="DU116" s="839"/>
      <c r="DV116" s="885" t="s">
        <v>122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1480560</v>
      </c>
      <c r="AB117" s="970"/>
      <c r="AC117" s="970"/>
      <c r="AD117" s="970"/>
      <c r="AE117" s="971"/>
      <c r="AF117" s="972">
        <v>1436184</v>
      </c>
      <c r="AG117" s="970"/>
      <c r="AH117" s="970"/>
      <c r="AI117" s="970"/>
      <c r="AJ117" s="971"/>
      <c r="AK117" s="972">
        <v>1424246</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425</v>
      </c>
      <c r="DM117" s="838"/>
      <c r="DN117" s="838"/>
      <c r="DO117" s="838"/>
      <c r="DP117" s="839"/>
      <c r="DQ117" s="840" t="s">
        <v>122</v>
      </c>
      <c r="DR117" s="838"/>
      <c r="DS117" s="838"/>
      <c r="DT117" s="838"/>
      <c r="DU117" s="839"/>
      <c r="DV117" s="885" t="s">
        <v>448</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297</v>
      </c>
      <c r="AG118" s="963"/>
      <c r="AH118" s="963"/>
      <c r="AI118" s="963"/>
      <c r="AJ118" s="964"/>
      <c r="AK118" s="965" t="s">
        <v>296</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448</v>
      </c>
      <c r="DH118" s="838"/>
      <c r="DI118" s="838"/>
      <c r="DJ118" s="838"/>
      <c r="DK118" s="839"/>
      <c r="DL118" s="840" t="s">
        <v>122</v>
      </c>
      <c r="DM118" s="838"/>
      <c r="DN118" s="838"/>
      <c r="DO118" s="838"/>
      <c r="DP118" s="839"/>
      <c r="DQ118" s="840" t="s">
        <v>122</v>
      </c>
      <c r="DR118" s="838"/>
      <c r="DS118" s="838"/>
      <c r="DT118" s="838"/>
      <c r="DU118" s="839"/>
      <c r="DV118" s="885" t="s">
        <v>425</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448</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451</v>
      </c>
      <c r="BP119" s="939"/>
      <c r="BQ119" s="943">
        <v>16370761</v>
      </c>
      <c r="BR119" s="906"/>
      <c r="BS119" s="906"/>
      <c r="BT119" s="906"/>
      <c r="BU119" s="906"/>
      <c r="BV119" s="906">
        <v>16090403</v>
      </c>
      <c r="BW119" s="906"/>
      <c r="BX119" s="906"/>
      <c r="BY119" s="906"/>
      <c r="BZ119" s="906"/>
      <c r="CA119" s="906">
        <v>15534512</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1000</v>
      </c>
      <c r="DH119" s="821"/>
      <c r="DI119" s="821"/>
      <c r="DJ119" s="821"/>
      <c r="DK119" s="822"/>
      <c r="DL119" s="823">
        <v>6435</v>
      </c>
      <c r="DM119" s="821"/>
      <c r="DN119" s="821"/>
      <c r="DO119" s="821"/>
      <c r="DP119" s="822"/>
      <c r="DQ119" s="823">
        <v>4748</v>
      </c>
      <c r="DR119" s="821"/>
      <c r="DS119" s="821"/>
      <c r="DT119" s="821"/>
      <c r="DU119" s="822"/>
      <c r="DV119" s="909">
        <v>0.1</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425</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1153600</v>
      </c>
      <c r="BR120" s="903"/>
      <c r="BS120" s="903"/>
      <c r="BT120" s="903"/>
      <c r="BU120" s="903"/>
      <c r="BV120" s="903">
        <v>1872702</v>
      </c>
      <c r="BW120" s="903"/>
      <c r="BX120" s="903"/>
      <c r="BY120" s="903"/>
      <c r="BZ120" s="903"/>
      <c r="CA120" s="903">
        <v>1712396</v>
      </c>
      <c r="CB120" s="903"/>
      <c r="CC120" s="903"/>
      <c r="CD120" s="903"/>
      <c r="CE120" s="903"/>
      <c r="CF120" s="927">
        <v>41</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1937513</v>
      </c>
      <c r="DH120" s="903"/>
      <c r="DI120" s="903"/>
      <c r="DJ120" s="903"/>
      <c r="DK120" s="903"/>
      <c r="DL120" s="903">
        <v>1983521</v>
      </c>
      <c r="DM120" s="903"/>
      <c r="DN120" s="903"/>
      <c r="DO120" s="903"/>
      <c r="DP120" s="903"/>
      <c r="DQ120" s="903">
        <v>1900851</v>
      </c>
      <c r="DR120" s="903"/>
      <c r="DS120" s="903"/>
      <c r="DT120" s="903"/>
      <c r="DU120" s="903"/>
      <c r="DV120" s="904">
        <v>45.5</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425</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135790</v>
      </c>
      <c r="BR121" s="875"/>
      <c r="BS121" s="875"/>
      <c r="BT121" s="875"/>
      <c r="BU121" s="875"/>
      <c r="BV121" s="875">
        <v>183813</v>
      </c>
      <c r="BW121" s="875"/>
      <c r="BX121" s="875"/>
      <c r="BY121" s="875"/>
      <c r="BZ121" s="875"/>
      <c r="CA121" s="875">
        <v>152465</v>
      </c>
      <c r="CB121" s="875"/>
      <c r="CC121" s="875"/>
      <c r="CD121" s="875"/>
      <c r="CE121" s="875"/>
      <c r="CF121" s="936">
        <v>3.6</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t="s">
        <v>122</v>
      </c>
      <c r="DH121" s="875"/>
      <c r="DI121" s="875"/>
      <c r="DJ121" s="875"/>
      <c r="DK121" s="875"/>
      <c r="DL121" s="875" t="s">
        <v>122</v>
      </c>
      <c r="DM121" s="875"/>
      <c r="DN121" s="875"/>
      <c r="DO121" s="875"/>
      <c r="DP121" s="875"/>
      <c r="DQ121" s="875" t="s">
        <v>122</v>
      </c>
      <c r="DR121" s="875"/>
      <c r="DS121" s="875"/>
      <c r="DT121" s="875"/>
      <c r="DU121" s="875"/>
      <c r="DV121" s="852" t="s">
        <v>425</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425</v>
      </c>
      <c r="AG122" s="838"/>
      <c r="AH122" s="838"/>
      <c r="AI122" s="838"/>
      <c r="AJ122" s="839"/>
      <c r="AK122" s="840" t="s">
        <v>425</v>
      </c>
      <c r="AL122" s="838"/>
      <c r="AM122" s="838"/>
      <c r="AN122" s="838"/>
      <c r="AO122" s="839"/>
      <c r="AP122" s="885" t="s">
        <v>448</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8533376</v>
      </c>
      <c r="BR122" s="906"/>
      <c r="BS122" s="906"/>
      <c r="BT122" s="906"/>
      <c r="BU122" s="906"/>
      <c r="BV122" s="906">
        <v>8253509</v>
      </c>
      <c r="BW122" s="906"/>
      <c r="BX122" s="906"/>
      <c r="BY122" s="906"/>
      <c r="BZ122" s="906"/>
      <c r="CA122" s="906">
        <v>7898405</v>
      </c>
      <c r="CB122" s="906"/>
      <c r="CC122" s="906"/>
      <c r="CD122" s="906"/>
      <c r="CE122" s="906"/>
      <c r="CF122" s="907">
        <v>189</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122</v>
      </c>
      <c r="AG123" s="838"/>
      <c r="AH123" s="838"/>
      <c r="AI123" s="838"/>
      <c r="AJ123" s="839"/>
      <c r="AK123" s="840" t="s">
        <v>448</v>
      </c>
      <c r="AL123" s="838"/>
      <c r="AM123" s="838"/>
      <c r="AN123" s="838"/>
      <c r="AO123" s="839"/>
      <c r="AP123" s="885" t="s">
        <v>425</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461</v>
      </c>
      <c r="BP123" s="939"/>
      <c r="BQ123" s="893">
        <v>9822766</v>
      </c>
      <c r="BR123" s="894"/>
      <c r="BS123" s="894"/>
      <c r="BT123" s="894"/>
      <c r="BU123" s="894"/>
      <c r="BV123" s="894">
        <v>10310024</v>
      </c>
      <c r="BW123" s="894"/>
      <c r="BX123" s="894"/>
      <c r="BY123" s="894"/>
      <c r="BZ123" s="894"/>
      <c r="CA123" s="894">
        <v>9763266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425</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154</v>
      </c>
      <c r="BR124" s="892"/>
      <c r="BS124" s="892"/>
      <c r="BT124" s="892"/>
      <c r="BU124" s="892"/>
      <c r="BV124" s="892">
        <v>138.9</v>
      </c>
      <c r="BW124" s="892"/>
      <c r="BX124" s="892"/>
      <c r="BY124" s="892"/>
      <c r="BZ124" s="892"/>
      <c r="CA124" s="892">
        <v>138.1</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425</v>
      </c>
      <c r="DH124" s="821"/>
      <c r="DI124" s="821"/>
      <c r="DJ124" s="821"/>
      <c r="DK124" s="822"/>
      <c r="DL124" s="823" t="s">
        <v>122</v>
      </c>
      <c r="DM124" s="821"/>
      <c r="DN124" s="821"/>
      <c r="DO124" s="821"/>
      <c r="DP124" s="822"/>
      <c r="DQ124" s="823" t="s">
        <v>425</v>
      </c>
      <c r="DR124" s="821"/>
      <c r="DS124" s="821"/>
      <c r="DT124" s="821"/>
      <c r="DU124" s="822"/>
      <c r="DV124" s="909" t="s">
        <v>425</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425</v>
      </c>
      <c r="AB125" s="838"/>
      <c r="AC125" s="838"/>
      <c r="AD125" s="838"/>
      <c r="AE125" s="839"/>
      <c r="AF125" s="840" t="s">
        <v>425</v>
      </c>
      <c r="AG125" s="838"/>
      <c r="AH125" s="838"/>
      <c r="AI125" s="838"/>
      <c r="AJ125" s="839"/>
      <c r="AK125" s="840" t="s">
        <v>122</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425</v>
      </c>
      <c r="DH125" s="903"/>
      <c r="DI125" s="903"/>
      <c r="DJ125" s="903"/>
      <c r="DK125" s="903"/>
      <c r="DL125" s="903" t="s">
        <v>425</v>
      </c>
      <c r="DM125" s="903"/>
      <c r="DN125" s="903"/>
      <c r="DO125" s="903"/>
      <c r="DP125" s="903"/>
      <c r="DQ125" s="903" t="s">
        <v>122</v>
      </c>
      <c r="DR125" s="903"/>
      <c r="DS125" s="903"/>
      <c r="DT125" s="903"/>
      <c r="DU125" s="903"/>
      <c r="DV125" s="904" t="s">
        <v>425</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425</v>
      </c>
      <c r="AB126" s="838"/>
      <c r="AC126" s="838"/>
      <c r="AD126" s="838"/>
      <c r="AE126" s="839"/>
      <c r="AF126" s="840" t="s">
        <v>122</v>
      </c>
      <c r="AG126" s="838"/>
      <c r="AH126" s="838"/>
      <c r="AI126" s="838"/>
      <c r="AJ126" s="839"/>
      <c r="AK126" s="840" t="s">
        <v>425</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425</v>
      </c>
      <c r="DR126" s="875"/>
      <c r="DS126" s="875"/>
      <c r="DT126" s="875"/>
      <c r="DU126" s="875"/>
      <c r="DV126" s="852" t="s">
        <v>425</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425</v>
      </c>
      <c r="AB127" s="838"/>
      <c r="AC127" s="838"/>
      <c r="AD127" s="838"/>
      <c r="AE127" s="839"/>
      <c r="AF127" s="840" t="s">
        <v>425</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425</v>
      </c>
      <c r="DH127" s="875"/>
      <c r="DI127" s="875"/>
      <c r="DJ127" s="875"/>
      <c r="DK127" s="875"/>
      <c r="DL127" s="875" t="s">
        <v>425</v>
      </c>
      <c r="DM127" s="875"/>
      <c r="DN127" s="875"/>
      <c r="DO127" s="875"/>
      <c r="DP127" s="875"/>
      <c r="DQ127" s="875" t="s">
        <v>425</v>
      </c>
      <c r="DR127" s="875"/>
      <c r="DS127" s="875"/>
      <c r="DT127" s="875"/>
      <c r="DU127" s="875"/>
      <c r="DV127" s="852" t="s">
        <v>425</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30954</v>
      </c>
      <c r="AB128" s="859"/>
      <c r="AC128" s="859"/>
      <c r="AD128" s="859"/>
      <c r="AE128" s="860"/>
      <c r="AF128" s="861">
        <v>37684</v>
      </c>
      <c r="AG128" s="859"/>
      <c r="AH128" s="859"/>
      <c r="AI128" s="859"/>
      <c r="AJ128" s="860"/>
      <c r="AK128" s="861">
        <v>32344</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5101771</v>
      </c>
      <c r="AB129" s="838"/>
      <c r="AC129" s="838"/>
      <c r="AD129" s="838"/>
      <c r="AE129" s="839"/>
      <c r="AF129" s="840">
        <v>4938710</v>
      </c>
      <c r="AG129" s="838"/>
      <c r="AH129" s="838"/>
      <c r="AI129" s="838"/>
      <c r="AJ129" s="839"/>
      <c r="AK129" s="840">
        <v>4970764</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852384</v>
      </c>
      <c r="AB130" s="838"/>
      <c r="AC130" s="838"/>
      <c r="AD130" s="838"/>
      <c r="AE130" s="839"/>
      <c r="AF130" s="840">
        <v>779176</v>
      </c>
      <c r="AG130" s="838"/>
      <c r="AH130" s="838"/>
      <c r="AI130" s="838"/>
      <c r="AJ130" s="839"/>
      <c r="AK130" s="840">
        <v>792754</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14.4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4249387</v>
      </c>
      <c r="AB131" s="821"/>
      <c r="AC131" s="821"/>
      <c r="AD131" s="821"/>
      <c r="AE131" s="822"/>
      <c r="AF131" s="823">
        <v>4159534</v>
      </c>
      <c r="AG131" s="821"/>
      <c r="AH131" s="821"/>
      <c r="AI131" s="821"/>
      <c r="AJ131" s="822"/>
      <c r="AK131" s="823">
        <v>4178010</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138.1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14.054309480000001</v>
      </c>
      <c r="AB132" s="801"/>
      <c r="AC132" s="801"/>
      <c r="AD132" s="801"/>
      <c r="AE132" s="802"/>
      <c r="AF132" s="803">
        <v>14.88926404</v>
      </c>
      <c r="AG132" s="801"/>
      <c r="AH132" s="801"/>
      <c r="AI132" s="801"/>
      <c r="AJ132" s="802"/>
      <c r="AK132" s="803">
        <v>14.34051139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13.4</v>
      </c>
      <c r="AB133" s="780"/>
      <c r="AC133" s="780"/>
      <c r="AD133" s="780"/>
      <c r="AE133" s="781"/>
      <c r="AF133" s="779">
        <v>14.7</v>
      </c>
      <c r="AG133" s="780"/>
      <c r="AH133" s="780"/>
      <c r="AI133" s="780"/>
      <c r="AJ133" s="781"/>
      <c r="AK133" s="779">
        <v>14.4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FSnQbjPBk9zfTqI46TaY673bQ2ZFaYzxn8fQU2gRQUxpX1/TDW/Hqbrb82XnvwMVD0nisqyfVOHQOLa9vaYOA==" saltValue="vNZ/RVGQu6u4+LgXeYIj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6"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F8NJurwemn+MnjSD7Pfqsc7PDjVEseRTznX3MVPbYRAi3k1Q7dWzNmlgJOTKAFAV+mKuAw2IEyzMy+VUSrp3A==" saltValue="6Hjwe/oFEwWvh8bYSHiPs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LdZfza8bYT8TEwZ3CCJSukxhx59WA5nDNqpo6F7WirFUxBhABiMItsB8RFDVU1DaP7ebzKfjxn66GRwBdXccg==" saltValue="AZ07p/aEfUDLhOz+anePE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1540670</v>
      </c>
      <c r="AP9" s="292">
        <v>67790</v>
      </c>
      <c r="AQ9" s="293">
        <v>55995</v>
      </c>
      <c r="AR9" s="294">
        <v>21.1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124849</v>
      </c>
      <c r="AP10" s="295">
        <v>5493</v>
      </c>
      <c r="AQ10" s="296">
        <v>5813</v>
      </c>
      <c r="AR10" s="297">
        <v>-5.5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227370</v>
      </c>
      <c r="AP11" s="295">
        <v>10004</v>
      </c>
      <c r="AQ11" s="296">
        <v>8381</v>
      </c>
      <c r="AR11" s="297">
        <v>19.399999999999999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t="s">
        <v>499</v>
      </c>
      <c r="AP12" s="295" t="s">
        <v>499</v>
      </c>
      <c r="AQ12" s="296">
        <v>170</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46490</v>
      </c>
      <c r="AP14" s="295">
        <v>2046</v>
      </c>
      <c r="AQ14" s="296">
        <v>2724</v>
      </c>
      <c r="AR14" s="297">
        <v>-24.9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t="s">
        <v>499</v>
      </c>
      <c r="AP15" s="295" t="s">
        <v>499</v>
      </c>
      <c r="AQ15" s="296">
        <v>1180</v>
      </c>
      <c r="AR15" s="297" t="s">
        <v>499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-168713</v>
      </c>
      <c r="AP16" s="295">
        <v>-7423</v>
      </c>
      <c r="AQ16" s="296">
        <v>-5022</v>
      </c>
      <c r="AR16" s="297">
        <v>47.8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1770666</v>
      </c>
      <c r="AP17" s="295">
        <v>77910</v>
      </c>
      <c r="AQ17" s="296">
        <v>69242</v>
      </c>
      <c r="AR17" s="297">
        <v>12.5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7.92</v>
      </c>
      <c r="AP21" s="308">
        <v>6.42</v>
      </c>
      <c r="AQ21" s="309">
        <v>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90.1</v>
      </c>
      <c r="AP22" s="313">
        <v>97.3</v>
      </c>
      <c r="AQ22" s="314">
        <v>-7.2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1216509</v>
      </c>
      <c r="AP32" s="322">
        <v>53527</v>
      </c>
      <c r="AQ32" s="323">
        <v>31321</v>
      </c>
      <c r="AR32" s="324">
        <v>70.900000000000006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112866</v>
      </c>
      <c r="AP35" s="322">
        <v>4966</v>
      </c>
      <c r="AQ35" s="323">
        <v>9685</v>
      </c>
      <c r="AR35" s="324">
        <v>-48.7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94871</v>
      </c>
      <c r="AP36" s="322">
        <v>4174</v>
      </c>
      <c r="AQ36" s="323">
        <v>2454</v>
      </c>
      <c r="AR36" s="324">
        <v>70.099999999999994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t="s">
        <v>499</v>
      </c>
      <c r="AP37" s="322" t="s">
        <v>499</v>
      </c>
      <c r="AQ37" s="323">
        <v>1182</v>
      </c>
      <c r="AR37" s="324" t="s">
        <v>499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-32344</v>
      </c>
      <c r="AP39" s="322">
        <v>-1423</v>
      </c>
      <c r="AQ39" s="323">
        <v>-3213</v>
      </c>
      <c r="AR39" s="324">
        <v>-55.7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-792754</v>
      </c>
      <c r="AP40" s="322">
        <v>-34882</v>
      </c>
      <c r="AQ40" s="323">
        <v>-28480</v>
      </c>
      <c r="AR40" s="324">
        <v>22.5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599148</v>
      </c>
      <c r="AP41" s="322">
        <v>26363</v>
      </c>
      <c r="AQ41" s="323">
        <v>12950</v>
      </c>
      <c r="AR41" s="324">
        <v>103.6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1233049</v>
      </c>
      <c r="AN51" s="344">
        <v>52488</v>
      </c>
      <c r="AO51" s="345">
        <v>33.799999999999997</v>
      </c>
      <c r="AP51" s="346">
        <v>53270</v>
      </c>
      <c r="AQ51" s="347">
        <v>13.8</v>
      </c>
      <c r="AR51" s="348">
        <v>20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309879</v>
      </c>
      <c r="AN52" s="352">
        <v>13191</v>
      </c>
      <c r="AO52" s="353">
        <v>-51</v>
      </c>
      <c r="AP52" s="354">
        <v>24316</v>
      </c>
      <c r="AQ52" s="355">
        <v>0.8</v>
      </c>
      <c r="AR52" s="356">
        <v>-51.8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1087310</v>
      </c>
      <c r="AN53" s="344">
        <v>46724</v>
      </c>
      <c r="AO53" s="345">
        <v>-11</v>
      </c>
      <c r="AP53" s="346">
        <v>53292</v>
      </c>
      <c r="AQ53" s="347">
        <v>0</v>
      </c>
      <c r="AR53" s="348">
        <v>-11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832776</v>
      </c>
      <c r="AN54" s="352">
        <v>35786</v>
      </c>
      <c r="AO54" s="353">
        <v>171.3</v>
      </c>
      <c r="AP54" s="354">
        <v>28900</v>
      </c>
      <c r="AQ54" s="355">
        <v>18.899999999999999</v>
      </c>
      <c r="AR54" s="356">
        <v>152.4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975664</v>
      </c>
      <c r="AN55" s="344">
        <v>42337</v>
      </c>
      <c r="AO55" s="345">
        <v>-9.4</v>
      </c>
      <c r="AP55" s="346">
        <v>49919</v>
      </c>
      <c r="AQ55" s="347">
        <v>-6.3</v>
      </c>
      <c r="AR55" s="348">
        <v>-3.1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481970</v>
      </c>
      <c r="AN56" s="352">
        <v>20914</v>
      </c>
      <c r="AO56" s="353">
        <v>-41.6</v>
      </c>
      <c r="AP56" s="354">
        <v>26398</v>
      </c>
      <c r="AQ56" s="355">
        <v>-8.6999999999999993</v>
      </c>
      <c r="AR56" s="356">
        <v>-32.9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978242</v>
      </c>
      <c r="AN57" s="344">
        <v>42768</v>
      </c>
      <c r="AO57" s="345">
        <v>1</v>
      </c>
      <c r="AP57" s="346">
        <v>47738</v>
      </c>
      <c r="AQ57" s="347">
        <v>-4.4000000000000004</v>
      </c>
      <c r="AR57" s="348">
        <v>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778351</v>
      </c>
      <c r="AN58" s="352">
        <v>34029</v>
      </c>
      <c r="AO58" s="353">
        <v>62.7</v>
      </c>
      <c r="AP58" s="354">
        <v>24937</v>
      </c>
      <c r="AQ58" s="355">
        <v>-5.5</v>
      </c>
      <c r="AR58" s="356">
        <v>68.2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692351</v>
      </c>
      <c r="AN59" s="344">
        <v>30464</v>
      </c>
      <c r="AO59" s="345">
        <v>-28.8</v>
      </c>
      <c r="AP59" s="346">
        <v>52191</v>
      </c>
      <c r="AQ59" s="347">
        <v>9.3000000000000007</v>
      </c>
      <c r="AR59" s="348">
        <v>-38.1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352398</v>
      </c>
      <c r="AN60" s="352">
        <v>15506</v>
      </c>
      <c r="AO60" s="353">
        <v>-54.4</v>
      </c>
      <c r="AP60" s="354">
        <v>24843</v>
      </c>
      <c r="AQ60" s="355">
        <v>-0.4</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993323</v>
      </c>
      <c r="AN61" s="359">
        <v>42956</v>
      </c>
      <c r="AO61" s="360">
        <v>-2.9</v>
      </c>
      <c r="AP61" s="361">
        <v>51282</v>
      </c>
      <c r="AQ61" s="362">
        <v>2.5</v>
      </c>
      <c r="AR61" s="348">
        <v>-5.4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551075</v>
      </c>
      <c r="AN62" s="352">
        <v>23885</v>
      </c>
      <c r="AO62" s="353">
        <v>17.399999999999999</v>
      </c>
      <c r="AP62" s="354">
        <v>25879</v>
      </c>
      <c r="AQ62" s="355">
        <v>1</v>
      </c>
      <c r="AR62" s="356">
        <v>16.399999999999999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7824fcckkpISlfmjzdfSVtdSr6MvOjJKvqoyitGf6/PbKHhAoJoGmYrXKcp1pefpuv2Fru6PjqXUmScVBFinw==" saltValue="8E/OjHPi1jb4HYwpIkM/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D2qP7GGcRmwbv59ZZIpS5Q0DfQvC5ke3wkMFd28qYDlMbyyh9WowBF8JGixXpAnqsDFB3C9TRZZfIvzYZrtew==" saltValue="HJjnDgawVAE9OBM17O/CH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oruFqHurBQepCOxZZ2ckJNcW4utsvmQkfQvoiAMEBD+eRQ3xQs6ai3hbXorU9F0+RQEjlQmtlnzJReeVWOvdw==" saltValue="mYIEHDG+NJRaC1IDYpl9K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20.34</v>
      </c>
      <c r="G47" s="12">
        <v>21.68</v>
      </c>
      <c r="H47" s="12">
        <v>21.74</v>
      </c>
      <c r="I47" s="12">
        <v>21.77</v>
      </c>
      <c r="J47" s="13">
        <v>19.11</v>
      </c>
    </row>
    <row r="48" spans="2:10" ht="57.75" customHeight="1" x14ac:dyDescent="0.15">
      <c r="B48" s="14"/>
      <c r="C48" s="1214" t="s">
        <v>4</v>
      </c>
      <c r="D48" s="1214"/>
      <c r="E48" s="1215"/>
      <c r="F48" s="15">
        <v>5.58</v>
      </c>
      <c r="G48" s="16">
        <v>6.02</v>
      </c>
      <c r="H48" s="16">
        <v>4.92</v>
      </c>
      <c r="I48" s="16">
        <v>3.36</v>
      </c>
      <c r="J48" s="17">
        <v>3.88</v>
      </c>
    </row>
    <row r="49" spans="2:10" ht="57.75" customHeight="1" thickBot="1" x14ac:dyDescent="0.2">
      <c r="B49" s="18"/>
      <c r="C49" s="1216" t="s">
        <v>5</v>
      </c>
      <c r="D49" s="1216"/>
      <c r="E49" s="1217"/>
      <c r="F49" s="19">
        <v>6.74</v>
      </c>
      <c r="G49" s="20">
        <v>3.25</v>
      </c>
      <c r="H49" s="20">
        <v>2.62</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BE0tyJ6rLakzIH0PjXi4z4t93ZqJR/dc9zPWyamNOTH6ypRvBXm4CoGvI1mqBtAZ1sNeqk0vU2H33Y+sN86ig==" saltValue="9D1RsXf2wNLa6Y3tMzkYb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2019-03-19T00:00:46Z</cp:lastPrinted>
  <dcterms:created xsi:type="dcterms:W3CDTF">2019-02-14T03:58:10Z</dcterms:created>
  <dcterms:modified xsi:type="dcterms:W3CDTF">2019-10-30T09:48:42Z</dcterms:modified>
  <cp:category/>
</cp:coreProperties>
</file>