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CO34" i="10"/>
  <c r="BE34" i="10"/>
  <c r="C34" i="10"/>
  <c r="C35" i="10" s="1"/>
  <c r="C36" i="10" l="1"/>
  <c r="U34" i="10"/>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alcChain>
</file>

<file path=xl/sharedStrings.xml><?xml version="1.0" encoding="utf-8"?>
<sst xmlns="http://schemas.openxmlformats.org/spreadsheetml/2006/main" count="1099" uniqueCount="598">
  <si>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</si>
  <si>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</si>
  <si>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</si>
  <si>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</si>
  <si>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</si>
  <si>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</si>
  <si>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</si>
  <si>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</si>
  <si>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</si>
  <si>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</si>
  <si>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</si>
  <si>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</si>
  <si>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</si>
  <si>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</si>
  <si>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</si>
  <si>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</si>
  <si>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</si>
  <si>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</si>
  <si>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</si>
  <si>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</si>
  <si>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</si>
  <si>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</si>
  <si>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</si>
  <si>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</si>
  <si>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</si>
  <si>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</si>
  <si>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</si>
  <si>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</si>
  <si>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</si>
  <si>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</si>
  <si>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</si>
  <si>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</si>
  <si>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</si>
  <si>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</si>
  <si>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</si>
  <si>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</si>
  <si>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</si>
  <si>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</si>
  <si>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</si>
  <si>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</si>
  <si>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</si>
  <si>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</si>
  <si>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</si>
  <si>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</si>
  <si>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</si>
  <si>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</si>
  <si>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</si>
  <si>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</si>
  <si>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</si>
  <si>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</si>
  <si>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</si>
  <si>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</si>
  <si>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</si>
  <si>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</si>
  <si>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</si>
  <si>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</si>
  <si>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</si>
  <si>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</si>
  <si>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</si>
  <si>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</si>
  <si>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</si>
  <si>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</si>
  <si>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</si>
  <si>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</si>
  <si>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</si>
  <si>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</si>
  <si>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</si>
  <si>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</si>
  <si>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</si>
  <si>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</si>
  <si>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</si>
  <si>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</si>
  <si>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</si>
  <si>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</si>
  <si>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</si>
  <si>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</si>
  <si>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</si>
  <si>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</si>
  <si>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</si>
  <si>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</si>
  <si>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</si>
  <si>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</si>
  <si>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</si>
  <si>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</si>
  <si>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</si>
  <si>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</si>
  <si>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</si>
  <si>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</si>
  <si>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</si>
  <si>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</si>
  <si>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</si>
  <si>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</si>
  <si>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広陵町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</si>
  <si>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</si>
  <si>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</si>
  <si>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</si>
  <si>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</si>
  <si>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</si>
  <si>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</si>
  <si>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</si>
  <si>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</si>
  <si>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</si>
  <si>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</si>
  <si>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</si>
  <si>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</si>
  <si>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</si>
  <si>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</si>
  <si>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</si>
  <si>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</si>
  <si>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</si>
  <si>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</si>
  <si>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</si>
  <si>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</si>
  <si>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</si>
  <si>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</si>
  <si>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</si>
  <si>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</si>
  <si>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</si>
  <si>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</si>
  <si>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</si>
  <si>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</si>
  <si>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</si>
  <si>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</si>
  <si>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</si>
  <si>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</si>
  <si>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</si>
  <si>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</si>
  <si>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</si>
  <si>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</si>
  <si>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</si>
  <si>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</si>
  <si>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</si>
  <si>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</si>
  <si>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</si>
  <si>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</si>
  <si>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</si>
  <si>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</si>
  <si>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</si>
  <si>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</si>
  <si>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</si>
  <si>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</si>
  <si>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</si>
  <si>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</si>
  <si>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</si>
  <si>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</si>
  <si>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</si>
  <si>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</si>
  <si>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</si>
  <si>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</si>
  <si>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</si>
  <si>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</si>
  <si>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</si>
  <si>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</si>
  <si>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</si>
  <si>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</si>
  <si>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</si>
  <si>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</si>
  <si>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</si>
  <si>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</si>
  <si>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</si>
  <si>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</si>
  <si>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</si>
  <si>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</si>
  <si>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</si>
  <si>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</si>
  <si>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</si>
  <si>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</si>
  <si>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</si>
  <si>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</si>
  <si>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</si>
  <si>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</si>
  <si>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</si>
  <si>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</si>
  <si>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</si>
  <si>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</si>
  <si>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</si>
  <si>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</si>
  <si>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</si>
  <si>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</si>
  <si>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</si>
  <si>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</si>
  <si>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</si>
  <si>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</si>
  <si>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</si>
  <si>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</si>
  <si>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</si>
  <si>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</si>
  <si>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</si>
  <si>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</si>
  <si>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</si>
  <si>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</si>
  <si>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</si>
  <si>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</si>
  <si>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</si>
  <si>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</si>
  <si>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</si>
  <si>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</si>
  <si>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</si>
  <si>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</si>
  <si>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</si>
  <si>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</si>
  <si>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</si>
  <si>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</si>
  <si>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</si>
  <si>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</si>
  <si>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</si>
  <si>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</si>
  <si>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</si>
  <si>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</si>
  <si>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奈良県広陵町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</si>
  <si>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</si>
  <si>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</si>
  <si>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</si>
  <si>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</si>
  <si>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</si>
  <si>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</si>
  <si>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</si>
  <si>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</si>
  <si>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</si>
  <si>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</si>
  <si>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</si>
  <si>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</si>
  <si>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</si>
  <si>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</si>
  <si>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</si>
  <si>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</si>
  <si>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</si>
  <si>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</si>
  <si>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</si>
  <si>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</si>
  <si>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</si>
  <si>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</si>
  <si>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</si>
  <si>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</si>
  <si>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</si>
  <si>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</si>
  <si>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</si>
  <si>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</si>
  <si>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</si>
  <si>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</si>
  <si>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</si>
  <si>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</si>
  <si>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</si>
  <si>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</si>
  <si>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</si>
  <si>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</si>
  <si>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</si>
  <si>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</si>
  <si>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</si>
  <si>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</si>
  <si>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</si>
  <si>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</si>
  <si>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</si>
  <si>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</si>
  <si>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</si>
  <si>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</si>
  <si>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</si>
  <si>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</si>
  <si>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</si>
  <si>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</si>
  <si>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</si>
  <si>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</si>
  <si>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</si>
  <si>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</si>
  <si>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</si>
  <si>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</si>
  <si>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</si>
  <si>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</si>
  <si>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</si>
  <si>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</si>
  <si>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</si>
  <si>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</si>
  <si>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</si>
  <si>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</si>
  <si>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</si>
  <si>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</si>
  <si>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</si>
  <si>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</si>
  <si>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</si>
  <si>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</si>
  <si>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</si>
  <si>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</si>
  <si>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</si>
  <si>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</si>
  <si>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</si>
  <si>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</si>
  <si>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</si>
  <si>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</si>
  <si>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</si>
  <si>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</si>
  <si>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</si>
  <si>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</si>
  <si>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</si>
  <si>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</si>
  <si>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</si>
  <si>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</si>
  <si>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</si>
  <si>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</si>
  <si>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</si>
  <si>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</si>
  <si>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</si>
  <si>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</si>
  <si>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</si>
  <si>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</si>
  <si>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</si>
  <si>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</si>
  <si>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</si>
  <si>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</si>
  <si>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</si>
  <si>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</si>
  <si>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</si>
  <si>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</si>
  <si>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</si>
  <si>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</si>
  <si>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</si>
  <si>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</si>
  <si>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</si>
  <si>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</si>
  <si>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</si>
  <si>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</si>
  <si>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</si>
  <si>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</si>
  <si>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</si>
  <si>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</si>
  <si>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</si>
  <si>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</si>
  <si>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</si>
  <si>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</si>
  <si>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</si>
  <si>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</si>
  <si>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</si>
  <si>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</si>
  <si>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</si>
  <si>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</si>
  <si>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</si>
  <si>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</si>
  <si>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</si>
  <si>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</si>
  <si>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</si>
  <si>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</si>
  <si>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</si>
  <si>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</si>
  <si>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</si>
  <si>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</si>
  <si>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</si>
  <si>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</si>
  <si>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</si>
  <si>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</si>
  <si>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</si>
  <si>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</si>
  <si>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</si>
  <si>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</si>
  <si>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</si>
  <si>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</si>
  <si>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</si>
  <si>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</si>
  <si>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</si>
  <si>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</si>
  <si>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奈良県広陵町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</si>
  <si>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</si>
  <si>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</si>
  <si>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</si>
  <si>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</si>
  <si>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</si>
  <si>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</si>
  <si>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</si>
  <si>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</si>
  <si>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</si>
  <si>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</si>
  <si>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</si>
  <si>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</si>
  <si>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</si>
  <si>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</si>
  <si>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</si>
  <si>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</si>
  <si>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</si>
  <si>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</si>
  <si>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</si>
  <si>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</si>
  <si>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</si>
  <si>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</si>
  <si>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</si>
  <si>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</si>
  <si>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</si>
  <si>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</si>
  <si>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</si>
  <si>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</si>
  <si>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</si>
  <si>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</si>
  <si>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</si>
  <si>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</si>
  <si>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</si>
  <si>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</si>
  <si>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</si>
  <si>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</si>
  <si>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</si>
  <si>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</si>
  <si>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</si>
  <si>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</si>
  <si>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</si>
  <si>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</si>
  <si>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</si>
  <si>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</si>
  <si>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</si>
  <si>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</si>
  <si>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</si>
  <si>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</si>
  <si>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</si>
  <si>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</si>
  <si>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</si>
  <si>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</si>
  <si>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</si>
  <si>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</si>
  <si>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</si>
  <si>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</si>
  <si>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</si>
  <si>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</si>
  <si>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</si>
  <si>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</si>
  <si>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</si>
  <si>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</si>
  <si>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</si>
  <si>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</si>
  <si>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</si>
  <si>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</si>
  <si>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</si>
  <si>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</si>
  <si>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</si>
  <si>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</si>
  <si>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</si>
  <si>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</si>
  <si>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</si>
  <si>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</si>
  <si>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</si>
  <si>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</si>
  <si>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</si>
  <si>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</si>
  <si>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</si>
  <si>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</si>
  <si>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</si>
  <si>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</si>
  <si>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</si>
  <si>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</si>
  <si>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</si>
  <si>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</si>
  <si>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</si>
  <si>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</si>
  <si>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</si>
  <si>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</si>
  <si>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</si>
  <si>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</si>
  <si>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</si>
  <si>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</si>
  <si>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</si>
  <si>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</si>
  <si>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</si>
  <si>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</si>
  <si>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</si>
  <si>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</si>
  <si>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</si>
  <si>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</si>
  <si>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</si>
  <si>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</si>
  <si>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</si>
  <si>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</si>
  <si>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</si>
  <si>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</si>
  <si>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</si>
  <si>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</si>
  <si>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</si>
  <si>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</si>
  <si>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</si>
  <si>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</si>
  <si>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</si>
  <si>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</si>
  <si>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</si>
  <si>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</si>
  <si>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</si>
  <si>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</si>
  <si>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</si>
  <si>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</si>
  <si>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</si>
  <si>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</si>
  <si>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</si>
  <si>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</si>
  <si>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</si>
  <si>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</si>
  <si>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</si>
  <si>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</si>
  <si>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</si>
  <si>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</si>
  <si>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</si>
  <si>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</si>
  <si>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</si>
  <si>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</si>
  <si>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</si>
  <si>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</si>
  <si>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</si>
  <si>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</si>
  <si>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</si>
  <si>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</si>
  <si>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</si>
  <si>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</si>
  <si>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</si>
  <si>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</si>
  <si>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</si>
  <si>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</si>
  <si>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</si>
  <si>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</si>
  <si>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</si>
  <si>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</si>
  <si>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</si>
  <si>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</si>
  <si>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</si>
  <si>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</si>
  <si>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</si>
  <si>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</si>
  <si>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</si>
  <si>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</si>
  <si>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</si>
  <si>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</si>
  <si>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</si>
  <si>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</si>
  <si>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</si>
  <si>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</si>
  <si>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</si>
  <si>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</si>
  <si>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</si>
  <si>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</si>
  <si>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</si>
  <si>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</si>
  <si>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</si>
  <si>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</si>
  <si>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</si>
  <si>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</si>
  <si>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</si>
  <si>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</si>
  <si>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</si>
  <si>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</si>
  <si>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</si>
  <si>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</si>
  <si>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</si>
  <si>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</si>
  <si>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</si>
  <si>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</si>
  <si>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</si>
  <si>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</si>
  <si>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</si>
  <si>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</si>
  <si>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</si>
  <si>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0.66</t>
  </si>
  <si>
    <t>▲ 3.39</t>
  </si>
  <si>
    <t>▲ 3.72</t>
  </si>
  <si>
    <t>水道事業会計</t>
  </si>
  <si>
    <t>一般会計</t>
  </si>
  <si>
    <t>国民健康保険事業</t>
  </si>
  <si>
    <t>▲ 1.24</t>
  </si>
  <si>
    <t>介護保険事業</t>
  </si>
  <si>
    <t>下水道事業特別会計</t>
  </si>
  <si>
    <t>後期高齢者医療特別会計</t>
  </si>
  <si>
    <t>介護サービス事業</t>
  </si>
  <si>
    <t>墓地事業特別会計</t>
  </si>
  <si>
    <t>その他会計（赤字）</t>
  </si>
  <si>
    <t>その他会計（黒字）</t>
  </si>
  <si>
    <t>国民健康保険特別会計</t>
    <rPh sb="6" eb="8">
      <t>トクベツ</t>
    </rPh>
    <rPh sb="8" eb="10">
      <t>カイケイ</t>
    </rPh>
    <phoneticPr fontId="5"/>
  </si>
  <si>
    <t>介護保険特別会計（保険事業勘定）</t>
    <rPh sb="4" eb="6">
      <t>トクベツ</t>
    </rPh>
    <rPh sb="6" eb="8">
      <t>カイケイ</t>
    </rPh>
    <rPh sb="9" eb="11">
      <t>ホケン</t>
    </rPh>
    <rPh sb="11" eb="13">
      <t>ジギョウ</t>
    </rPh>
    <rPh sb="13" eb="15">
      <t>カンジョウ</t>
    </rPh>
    <phoneticPr fontId="5"/>
  </si>
  <si>
    <t>介護保険特別会計（介護サービス事業勘定）</t>
    <rPh sb="4" eb="6">
      <t>トクベツ</t>
    </rPh>
    <rPh sb="6" eb="8">
      <t>カイケイ</t>
    </rPh>
    <rPh sb="9" eb="11">
      <t>カイゴ</t>
    </rPh>
    <rPh sb="15" eb="17">
      <t>ジギョウ</t>
    </rPh>
    <rPh sb="17" eb="19">
      <t>カンジョウ</t>
    </rPh>
    <phoneticPr fontId="5"/>
  </si>
  <si>
    <t>下水道事業会計</t>
    <phoneticPr fontId="5"/>
  </si>
  <si>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</si>
  <si>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</si>
  <si>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</si>
  <si>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</si>
  <si>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</si>
  <si>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</si>
  <si>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</si>
  <si>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</si>
  <si>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国保中央病院組合</t>
    <rPh sb="0" eb="2">
      <t>コクホ</t>
    </rPh>
    <rPh sb="2" eb="4">
      <t>チュウオウ</t>
    </rPh>
    <rPh sb="4" eb="6">
      <t>ビョウイン</t>
    </rPh>
    <rPh sb="6" eb="8">
      <t>クミアイ</t>
    </rPh>
    <phoneticPr fontId="2"/>
  </si>
  <si>
    <t>-</t>
    <phoneticPr fontId="2"/>
  </si>
  <si>
    <t>-</t>
    <phoneticPr fontId="2"/>
  </si>
  <si>
    <t>地域福祉基金</t>
    <rPh sb="0" eb="2">
      <t>チイキ</t>
    </rPh>
    <rPh sb="2" eb="4">
      <t>フクシ</t>
    </rPh>
    <rPh sb="4" eb="6">
      <t>キキン</t>
    </rPh>
    <phoneticPr fontId="11"/>
  </si>
  <si>
    <t>新清掃施設建設基金</t>
    <rPh sb="0" eb="1">
      <t>シン</t>
    </rPh>
    <rPh sb="1" eb="3">
      <t>セイソウ</t>
    </rPh>
    <rPh sb="3" eb="5">
      <t>シセツ</t>
    </rPh>
    <rPh sb="5" eb="7">
      <t>ケンセツ</t>
    </rPh>
    <rPh sb="7" eb="9">
      <t>キキン</t>
    </rPh>
    <phoneticPr fontId="11"/>
  </si>
  <si>
    <t>ふるさと基金</t>
    <rPh sb="4" eb="6">
      <t>キキン</t>
    </rPh>
    <phoneticPr fontId="11"/>
  </si>
  <si>
    <t>環境施設整備対策基金</t>
    <rPh sb="0" eb="2">
      <t>カンキョウ</t>
    </rPh>
    <rPh sb="2" eb="4">
      <t>シセツ</t>
    </rPh>
    <rPh sb="4" eb="6">
      <t>セイビ</t>
    </rPh>
    <rPh sb="6" eb="8">
      <t>タイサク</t>
    </rPh>
    <rPh sb="8" eb="10">
      <t>キキン</t>
    </rPh>
    <phoneticPr fontId="2"/>
  </si>
  <si>
    <t>下水道接続対策基金</t>
    <rPh sb="0" eb="3">
      <t>ゲスイドウ</t>
    </rPh>
    <rPh sb="3" eb="5">
      <t>セツゾク</t>
    </rPh>
    <rPh sb="5" eb="7">
      <t>タイサク</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</si>
  <si>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</si>
  <si>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</si>
  <si>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</si>
  <si>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</si>
  <si>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</si>
  <si>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</si>
  <si>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</si>
  <si>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</si>
  <si>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</si>
  <si>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</si>
  <si>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</si>
  <si>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</si>
  <si>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これまで人口増加に伴う社会基盤整備として、継続的に投資的事業を推進してきたために将来負担比率が高くなっている要因である。
今後施設の更新も近づくことから、公共施設等総合管理計画に沿い投資的事業の抑制をしつつ、必要最低限の借入により将来負担比率及び公債費を軽減していく。</t>
    <rPh sb="4" eb="6">
      <t>ジンコウ</t>
    </rPh>
    <rPh sb="6" eb="8">
      <t>ゾウカ</t>
    </rPh>
    <rPh sb="9" eb="10">
      <t>トモナ</t>
    </rPh>
    <rPh sb="11" eb="13">
      <t>シャカイ</t>
    </rPh>
    <rPh sb="13" eb="15">
      <t>キバン</t>
    </rPh>
    <rPh sb="15" eb="17">
      <t>セイビ</t>
    </rPh>
    <rPh sb="21" eb="24">
      <t>ケイゾクテキ</t>
    </rPh>
    <rPh sb="25" eb="28">
      <t>トウシテキ</t>
    </rPh>
    <rPh sb="28" eb="30">
      <t>ジギョウ</t>
    </rPh>
    <rPh sb="31" eb="33">
      <t>スイシン</t>
    </rPh>
    <rPh sb="40" eb="42">
      <t>ショウライ</t>
    </rPh>
    <rPh sb="42" eb="44">
      <t>フタン</t>
    </rPh>
    <rPh sb="44" eb="46">
      <t>ヒリツ</t>
    </rPh>
    <rPh sb="47" eb="48">
      <t>タカ</t>
    </rPh>
    <rPh sb="54" eb="56">
      <t>ヨウイン</t>
    </rPh>
    <rPh sb="61" eb="63">
      <t>コンゴ</t>
    </rPh>
    <rPh sb="63" eb="65">
      <t>シセツ</t>
    </rPh>
    <rPh sb="66" eb="68">
      <t>コウシン</t>
    </rPh>
    <rPh sb="69" eb="70">
      <t>チカ</t>
    </rPh>
    <rPh sb="77" eb="79">
      <t>コウキョウ</t>
    </rPh>
    <rPh sb="79" eb="81">
      <t>シセツ</t>
    </rPh>
    <rPh sb="81" eb="82">
      <t>トウ</t>
    </rPh>
    <rPh sb="82" eb="84">
      <t>ソウゴウ</t>
    </rPh>
    <rPh sb="84" eb="86">
      <t>カンリ</t>
    </rPh>
    <rPh sb="86" eb="88">
      <t>ケイカク</t>
    </rPh>
    <rPh sb="89" eb="90">
      <t>ソ</t>
    </rPh>
    <rPh sb="91" eb="94">
      <t>トウシテキ</t>
    </rPh>
    <rPh sb="94" eb="96">
      <t>ジギョウ</t>
    </rPh>
    <rPh sb="97" eb="99">
      <t>ヨクセイ</t>
    </rPh>
    <rPh sb="104" eb="106">
      <t>ヒツヨウ</t>
    </rPh>
    <rPh sb="106" eb="109">
      <t>サイテイゲン</t>
    </rPh>
    <rPh sb="110" eb="112">
      <t>カリイレ</t>
    </rPh>
    <rPh sb="115" eb="117">
      <t>ショウライ</t>
    </rPh>
    <rPh sb="117" eb="119">
      <t>フタン</t>
    </rPh>
    <rPh sb="119" eb="121">
      <t>ヒリツ</t>
    </rPh>
    <rPh sb="121" eb="122">
      <t>オヨ</t>
    </rPh>
    <rPh sb="123" eb="126">
      <t>コウサイヒ</t>
    </rPh>
    <rPh sb="127" eb="129">
      <t>ケイゲン</t>
    </rPh>
    <phoneticPr fontId="5"/>
  </si>
  <si>
    <t>昭和５０年代の真美ヶ丘地区の宅地開発により建設した建物が３０年経過し老朽化している。
更新時期が近づいてきている施設も多く、今後の整備については、公共施設等総合管理計画に沿って、対応していく。</t>
    <rPh sb="0" eb="2">
      <t>ショウワ</t>
    </rPh>
    <rPh sb="4" eb="6">
      <t>ネンダイ</t>
    </rPh>
    <rPh sb="7" eb="11">
      <t>マミガオカ</t>
    </rPh>
    <rPh sb="11" eb="13">
      <t>チク</t>
    </rPh>
    <rPh sb="14" eb="16">
      <t>タクチ</t>
    </rPh>
    <rPh sb="16" eb="18">
      <t>カイハツ</t>
    </rPh>
    <rPh sb="21" eb="23">
      <t>ケンセツ</t>
    </rPh>
    <rPh sb="25" eb="27">
      <t>タテモノ</t>
    </rPh>
    <rPh sb="30" eb="31">
      <t>ネン</t>
    </rPh>
    <rPh sb="31" eb="33">
      <t>ケイカ</t>
    </rPh>
    <rPh sb="34" eb="37">
      <t>ロウキュウカ</t>
    </rPh>
    <rPh sb="43" eb="45">
      <t>コウシン</t>
    </rPh>
    <rPh sb="45" eb="47">
      <t>ジキ</t>
    </rPh>
    <rPh sb="48" eb="49">
      <t>チカ</t>
    </rPh>
    <rPh sb="56" eb="58">
      <t>シセツ</t>
    </rPh>
    <rPh sb="59" eb="60">
      <t>オオ</t>
    </rPh>
    <rPh sb="62" eb="64">
      <t>コンゴ</t>
    </rPh>
    <rPh sb="65" eb="67">
      <t>セイビ</t>
    </rPh>
    <rPh sb="73" eb="75">
      <t>コウキョウ</t>
    </rPh>
    <rPh sb="75" eb="77">
      <t>シセツ</t>
    </rPh>
    <rPh sb="77" eb="78">
      <t>トウ</t>
    </rPh>
    <rPh sb="78" eb="80">
      <t>ソウゴウ</t>
    </rPh>
    <rPh sb="80" eb="82">
      <t>カンリ</t>
    </rPh>
    <rPh sb="82" eb="84">
      <t>ケイカク</t>
    </rPh>
    <rPh sb="85" eb="86">
      <t>ソ</t>
    </rPh>
    <rPh sb="89" eb="91">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</si>
</sst>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7913-4518-B298-BE505E7033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15315</c:v>
                </c:pt>
                <c:pt idx="1">
                  <c:v>12710</c:v>
                </c:pt>
                <c:pt idx="2">
                  <c:v>45861</c:v>
                </c:pt>
                <c:pt idx="3">
                  <c:v>50382</c:v>
                </c:pt>
                <c:pt idx="4">
                  <c:v>49922</c:v>
                </c:pt>
              </c:numCache>
            </c:numRef>
          </c:val>
          <c:smooth val="0"/>
          <c:extLst xmlns:c16r2="http://schemas.microsoft.com/office/drawing/2015/06/chart">
            <c:ext xmlns:c16="http://schemas.microsoft.com/office/drawing/2014/chart" uri="{C3380CC4-5D6E-409C-BE32-E72D297353CC}">
              <c16:uniqueId val="{00000001-7913-4518-B298-BE505E7033DA}"/>
            </c:ext>
          </c:extLst>
        </c:ser>
        <c:dLbls>
          <c:showLegendKey val="0"/>
          <c:showVal val="0"/>
          <c:showCatName val="0"/>
          <c:showSerName val="0"/>
          <c:showPercent val="0"/>
          <c:showBubbleSize val="0"/>
        </c:dLbls>
        <c:marker val="1"/>
        <c:smooth val="0"/>
        <c:axId val="522555960"/>
        <c:axId val="522556352"/>
      </c:lineChart>
      <c:catAx>
        <c:axId val="522555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556352"/>
        <c:crosses val="autoZero"/>
        <c:auto val="1"/>
        <c:lblAlgn val="ctr"/>
        <c:lblOffset val="100"/>
        <c:tickLblSkip val="1"/>
        <c:tickMarkSkip val="1"/>
        <c:noMultiLvlLbl val="0"/>
      </c:catAx>
      <c:valAx>
        <c:axId val="5225563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555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8.57</c:v>
                </c:pt>
                <c:pt idx="1">
                  <c:v>7.79</c:v>
                </c:pt>
                <c:pt idx="2">
                  <c:v>8.99</c:v>
                </c:pt>
                <c:pt idx="3">
                  <c:v>5.71</c:v>
                </c:pt>
                <c:pt idx="4">
                  <c:v>3.47</c:v>
                </c:pt>
              </c:numCache>
            </c:numRef>
          </c:val>
          <c:extLst xmlns:c16r2="http://schemas.microsoft.com/office/drawing/2015/06/chart">
            <c:ext xmlns:c16="http://schemas.microsoft.com/office/drawing/2014/chart" uri="{C3380CC4-5D6E-409C-BE32-E72D297353CC}">
              <c16:uniqueId val="{00000000-5FBA-4646-96EA-5E11840A28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26.26</c:v>
                </c:pt>
                <c:pt idx="1">
                  <c:v>26.38</c:v>
                </c:pt>
                <c:pt idx="2">
                  <c:v>25.7</c:v>
                </c:pt>
                <c:pt idx="3">
                  <c:v>26.14</c:v>
                </c:pt>
                <c:pt idx="4">
                  <c:v>24.6</c:v>
                </c:pt>
              </c:numCache>
            </c:numRef>
          </c:val>
          <c:extLst xmlns:c16r2="http://schemas.microsoft.com/office/drawing/2015/06/chart">
            <c:ext xmlns:c16="http://schemas.microsoft.com/office/drawing/2014/chart" uri="{C3380CC4-5D6E-409C-BE32-E72D297353CC}">
              <c16:uniqueId val="{00000001-5FBA-4646-96EA-5E11840A28B3}"/>
            </c:ext>
          </c:extLst>
        </c:ser>
        <c:dLbls>
          <c:showLegendKey val="0"/>
          <c:showVal val="0"/>
          <c:showCatName val="0"/>
          <c:showSerName val="0"/>
          <c:showPercent val="0"/>
          <c:showBubbleSize val="0"/>
        </c:dLbls>
        <c:gapWidth val="250"/>
        <c:overlap val="100"/>
        <c:axId val="522555568"/>
        <c:axId val="522553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3.75</c:v>
                </c:pt>
                <c:pt idx="1">
                  <c:v>-0.66</c:v>
                </c:pt>
                <c:pt idx="2">
                  <c:v>1.49</c:v>
                </c:pt>
                <c:pt idx="3">
                  <c:v>-3.39</c:v>
                </c:pt>
                <c:pt idx="4">
                  <c:v>-3.72</c:v>
                </c:pt>
              </c:numCache>
            </c:numRef>
          </c:val>
          <c:smooth val="0"/>
          <c:extLst xmlns:c16r2="http://schemas.microsoft.com/office/drawing/2015/06/chart">
            <c:ext xmlns:c16="http://schemas.microsoft.com/office/drawing/2014/chart" uri="{C3380CC4-5D6E-409C-BE32-E72D297353CC}">
              <c16:uniqueId val="{00000002-5FBA-4646-96EA-5E11840A28B3}"/>
            </c:ext>
          </c:extLst>
        </c:ser>
        <c:dLbls>
          <c:showLegendKey val="0"/>
          <c:showVal val="0"/>
          <c:showCatName val="0"/>
          <c:showSerName val="0"/>
          <c:showPercent val="0"/>
          <c:showBubbleSize val="0"/>
        </c:dLbls>
        <c:marker val="1"/>
        <c:smooth val="0"/>
        <c:axId val="522555568"/>
        <c:axId val="522553216"/>
      </c:lineChart>
      <c:catAx>
        <c:axId val="52255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2553216"/>
        <c:crosses val="autoZero"/>
        <c:auto val="1"/>
        <c:lblAlgn val="ctr"/>
        <c:lblOffset val="100"/>
        <c:tickLblSkip val="1"/>
        <c:tickMarkSkip val="1"/>
        <c:noMultiLvlLbl val="0"/>
      </c:catAx>
      <c:valAx>
        <c:axId val="52255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55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9FF-4EA3-8ACD-EAE78C4987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9FF-4EA3-8ACD-EAE78C4987F1}"/>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9FF-4EA3-8ACD-EAE78C4987F1}"/>
            </c:ext>
          </c:extLst>
        </c:ser>
        <c:ser>
          <c:idx val="3"/>
          <c:order val="3"/>
          <c:tx>
            <c:strRef>
              <c:f>データシート!$A$30</c:f>
              <c:strCache>
                <c:ptCount val="1"/>
                <c:pt idx="0">
                  <c:v>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A9FF-4EA3-8ACD-EAE78C4987F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9FF-4EA3-8ACD-EAE78C4987F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0.06</c:v>
                </c:pt>
                <c:pt idx="8">
                  <c:v>#N/A</c:v>
                </c:pt>
                <c:pt idx="9">
                  <c:v>0.16</c:v>
                </c:pt>
              </c:numCache>
            </c:numRef>
          </c:val>
          <c:extLst xmlns:c16r2="http://schemas.microsoft.com/office/drawing/2015/06/chart">
            <c:ext xmlns:c16="http://schemas.microsoft.com/office/drawing/2014/chart" uri="{C3380CC4-5D6E-409C-BE32-E72D297353CC}">
              <c16:uniqueId val="{00000005-A9FF-4EA3-8ACD-EAE78C4987F1}"/>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0.28999999999999998</c:v>
                </c:pt>
                <c:pt idx="2">
                  <c:v>#N/A</c:v>
                </c:pt>
                <c:pt idx="3">
                  <c:v>0.42</c:v>
                </c:pt>
                <c:pt idx="4">
                  <c:v>#N/A</c:v>
                </c:pt>
                <c:pt idx="5">
                  <c:v>0.09</c:v>
                </c:pt>
                <c:pt idx="6">
                  <c:v>#N/A</c:v>
                </c:pt>
                <c:pt idx="7">
                  <c:v>0.61</c:v>
                </c:pt>
                <c:pt idx="8">
                  <c:v>#N/A</c:v>
                </c:pt>
                <c:pt idx="9">
                  <c:v>0.24</c:v>
                </c:pt>
              </c:numCache>
            </c:numRef>
          </c:val>
          <c:extLst xmlns:c16r2="http://schemas.microsoft.com/office/drawing/2015/06/chart">
            <c:ext xmlns:c16="http://schemas.microsoft.com/office/drawing/2014/chart" uri="{C3380CC4-5D6E-409C-BE32-E72D297353CC}">
              <c16:uniqueId val="{00000006-A9FF-4EA3-8ACD-EAE78C4987F1}"/>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1.24</c:v>
                </c:pt>
                <c:pt idx="1">
                  <c:v>#N/A</c:v>
                </c:pt>
                <c:pt idx="2">
                  <c:v>#N/A</c:v>
                </c:pt>
                <c:pt idx="3">
                  <c:v>0.02</c:v>
                </c:pt>
                <c:pt idx="4">
                  <c:v>#N/A</c:v>
                </c:pt>
                <c:pt idx="5">
                  <c:v>1.1000000000000001</c:v>
                </c:pt>
                <c:pt idx="6">
                  <c:v>#N/A</c:v>
                </c:pt>
                <c:pt idx="7">
                  <c:v>1.41</c:v>
                </c:pt>
                <c:pt idx="8">
                  <c:v>#N/A</c:v>
                </c:pt>
                <c:pt idx="9">
                  <c:v>1.45</c:v>
                </c:pt>
              </c:numCache>
            </c:numRef>
          </c:val>
          <c:extLst xmlns:c16r2="http://schemas.microsoft.com/office/drawing/2015/06/chart">
            <c:ext xmlns:c16="http://schemas.microsoft.com/office/drawing/2014/chart" uri="{C3380CC4-5D6E-409C-BE32-E72D297353CC}">
              <c16:uniqueId val="{00000007-A9FF-4EA3-8ACD-EAE78C4987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8.57</c:v>
                </c:pt>
                <c:pt idx="2">
                  <c:v>#N/A</c:v>
                </c:pt>
                <c:pt idx="3">
                  <c:v>7.78</c:v>
                </c:pt>
                <c:pt idx="4">
                  <c:v>#N/A</c:v>
                </c:pt>
                <c:pt idx="5">
                  <c:v>8.99</c:v>
                </c:pt>
                <c:pt idx="6">
                  <c:v>#N/A</c:v>
                </c:pt>
                <c:pt idx="7">
                  <c:v>5.7</c:v>
                </c:pt>
                <c:pt idx="8">
                  <c:v>#N/A</c:v>
                </c:pt>
                <c:pt idx="9">
                  <c:v>3.47</c:v>
                </c:pt>
              </c:numCache>
            </c:numRef>
          </c:val>
          <c:extLst xmlns:c16r2="http://schemas.microsoft.com/office/drawing/2015/06/chart">
            <c:ext xmlns:c16="http://schemas.microsoft.com/office/drawing/2014/chart" uri="{C3380CC4-5D6E-409C-BE32-E72D297353CC}">
              <c16:uniqueId val="{00000008-A9FF-4EA3-8ACD-EAE78C4987F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39.33</c:v>
                </c:pt>
                <c:pt idx="2">
                  <c:v>#N/A</c:v>
                </c:pt>
                <c:pt idx="3">
                  <c:v>42.27</c:v>
                </c:pt>
                <c:pt idx="4">
                  <c:v>#N/A</c:v>
                </c:pt>
                <c:pt idx="5">
                  <c:v>36.32</c:v>
                </c:pt>
                <c:pt idx="6">
                  <c:v>#N/A</c:v>
                </c:pt>
                <c:pt idx="7">
                  <c:v>32.65</c:v>
                </c:pt>
                <c:pt idx="8">
                  <c:v>#N/A</c:v>
                </c:pt>
                <c:pt idx="9">
                  <c:v>29.21</c:v>
                </c:pt>
              </c:numCache>
            </c:numRef>
          </c:val>
          <c:extLst xmlns:c16r2="http://schemas.microsoft.com/office/drawing/2015/06/chart">
            <c:ext xmlns:c16="http://schemas.microsoft.com/office/drawing/2014/chart" uri="{C3380CC4-5D6E-409C-BE32-E72D297353CC}">
              <c16:uniqueId val="{00000009-A9FF-4EA3-8ACD-EAE78C4987F1}"/>
            </c:ext>
          </c:extLst>
        </c:ser>
        <c:dLbls>
          <c:showLegendKey val="0"/>
          <c:showVal val="0"/>
          <c:showCatName val="0"/>
          <c:showSerName val="0"/>
          <c:showPercent val="0"/>
          <c:showBubbleSize val="0"/>
        </c:dLbls>
        <c:gapWidth val="150"/>
        <c:overlap val="100"/>
        <c:axId val="522550864"/>
        <c:axId val="522551256"/>
      </c:barChart>
      <c:catAx>
        <c:axId val="52255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551256"/>
        <c:crosses val="autoZero"/>
        <c:auto val="1"/>
        <c:lblAlgn val="ctr"/>
        <c:lblOffset val="100"/>
        <c:tickLblSkip val="1"/>
        <c:tickMarkSkip val="1"/>
        <c:noMultiLvlLbl val="0"/>
      </c:catAx>
      <c:valAx>
        <c:axId val="522551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55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1324</c:v>
                </c:pt>
                <c:pt idx="5">
                  <c:v>1346</c:v>
                </c:pt>
                <c:pt idx="8">
                  <c:v>1287</c:v>
                </c:pt>
                <c:pt idx="11">
                  <c:v>1112</c:v>
                </c:pt>
                <c:pt idx="14">
                  <c:v>1106</c:v>
                </c:pt>
              </c:numCache>
            </c:numRef>
          </c:val>
          <c:extLst xmlns:c16r2="http://schemas.microsoft.com/office/drawing/2015/06/chart">
            <c:ext xmlns:c16="http://schemas.microsoft.com/office/drawing/2014/chart" uri="{C3380CC4-5D6E-409C-BE32-E72D297353CC}">
              <c16:uniqueId val="{00000000-87C7-4897-BCD4-DDE01B62A5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7C7-4897-BCD4-DDE01B62A5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125</c:v>
                </c:pt>
                <c:pt idx="3">
                  <c:v>122</c:v>
                </c:pt>
                <c:pt idx="6">
                  <c:v>119</c:v>
                </c:pt>
                <c:pt idx="9">
                  <c:v>86</c:v>
                </c:pt>
                <c:pt idx="12">
                  <c:v>85</c:v>
                </c:pt>
              </c:numCache>
            </c:numRef>
          </c:val>
          <c:extLst xmlns:c16r2="http://schemas.microsoft.com/office/drawing/2015/06/chart">
            <c:ext xmlns:c16="http://schemas.microsoft.com/office/drawing/2014/chart" uri="{C3380CC4-5D6E-409C-BE32-E72D297353CC}">
              <c16:uniqueId val="{00000002-87C7-4897-BCD4-DDE01B62A5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196</c:v>
                </c:pt>
                <c:pt idx="3">
                  <c:v>186</c:v>
                </c:pt>
                <c:pt idx="6">
                  <c:v>202</c:v>
                </c:pt>
                <c:pt idx="9">
                  <c:v>183</c:v>
                </c:pt>
                <c:pt idx="12">
                  <c:v>163</c:v>
                </c:pt>
              </c:numCache>
            </c:numRef>
          </c:val>
          <c:extLst xmlns:c16r2="http://schemas.microsoft.com/office/drawing/2015/06/chart">
            <c:ext xmlns:c16="http://schemas.microsoft.com/office/drawing/2014/chart" uri="{C3380CC4-5D6E-409C-BE32-E72D297353CC}">
              <c16:uniqueId val="{00000003-87C7-4897-BCD4-DDE01B62A5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317</c:v>
                </c:pt>
                <c:pt idx="3">
                  <c:v>291</c:v>
                </c:pt>
                <c:pt idx="6">
                  <c:v>305</c:v>
                </c:pt>
                <c:pt idx="9">
                  <c:v>328</c:v>
                </c:pt>
                <c:pt idx="12">
                  <c:v>309</c:v>
                </c:pt>
              </c:numCache>
            </c:numRef>
          </c:val>
          <c:extLst xmlns:c16r2="http://schemas.microsoft.com/office/drawing/2015/06/chart">
            <c:ext xmlns:c16="http://schemas.microsoft.com/office/drawing/2014/chart" uri="{C3380CC4-5D6E-409C-BE32-E72D297353CC}">
              <c16:uniqueId val="{00000004-87C7-4897-BCD4-DDE01B62A5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7C7-4897-BCD4-DDE01B62A5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7C7-4897-BCD4-DDE01B62A5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1430</c:v>
                </c:pt>
                <c:pt idx="3">
                  <c:v>1413</c:v>
                </c:pt>
                <c:pt idx="6">
                  <c:v>1257</c:v>
                </c:pt>
                <c:pt idx="9">
                  <c:v>1004</c:v>
                </c:pt>
                <c:pt idx="12">
                  <c:v>1107</c:v>
                </c:pt>
              </c:numCache>
            </c:numRef>
          </c:val>
          <c:extLst xmlns:c16r2="http://schemas.microsoft.com/office/drawing/2015/06/chart">
            <c:ext xmlns:c16="http://schemas.microsoft.com/office/drawing/2014/chart" uri="{C3380CC4-5D6E-409C-BE32-E72D297353CC}">
              <c16:uniqueId val="{00000007-87C7-4897-BCD4-DDE01B62A5FA}"/>
            </c:ext>
          </c:extLst>
        </c:ser>
        <c:dLbls>
          <c:showLegendKey val="0"/>
          <c:showVal val="0"/>
          <c:showCatName val="0"/>
          <c:showSerName val="0"/>
          <c:showPercent val="0"/>
          <c:showBubbleSize val="0"/>
        </c:dLbls>
        <c:gapWidth val="100"/>
        <c:overlap val="100"/>
        <c:axId val="522554784"/>
        <c:axId val="522551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745</c:v>
                </c:pt>
                <c:pt idx="2">
                  <c:v>#N/A</c:v>
                </c:pt>
                <c:pt idx="3">
                  <c:v>#N/A</c:v>
                </c:pt>
                <c:pt idx="4">
                  <c:v>666</c:v>
                </c:pt>
                <c:pt idx="5">
                  <c:v>#N/A</c:v>
                </c:pt>
                <c:pt idx="6">
                  <c:v>#N/A</c:v>
                </c:pt>
                <c:pt idx="7">
                  <c:v>596</c:v>
                </c:pt>
                <c:pt idx="8">
                  <c:v>#N/A</c:v>
                </c:pt>
                <c:pt idx="9">
                  <c:v>#N/A</c:v>
                </c:pt>
                <c:pt idx="10">
                  <c:v>489</c:v>
                </c:pt>
                <c:pt idx="11">
                  <c:v>#N/A</c:v>
                </c:pt>
                <c:pt idx="12">
                  <c:v>#N/A</c:v>
                </c:pt>
                <c:pt idx="13">
                  <c:v>558</c:v>
                </c:pt>
                <c:pt idx="14">
                  <c:v>#N/A</c:v>
                </c:pt>
              </c:numCache>
            </c:numRef>
          </c:val>
          <c:smooth val="0"/>
          <c:extLst xmlns:c16r2="http://schemas.microsoft.com/office/drawing/2015/06/chart">
            <c:ext xmlns:c16="http://schemas.microsoft.com/office/drawing/2014/chart" uri="{C3380CC4-5D6E-409C-BE32-E72D297353CC}">
              <c16:uniqueId val="{00000008-87C7-4897-BCD4-DDE01B62A5FA}"/>
            </c:ext>
          </c:extLst>
        </c:ser>
        <c:dLbls>
          <c:showLegendKey val="0"/>
          <c:showVal val="0"/>
          <c:showCatName val="0"/>
          <c:showSerName val="0"/>
          <c:showPercent val="0"/>
          <c:showBubbleSize val="0"/>
        </c:dLbls>
        <c:marker val="1"/>
        <c:smooth val="0"/>
        <c:axId val="522554784"/>
        <c:axId val="522551648"/>
      </c:lineChart>
      <c:catAx>
        <c:axId val="52255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551648"/>
        <c:crosses val="autoZero"/>
        <c:auto val="1"/>
        <c:lblAlgn val="ctr"/>
        <c:lblOffset val="100"/>
        <c:tickLblSkip val="1"/>
        <c:tickMarkSkip val="1"/>
        <c:noMultiLvlLbl val="0"/>
      </c:catAx>
      <c:valAx>
        <c:axId val="52255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55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12843</c:v>
                </c:pt>
                <c:pt idx="5">
                  <c:v>12581</c:v>
                </c:pt>
                <c:pt idx="8">
                  <c:v>12065</c:v>
                </c:pt>
                <c:pt idx="11">
                  <c:v>12235</c:v>
                </c:pt>
                <c:pt idx="14">
                  <c:v>11745</c:v>
                </c:pt>
              </c:numCache>
            </c:numRef>
          </c:val>
          <c:extLst xmlns:c16r2="http://schemas.microsoft.com/office/drawing/2015/06/chart">
            <c:ext xmlns:c16="http://schemas.microsoft.com/office/drawing/2014/chart" uri="{C3380CC4-5D6E-409C-BE32-E72D297353CC}">
              <c16:uniqueId val="{00000000-CF40-4E5B-9327-C5649B6F42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F40-4E5B-9327-C5649B6F42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2843</c:v>
                </c:pt>
                <c:pt idx="5">
                  <c:v>2832</c:v>
                </c:pt>
                <c:pt idx="8">
                  <c:v>2949</c:v>
                </c:pt>
                <c:pt idx="11">
                  <c:v>2966</c:v>
                </c:pt>
                <c:pt idx="14">
                  <c:v>2903</c:v>
                </c:pt>
              </c:numCache>
            </c:numRef>
          </c:val>
          <c:extLst xmlns:c16r2="http://schemas.microsoft.com/office/drawing/2015/06/chart">
            <c:ext xmlns:c16="http://schemas.microsoft.com/office/drawing/2014/chart" uri="{C3380CC4-5D6E-409C-BE32-E72D297353CC}">
              <c16:uniqueId val="{00000002-CF40-4E5B-9327-C5649B6F42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40-4E5B-9327-C5649B6F42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40-4E5B-9327-C5649B6F42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40-4E5B-9327-C5649B6F42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1889</c:v>
                </c:pt>
                <c:pt idx="3">
                  <c:v>1969</c:v>
                </c:pt>
                <c:pt idx="6">
                  <c:v>2043</c:v>
                </c:pt>
                <c:pt idx="9">
                  <c:v>1836</c:v>
                </c:pt>
                <c:pt idx="12">
                  <c:v>1692</c:v>
                </c:pt>
              </c:numCache>
            </c:numRef>
          </c:val>
          <c:extLst xmlns:c16r2="http://schemas.microsoft.com/office/drawing/2015/06/chart">
            <c:ext xmlns:c16="http://schemas.microsoft.com/office/drawing/2014/chart" uri="{C3380CC4-5D6E-409C-BE32-E72D297353CC}">
              <c16:uniqueId val="{00000006-CF40-4E5B-9327-C5649B6F42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973</c:v>
                </c:pt>
                <c:pt idx="3">
                  <c:v>882</c:v>
                </c:pt>
                <c:pt idx="6">
                  <c:v>774</c:v>
                </c:pt>
                <c:pt idx="9">
                  <c:v>628</c:v>
                </c:pt>
                <c:pt idx="12">
                  <c:v>512</c:v>
                </c:pt>
              </c:numCache>
            </c:numRef>
          </c:val>
          <c:extLst xmlns:c16r2="http://schemas.microsoft.com/office/drawing/2015/06/chart">
            <c:ext xmlns:c16="http://schemas.microsoft.com/office/drawing/2014/chart" uri="{C3380CC4-5D6E-409C-BE32-E72D297353CC}">
              <c16:uniqueId val="{00000007-CF40-4E5B-9327-C5649B6F42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4969</c:v>
                </c:pt>
                <c:pt idx="3">
                  <c:v>4678</c:v>
                </c:pt>
                <c:pt idx="6">
                  <c:v>4453</c:v>
                </c:pt>
                <c:pt idx="9">
                  <c:v>4373</c:v>
                </c:pt>
                <c:pt idx="12">
                  <c:v>4188</c:v>
                </c:pt>
              </c:numCache>
            </c:numRef>
          </c:val>
          <c:extLst xmlns:c16r2="http://schemas.microsoft.com/office/drawing/2015/06/chart">
            <c:ext xmlns:c16="http://schemas.microsoft.com/office/drawing/2014/chart" uri="{C3380CC4-5D6E-409C-BE32-E72D297353CC}">
              <c16:uniqueId val="{00000008-CF40-4E5B-9327-C5649B6F42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511</c:v>
                </c:pt>
                <c:pt idx="3">
                  <c:v>357</c:v>
                </c:pt>
                <c:pt idx="6">
                  <c:v>238</c:v>
                </c:pt>
                <c:pt idx="9">
                  <c:v>152</c:v>
                </c:pt>
                <c:pt idx="12">
                  <c:v>67</c:v>
                </c:pt>
              </c:numCache>
            </c:numRef>
          </c:val>
          <c:extLst xmlns:c16r2="http://schemas.microsoft.com/office/drawing/2015/06/chart">
            <c:ext xmlns:c16="http://schemas.microsoft.com/office/drawing/2014/chart" uri="{C3380CC4-5D6E-409C-BE32-E72D297353CC}">
              <c16:uniqueId val="{00000009-CF40-4E5B-9327-C5649B6F42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11747</c:v>
                </c:pt>
                <c:pt idx="3">
                  <c:v>10901</c:v>
                </c:pt>
                <c:pt idx="6">
                  <c:v>11015</c:v>
                </c:pt>
                <c:pt idx="9">
                  <c:v>11129</c:v>
                </c:pt>
                <c:pt idx="12">
                  <c:v>11479</c:v>
                </c:pt>
              </c:numCache>
            </c:numRef>
          </c:val>
          <c:extLst xmlns:c16r2="http://schemas.microsoft.com/office/drawing/2015/06/chart">
            <c:ext xmlns:c16="http://schemas.microsoft.com/office/drawing/2014/chart" uri="{C3380CC4-5D6E-409C-BE32-E72D297353CC}">
              <c16:uniqueId val="{0000000A-CF40-4E5B-9327-C5649B6F4222}"/>
            </c:ext>
          </c:extLst>
        </c:ser>
        <c:dLbls>
          <c:showLegendKey val="0"/>
          <c:showVal val="0"/>
          <c:showCatName val="0"/>
          <c:showSerName val="0"/>
          <c:showPercent val="0"/>
          <c:showBubbleSize val="0"/>
        </c:dLbls>
        <c:gapWidth val="100"/>
        <c:overlap val="100"/>
        <c:axId val="541599080"/>
        <c:axId val="541594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4402</c:v>
                </c:pt>
                <c:pt idx="2">
                  <c:v>#N/A</c:v>
                </c:pt>
                <c:pt idx="3">
                  <c:v>#N/A</c:v>
                </c:pt>
                <c:pt idx="4">
                  <c:v>3373</c:v>
                </c:pt>
                <c:pt idx="5">
                  <c:v>#N/A</c:v>
                </c:pt>
                <c:pt idx="6">
                  <c:v>#N/A</c:v>
                </c:pt>
                <c:pt idx="7">
                  <c:v>3508</c:v>
                </c:pt>
                <c:pt idx="8">
                  <c:v>#N/A</c:v>
                </c:pt>
                <c:pt idx="9">
                  <c:v>#N/A</c:v>
                </c:pt>
                <c:pt idx="10">
                  <c:v>2917</c:v>
                </c:pt>
                <c:pt idx="11">
                  <c:v>#N/A</c:v>
                </c:pt>
                <c:pt idx="12">
                  <c:v>#N/A</c:v>
                </c:pt>
                <c:pt idx="13">
                  <c:v>3290</c:v>
                </c:pt>
                <c:pt idx="14">
                  <c:v>#N/A</c:v>
                </c:pt>
              </c:numCache>
            </c:numRef>
          </c:val>
          <c:smooth val="0"/>
          <c:extLst xmlns:c16r2="http://schemas.microsoft.com/office/drawing/2015/06/chart">
            <c:ext xmlns:c16="http://schemas.microsoft.com/office/drawing/2014/chart" uri="{C3380CC4-5D6E-409C-BE32-E72D297353CC}">
              <c16:uniqueId val="{0000000B-CF40-4E5B-9327-C5649B6F4222}"/>
            </c:ext>
          </c:extLst>
        </c:ser>
        <c:dLbls>
          <c:showLegendKey val="0"/>
          <c:showVal val="0"/>
          <c:showCatName val="0"/>
          <c:showSerName val="0"/>
          <c:showPercent val="0"/>
          <c:showBubbleSize val="0"/>
        </c:dLbls>
        <c:marker val="1"/>
        <c:smooth val="0"/>
        <c:axId val="541599080"/>
        <c:axId val="541594768"/>
      </c:lineChart>
      <c:catAx>
        <c:axId val="54159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1594768"/>
        <c:crosses val="autoZero"/>
        <c:auto val="1"/>
        <c:lblAlgn val="ctr"/>
        <c:lblOffset val="100"/>
        <c:tickLblSkip val="1"/>
        <c:tickMarkSkip val="1"/>
        <c:noMultiLvlLbl val="0"/>
      </c:catAx>
      <c:valAx>
        <c:axId val="54159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59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1920</c:v>
                </c:pt>
                <c:pt idx="1">
                  <c:v>1923</c:v>
                </c:pt>
                <c:pt idx="2">
                  <c:v>1813</c:v>
                </c:pt>
              </c:numCache>
            </c:numRef>
          </c:val>
          <c:extLst xmlns:c16r2="http://schemas.microsoft.com/office/drawing/2015/06/chart">
            <c:ext xmlns:c16="http://schemas.microsoft.com/office/drawing/2014/chart" uri="{C3380CC4-5D6E-409C-BE32-E72D297353CC}">
              <c16:uniqueId val="{00000000-F783-4ED8-A344-D10EC98130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208</c:v>
                </c:pt>
                <c:pt idx="1">
                  <c:v>208</c:v>
                </c:pt>
                <c:pt idx="2">
                  <c:v>228</c:v>
                </c:pt>
              </c:numCache>
            </c:numRef>
          </c:val>
          <c:extLst xmlns:c16r2="http://schemas.microsoft.com/office/drawing/2015/06/chart">
            <c:ext xmlns:c16="http://schemas.microsoft.com/office/drawing/2014/chart" uri="{C3380CC4-5D6E-409C-BE32-E72D297353CC}">
              <c16:uniqueId val="{00000001-F783-4ED8-A344-D10EC98130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692</c:v>
                </c:pt>
                <c:pt idx="1">
                  <c:v>713</c:v>
                </c:pt>
                <c:pt idx="2">
                  <c:v>733</c:v>
                </c:pt>
              </c:numCache>
            </c:numRef>
          </c:val>
          <c:extLst xmlns:c16r2="http://schemas.microsoft.com/office/drawing/2015/06/chart">
            <c:ext xmlns:c16="http://schemas.microsoft.com/office/drawing/2014/chart" uri="{C3380CC4-5D6E-409C-BE32-E72D297353CC}">
              <c16:uniqueId val="{00000002-F783-4ED8-A344-D10EC981300F}"/>
            </c:ext>
          </c:extLst>
        </c:ser>
        <c:dLbls>
          <c:showLegendKey val="0"/>
          <c:showVal val="0"/>
          <c:showCatName val="0"/>
          <c:showSerName val="0"/>
          <c:showPercent val="0"/>
          <c:showBubbleSize val="0"/>
        </c:dLbls>
        <c:gapWidth val="120"/>
        <c:overlap val="100"/>
        <c:axId val="541596336"/>
        <c:axId val="541597512"/>
      </c:barChart>
      <c:catAx>
        <c:axId val="54159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1597512"/>
        <c:crosses val="autoZero"/>
        <c:auto val="1"/>
        <c:lblAlgn val="ctr"/>
        <c:lblOffset val="100"/>
        <c:tickLblSkip val="1"/>
        <c:tickMarkSkip val="1"/>
        <c:noMultiLvlLbl val="0"/>
      </c:catAx>
      <c:valAx>
        <c:axId val="541597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159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1C1-4E0D-856A-639EC81A5357}"/>
                </c:ext>
                <c:ext xmlns:c15="http://schemas.microsoft.com/office/drawing/2012/chart" uri="{CE6537A1-D6FC-4f65-9D91-7224C49458BB}">
                  <c15:dlblFieldTable>
                    <c15:dlblFTEntry>
                      <c15:txfldGUID>{82EA3A83-9428-4BF1-9F79-4F07FBFD6E0E}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1C1-4E0D-856A-639EC81A5357}"/>
                </c:ext>
                <c:ext xmlns:c15="http://schemas.microsoft.com/office/drawing/2012/chart" uri="{CE6537A1-D6FC-4f65-9D91-7224C49458BB}">
                  <c15:dlblFieldTable>
                    <c15:dlblFTEntry>
                      <c15:txfldGUID>{704F572A-0FFC-4B4E-A1E6-39CED3C632D7}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1C1-4E0D-856A-639EC81A5357}"/>
                </c:ext>
                <c:ext xmlns:c15="http://schemas.microsoft.com/office/drawing/2012/chart" uri="{CE6537A1-D6FC-4f65-9D91-7224C49458BB}">
                  <c15:dlblFieldTable>
                    <c15:dlblFTEntry>
                      <c15:txfldGUID>{D93711EC-9D49-47C5-99D3-0DB919213609}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1C1-4E0D-856A-639EC81A5357}"/>
                </c:ext>
                <c:ext xmlns:c15="http://schemas.microsoft.com/office/drawing/2012/chart" uri="{CE6537A1-D6FC-4f65-9D91-7224C49458BB}">
                  <c15:dlblFieldTable>
                    <c15:dlblFTEntry>
                      <c15:txfldGUID>{23A139AD-8197-475A-B538-365DB5DB49E6}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1C1-4E0D-856A-639EC81A5357}"/>
                </c:ext>
                <c:ext xmlns:c15="http://schemas.microsoft.com/office/drawing/2012/chart" uri="{CE6537A1-D6FC-4f65-9D91-7224C49458BB}">
                  <c15:dlblFieldTable>
                    <c15:dlblFTEntry>
                      <c15:txfldGUID>{6C586677-ABF8-484C-AC22-012D48F3428F}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1C1-4E0D-856A-639EC81A5357}"/>
                </c:ext>
                <c:ext xmlns:c15="http://schemas.microsoft.com/office/drawing/2012/chart" uri="{CE6537A1-D6FC-4f65-9D91-7224C49458BB}">
                  <c15:dlblFieldTable>
                    <c15:dlblFTEntry>
                      <c15:txfldGUID>{FD0A2DF5-B476-4B53-946B-F97269446583}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1C1-4E0D-856A-639EC81A5357}"/>
                </c:ext>
                <c:ext xmlns:c15="http://schemas.microsoft.com/office/drawing/2012/chart" uri="{CE6537A1-D6FC-4f65-9D91-7224C49458BB}">
                  <c15:dlblFieldTable>
                    <c15:dlblFTEntry>
                      <c15:txfldGUID>{77842577-EFD2-4F2C-A281-3078F68E41ED}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1C1-4E0D-856A-639EC81A5357}"/>
                </c:ext>
                <c:ext xmlns:c15="http://schemas.microsoft.com/office/drawing/2012/chart" uri="{CE6537A1-D6FC-4f65-9D91-7224C49458BB}">
                  <c15:dlblFieldTable>
                    <c15:dlblFTEntry>
                      <c15:txfldGUID>{BB744AD4-DBE5-4EB7-B456-87FFBAD27EAF}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1C1-4E0D-856A-639EC81A5357}"/>
                </c:ext>
                <c:ext xmlns:c15="http://schemas.microsoft.com/office/drawing/2012/chart" uri="{CE6537A1-D6FC-4f65-9D91-7224C49458BB}">
                  <c15:dlblFieldTable>
                    <c15:dlblFTEntry>
                      <c15:txfldGUID>{AE50B237-FE86-4212-8EC1-1CEA75DD79B6}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64.8</c:v>
                </c:pt>
                <c:pt idx="24">
                  <c:v>65</c:v>
                </c:pt>
                <c:pt idx="32">
                  <c:v>63.3</c:v>
                </c:pt>
              </c:numCache>
            </c:numRef>
          </c:xVal>
          <c:yVal>
            <c:numRef>
              <c:f>公会計指標分析・財政指標組合せ分析表!$BP$51:$DC$51</c:f>
              <c:numCache>
                <c:formatCode>#,##0.0;"▲ "#,##0.0</c:formatCode>
                <c:ptCount val="40"/>
                <c:pt idx="16">
                  <c:v>56.7</c:v>
                </c:pt>
                <c:pt idx="24">
                  <c:v>46.7</c:v>
                </c:pt>
                <c:pt idx="32">
                  <c:v>52.5</c:v>
                </c:pt>
              </c:numCache>
            </c:numRef>
          </c:yVal>
          <c:smooth val="0"/>
          <c:extLst xmlns:c16r2="http://schemas.microsoft.com/office/drawing/2015/06/chart">
            <c:ext xmlns:c16="http://schemas.microsoft.com/office/drawing/2014/chart" uri="{C3380CC4-5D6E-409C-BE32-E72D297353CC}">
              <c16:uniqueId val="{00000009-B1C1-4E0D-856A-639EC81A53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1C1-4E0D-856A-639EC81A5357}"/>
                </c:ext>
                <c:ext xmlns:c15="http://schemas.microsoft.com/office/drawing/2012/chart" uri="{CE6537A1-D6FC-4f65-9D91-7224C49458BB}">
                  <c15:dlblFieldTable>
                    <c15:dlblFTEntry>
                      <c15:txfldGUID>{92E5BD8A-4AAA-49CE-8225-6DD548104CB9}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1C1-4E0D-856A-639EC81A5357}"/>
                </c:ext>
                <c:ext xmlns:c15="http://schemas.microsoft.com/office/drawing/2012/chart" uri="{CE6537A1-D6FC-4f65-9D91-7224C49458BB}">
                  <c15:dlblFieldTable>
                    <c15:dlblFTEntry>
                      <c15:txfldGUID>{69D4134F-E701-474C-874E-FE2CE8801083}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1C1-4E0D-856A-639EC81A5357}"/>
                </c:ext>
                <c:ext xmlns:c15="http://schemas.microsoft.com/office/drawing/2012/chart" uri="{CE6537A1-D6FC-4f65-9D91-7224C49458BB}">
                  <c15:dlblFieldTable>
                    <c15:dlblFTEntry>
                      <c15:txfldGUID>{6B07B4E1-2443-4DCD-98FE-372C3D041775}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1C1-4E0D-856A-639EC81A5357}"/>
                </c:ext>
                <c:ext xmlns:c15="http://schemas.microsoft.com/office/drawing/2012/chart" uri="{CE6537A1-D6FC-4f65-9D91-7224C49458BB}">
                  <c15:dlblFieldTable>
                    <c15:dlblFTEntry>
                      <c15:txfldGUID>{1F1018DA-A323-49FC-9EBF-C809AC811C1D}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1C1-4E0D-856A-639EC81A5357}"/>
                </c:ext>
                <c:ext xmlns:c15="http://schemas.microsoft.com/office/drawing/2012/chart" uri="{CE6537A1-D6FC-4f65-9D91-7224C49458BB}">
                  <c15:dlblFieldTable>
                    <c15:dlblFTEntry>
                      <c15:txfldGUID>{D2F28C7E-66E9-46E1-B7AA-4D0BA43A41D2}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1C1-4E0D-856A-639EC81A5357}"/>
                </c:ext>
                <c:ext xmlns:c15="http://schemas.microsoft.com/office/drawing/2012/chart" uri="{CE6537A1-D6FC-4f65-9D91-7224C49458BB}">
                  <c15:dlblFieldTable>
                    <c15:dlblFTEntry>
                      <c15:txfldGUID>{2C841047-E541-4B5E-9759-F6503249A8D9}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1C1-4E0D-856A-639EC81A5357}"/>
                </c:ext>
                <c:ext xmlns:c15="http://schemas.microsoft.com/office/drawing/2012/chart" uri="{CE6537A1-D6FC-4f65-9D91-7224C49458BB}">
                  <c15:dlblFieldTable>
                    <c15:dlblFTEntry>
                      <c15:txfldGUID>{ABA7D16C-33EC-414E-82BB-E421BA4D7785}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1C1-4E0D-856A-639EC81A5357}"/>
                </c:ext>
                <c:ext xmlns:c15="http://schemas.microsoft.com/office/drawing/2012/chart" uri="{CE6537A1-D6FC-4f65-9D91-7224C49458BB}">
                  <c15:dlblFieldTable>
                    <c15:dlblFTEntry>
                      <c15:txfldGUID>{5070C79D-AF4C-430E-8730-6E92EB12478C}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1C1-4E0D-856A-639EC81A5357}"/>
                </c:ext>
                <c:ext xmlns:c15="http://schemas.microsoft.com/office/drawing/2012/chart" uri="{CE6537A1-D6FC-4f65-9D91-7224C49458BB}">
                  <c15:dlblFieldTable>
                    <c15:dlblFTEntry>
                      <c15:txfldGUID>{E1613E48-FC10-4E87-B6FB-DE196DAD1183}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B1C1-4E0D-856A-639EC81A5357}"/>
            </c:ext>
          </c:extLst>
        </c:ser>
        <c:dLbls>
          <c:showLegendKey val="0"/>
          <c:showVal val="1"/>
          <c:showCatName val="0"/>
          <c:showSerName val="0"/>
          <c:showPercent val="0"/>
          <c:showBubbleSize val="0"/>
        </c:dLbls>
        <c:axId val="541595552"/>
        <c:axId val="541594376"/>
      </c:scatterChart>
      <c:valAx>
        <c:axId val="541595552"/>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1594376"/>
        <c:crosses val="autoZero"/>
        <c:crossBetween val="midCat"/>
      </c:valAx>
      <c:valAx>
        <c:axId val="541594376"/>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1595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D4B-4E26-AA7D-CF4E30C688B6}"/>
                </c:ext>
                <c:ext xmlns:c15="http://schemas.microsoft.com/office/drawing/2012/chart" uri="{CE6537A1-D6FC-4f65-9D91-7224C49458BB}">
                  <c15:dlblFieldTable>
                    <c15:dlblFTEntry>
                      <c15:txfldGUID>{0D27B5B7-75A0-4384-B976-86691B1CD95D}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D4B-4E26-AA7D-CF4E30C688B6}"/>
                </c:ext>
                <c:ext xmlns:c15="http://schemas.microsoft.com/office/drawing/2012/chart" uri="{CE6537A1-D6FC-4f65-9D91-7224C49458BB}">
                  <c15:dlblFieldTable>
                    <c15:dlblFTEntry>
                      <c15:txfldGUID>{E2A1CDD8-181D-40E1-9EA7-2CD248E2E574}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D4B-4E26-AA7D-CF4E30C688B6}"/>
                </c:ext>
                <c:ext xmlns:c15="http://schemas.microsoft.com/office/drawing/2012/chart" uri="{CE6537A1-D6FC-4f65-9D91-7224C49458BB}">
                  <c15:dlblFieldTable>
                    <c15:dlblFTEntry>
                      <c15:txfldGUID>{1DFF5479-9769-4EB8-B1E2-C432BF24EE28}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D4B-4E26-AA7D-CF4E30C688B6}"/>
                </c:ext>
                <c:ext xmlns:c15="http://schemas.microsoft.com/office/drawing/2012/chart" uri="{CE6537A1-D6FC-4f65-9D91-7224C49458BB}">
                  <c15:dlblFieldTable>
                    <c15:dlblFTEntry>
                      <c15:txfldGUID>{96D70E48-7F3D-4EE3-94F5-7513012C8471}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D4B-4E26-AA7D-CF4E30C688B6}"/>
                </c:ext>
                <c:ext xmlns:c15="http://schemas.microsoft.com/office/drawing/2012/chart" uri="{CE6537A1-D6FC-4f65-9D91-7224C49458BB}">
                  <c15:dlblFieldTable>
                    <c15:dlblFTEntry>
                      <c15:txfldGUID>{2270A232-6459-4E24-B5DA-98991F10A955}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D4B-4E26-AA7D-CF4E30C688B6}"/>
                </c:ext>
                <c:ext xmlns:c15="http://schemas.microsoft.com/office/drawing/2012/chart" uri="{CE6537A1-D6FC-4f65-9D91-7224C49458BB}">
                  <c15:dlblFieldTable>
                    <c15:dlblFTEntry>
                      <c15:txfldGUID>{BF38A69B-8FCC-49D8-BF6C-94A8EE8A907F}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D4B-4E26-AA7D-CF4E30C688B6}"/>
                </c:ext>
                <c:ext xmlns:c15="http://schemas.microsoft.com/office/drawing/2012/chart" uri="{CE6537A1-D6FC-4f65-9D91-7224C49458BB}">
                  <c15:dlblFieldTable>
                    <c15:dlblFTEntry>
                      <c15:txfldGUID>{ECB37EE1-8A0F-43EC-B187-B1E43404F4B4}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D4B-4E26-AA7D-CF4E30C688B6}"/>
                </c:ext>
                <c:ext xmlns:c15="http://schemas.microsoft.com/office/drawing/2012/chart" uri="{CE6537A1-D6FC-4f65-9D91-7224C49458BB}">
                  <c15:dlblFieldTable>
                    <c15:dlblFTEntry>
                      <c15:txfldGUID>{A56DE9D4-864A-4E1B-B295-95774F122CEF}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D4B-4E26-AA7D-CF4E30C688B6}"/>
                </c:ext>
                <c:ext xmlns:c15="http://schemas.microsoft.com/office/drawing/2012/chart" uri="{CE6537A1-D6FC-4f65-9D91-7224C49458BB}">
                  <c15:dlblFieldTable>
                    <c15:dlblFTEntry>
                      <c15:txfldGUID>{6986AF7C-2FE4-4807-886D-267538D6AEA4}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12.3</c:v>
                </c:pt>
                <c:pt idx="16">
                  <c:v>11.1</c:v>
                </c:pt>
                <c:pt idx="24">
                  <c:v>9.5</c:v>
                </c:pt>
                <c:pt idx="32">
                  <c:v>8.6999999999999993</c:v>
                </c:pt>
              </c:numCache>
            </c:numRef>
          </c:xVal>
          <c:yVal>
            <c:numRef>
              <c:f>公会計指標分析・財政指標組合せ分析表!$BP$73:$DC$73</c:f>
              <c:numCache>
                <c:formatCode>#,##0.0;"▲ "#,##0.0</c:formatCode>
                <c:ptCount val="40"/>
                <c:pt idx="0">
                  <c:v>73.900000000000006</c:v>
                </c:pt>
                <c:pt idx="8">
                  <c:v>57</c:v>
                </c:pt>
                <c:pt idx="16">
                  <c:v>56.7</c:v>
                </c:pt>
                <c:pt idx="24">
                  <c:v>46.7</c:v>
                </c:pt>
                <c:pt idx="32">
                  <c:v>52.5</c:v>
                </c:pt>
              </c:numCache>
            </c:numRef>
          </c:yVal>
          <c:smooth val="0"/>
          <c:extLst xmlns:c16r2="http://schemas.microsoft.com/office/drawing/2015/06/chart">
            <c:ext xmlns:c16="http://schemas.microsoft.com/office/drawing/2014/chart" uri="{C3380CC4-5D6E-409C-BE32-E72D297353CC}">
              <c16:uniqueId val="{00000009-8D4B-4E26-AA7D-CF4E30C688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D4B-4E26-AA7D-CF4E30C688B6}"/>
                </c:ext>
                <c:ext xmlns:c15="http://schemas.microsoft.com/office/drawing/2012/chart" uri="{CE6537A1-D6FC-4f65-9D91-7224C49458BB}">
                  <c15:dlblFieldTable>
                    <c15:dlblFTEntry>
                      <c15:txfldGUID>{4A935FB1-D607-43EE-9E49-D812E7B6AADB}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D4B-4E26-AA7D-CF4E30C688B6}"/>
                </c:ext>
                <c:ext xmlns:c15="http://schemas.microsoft.com/office/drawing/2012/chart" uri="{CE6537A1-D6FC-4f65-9D91-7224C49458BB}">
                  <c15:dlblFieldTable>
                    <c15:dlblFTEntry>
                      <c15:txfldGUID>{D0FEFC3E-3EAE-4E5B-A9F6-F60BA059F154}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D4B-4E26-AA7D-CF4E30C688B6}"/>
                </c:ext>
                <c:ext xmlns:c15="http://schemas.microsoft.com/office/drawing/2012/chart" uri="{CE6537A1-D6FC-4f65-9D91-7224C49458BB}">
                  <c15:dlblFieldTable>
                    <c15:dlblFTEntry>
                      <c15:txfldGUID>{325D9CAF-F079-4A3B-975B-CBE997123DC4}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D4B-4E26-AA7D-CF4E30C688B6}"/>
                </c:ext>
                <c:ext xmlns:c15="http://schemas.microsoft.com/office/drawing/2012/chart" uri="{CE6537A1-D6FC-4f65-9D91-7224C49458BB}">
                  <c15:dlblFieldTable>
                    <c15:dlblFTEntry>
                      <c15:txfldGUID>{870EC5A4-BCF6-4C85-A96D-D58A6341D9A5}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D4B-4E26-AA7D-CF4E30C688B6}"/>
                </c:ext>
                <c:ext xmlns:c15="http://schemas.microsoft.com/office/drawing/2012/chart" uri="{CE6537A1-D6FC-4f65-9D91-7224C49458BB}">
                  <c15:dlblFieldTable>
                    <c15:dlblFTEntry>
                      <c15:txfldGUID>{56A4D1CE-2FDC-4912-9927-6D6576D0814D}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D4B-4E26-AA7D-CF4E30C688B6}"/>
                </c:ext>
                <c:ext xmlns:c15="http://schemas.microsoft.com/office/drawing/2012/chart" uri="{CE6537A1-D6FC-4f65-9D91-7224C49458BB}">
                  <c15:dlblFieldTable>
                    <c15:dlblFTEntry>
                      <c15:txfldGUID>{B372A7DC-09BB-4AEF-90AC-69E12270D73B}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D4B-4E26-AA7D-CF4E30C688B6}"/>
                </c:ext>
                <c:ext xmlns:c15="http://schemas.microsoft.com/office/drawing/2012/chart" uri="{CE6537A1-D6FC-4f65-9D91-7224C49458BB}">
                  <c15:dlblFieldTable>
                    <c15:dlblFTEntry>
                      <c15:txfldGUID>{CF817E34-0811-4B68-AF46-3BE7142CCC57}</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D4B-4E26-AA7D-CF4E30C688B6}"/>
                </c:ext>
                <c:ext xmlns:c15="http://schemas.microsoft.com/office/drawing/2012/chart" uri="{CE6537A1-D6FC-4f65-9D91-7224C49458BB}">
                  <c15:dlblFieldTable>
                    <c15:dlblFTEntry>
                      <c15:txfldGUID>{3D4E7306-2498-496C-B05B-9A397BCB1FCC}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D4B-4E26-AA7D-CF4E30C688B6}"/>
                </c:ext>
                <c:ext xmlns:c15="http://schemas.microsoft.com/office/drawing/2012/chart" uri="{CE6537A1-D6FC-4f65-9D91-7224C49458BB}">
                  <c15:dlblFieldTable>
                    <c15:dlblFTEntry>
                      <c15:txfldGUID>{F5C6A5B0-16EC-4E3F-BEB3-16CF66792974}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8D4B-4E26-AA7D-CF4E30C688B6}"/>
            </c:ext>
          </c:extLst>
        </c:ser>
        <c:dLbls>
          <c:showLegendKey val="0"/>
          <c:showVal val="1"/>
          <c:showCatName val="0"/>
          <c:showSerName val="0"/>
          <c:showPercent val="0"/>
          <c:showBubbleSize val="0"/>
        </c:dLbls>
        <c:axId val="541596728"/>
        <c:axId val="541595944"/>
      </c:scatterChart>
      <c:valAx>
        <c:axId val="541596728"/>
        <c:scaling>
          <c:orientation val="minMax"/>
          <c:max val="13.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1595944"/>
        <c:crosses val="autoZero"/>
        <c:crossBetween val="midCat"/>
      </c:valAx>
      <c:valAx>
        <c:axId val="541595944"/>
        <c:scaling>
          <c:orientation val="minMax"/>
          <c:max val="8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1596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事業に伴う起債を極力抑えてきたことにより元利償還金が減少してきている。今後、認定こども園建設により公債費が増加していくことが見込まれるため、引き続き地方債の発行を伴う普通建設事業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将来負担軽減のため、公共事業に係る起債の発行を抑制してきたが、今後、新清掃施設や認定こども園建設の財源としての起債発行により地方債現在高が増加する見込みである。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さらには、今後施設老朽化に対する建設改良費も多額になることが想定されるため、交付税算入のある起債のみを選択し発行する等の検討をすることで、現在と将来の世代に対する負担のバランスを保って参り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奈良県広陵町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大きな要因としては、財政調整基金の取り崩しによる減額が挙げられる。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減債基金及びその他特定目的基金については、目的に応じて計画的に積み立てを実施する。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財政調整基金については、積立金の取り崩しを前提とした予算編成が当たり前にならないよう、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事業の必要性について精査し、支出額の削減に勤める必要がある。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・新清掃施設建設基金：山辺・県北西部広域環境衛生組合にて建設予定の新清掃施設のための準備基金。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・みどりのふるさと応援基金：ふるさと納税のあったものについて積み立てたもの。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・新清掃施設建設基金：平成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年度の竣工に向けて、約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その他特定目的基金については、過剰に取り崩すことのないように努めたい。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新清掃施設の建設については、多額の費用が想定されるため計画的に積み立てを実施することで、財源の確保に努める。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多様化する住民サービスに対応すべく様々な施策を展開するに当たり経費が嵩んできたことによって、取り崩ししなければならない状況となったため、減額となっている。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今後は費用対効果を勘案し、スクラップ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&amp;</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ビルドの考えに基づきながら事業の必要性を見直し、基金の取り崩しを前提とするような予算編成とならないように努めながら、今後の施設更新時のための財源として、基金の積立が行えるようにして参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今後、償還額が増加すると見込まれるため、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万円の積立を実施した。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上述のとおり、今後、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償還額が増加すると見込まれるため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計画的に積立を実施して参りたい。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35,002
34,805
16.30
12,046,073
11,767,905
255,946
7,371,872
11,478,723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昭和５０年代の真美ヶ丘地区の宅地開発により建設した建物が３０年経過し老朽化している。平成２９年度には、今まであった幼稚園と保育園をこども園に集約したため、減価償却率を引き下げている。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今後は、定期的な点検・修繕により使用出来る期間を延伸していく。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80" name="楕円 79"/>
        <xdr:cNvSpPr/>
      </xdr:nvSpPr>
      <xdr:spPr>
        <a:xfrm>
          <a:off x="4711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81" name="有形固定資産減価償却率該当値テキスト"/>
        <xdr:cNvSpPr txBox="1"/>
      </xdr:nvSpPr>
      <xdr:spPr>
        <a:xfrm>
          <a:off x="48133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101147</xdr:rowOff>
    </xdr:from>
    <xdr:to>
      <xdr:col>19</xdr:col>
      <xdr:colOff>187325</xdr:colOff>
      <xdr:row>29</xdr:row>
      <xdr:rowOff>31297</xdr:rowOff>
    </xdr:to>
    <xdr:sp macro="" textlink="">
      <xdr:nvSpPr>
        <xdr:cNvPr id="82" name="楕円 81"/>
        <xdr:cNvSpPr/>
      </xdr:nvSpPr>
      <xdr:spPr>
        <a:xfrm>
          <a:off x="4000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151947</xdr:rowOff>
    </xdr:from>
    <xdr:to>
      <xdr:col>23</xdr:col>
      <xdr:colOff>85725</xdr:colOff>
      <xdr:row>29</xdr:row>
      <xdr:rowOff>32929</xdr:rowOff>
    </xdr:to>
    <xdr:cxnSp macro="">
      <xdr:nvCxnSpPr>
        <xdr:cNvPr id="83" name="直線コネクタ 82"/>
        <xdr:cNvCxnSpPr/>
      </xdr:nvCxnSpPr>
      <xdr:spPr>
        <a:xfrm>
          <a:off x="4051300" y="5724072"/>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84" name="楕円 83"/>
        <xdr:cNvSpPr/>
      </xdr:nvSpPr>
      <xdr:spPr>
        <a:xfrm>
          <a:off x="323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151947</xdr:rowOff>
    </xdr:from>
    <xdr:to>
      <xdr:col>19</xdr:col>
      <xdr:colOff>136525</xdr:colOff>
      <xdr:row>28</xdr:row>
      <xdr:rowOff>158115</xdr:rowOff>
    </xdr:to>
    <xdr:cxnSp macro="">
      <xdr:nvCxnSpPr>
        <xdr:cNvPr id="85" name="直線コネクタ 84"/>
        <xdr:cNvCxnSpPr/>
      </xdr:nvCxnSpPr>
      <xdr:spPr>
        <a:xfrm flipV="1">
          <a:off x="3289300" y="5724072"/>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6"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47824</xdr:rowOff>
    </xdr:from>
    <xdr:ext cx="405111" cy="259045"/>
    <xdr:sp macro="" textlink="">
      <xdr:nvSpPr>
        <xdr:cNvPr id="88" name="n_1mainValue有形固定資産減価償却率"/>
        <xdr:cNvSpPr txBox="1"/>
      </xdr:nvSpPr>
      <xdr:spPr>
        <a:xfrm>
          <a:off x="38360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89" name="n_2mainValue有形固定資産減価償却率"/>
        <xdr:cNvSpPr txBox="1"/>
      </xdr:nvSpPr>
      <xdr:spPr>
        <a:xfrm>
          <a:off x="3086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近年、こども園の整備などの施設建設や学校の空調整備など大型設備の更新・整備が続き、地方債が増えている。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今後もこども園の建設やごみ焼却施設の整備などにより地方債残高が増えることが予想される。そのため、後年度への負担を極力抑えるべく安易に借入に頼ることのないようにする。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96732</xdr:rowOff>
    </xdr:from>
    <xdr:to>
      <xdr:col>76</xdr:col>
      <xdr:colOff>73025</xdr:colOff>
      <xdr:row>32</xdr:row>
      <xdr:rowOff>26882</xdr:rowOff>
    </xdr:to>
    <xdr:sp macro="" textlink="">
      <xdr:nvSpPr>
        <xdr:cNvPr id="130" name="楕円 129"/>
        <xdr:cNvSpPr/>
      </xdr:nvSpPr>
      <xdr:spPr>
        <a:xfrm>
          <a:off x="147447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119609</xdr:rowOff>
    </xdr:from>
    <xdr:ext cx="340478" cy="259045"/>
    <xdr:sp macro="" textlink="">
      <xdr:nvSpPr>
        <xdr:cNvPr id="131" name="債務償還可能年数該当値テキスト"/>
        <xdr:cNvSpPr txBox="1"/>
      </xdr:nvSpPr>
      <xdr:spPr>
        <a:xfrm>
          <a:off x="14846300" y="60346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35,002
34,805
16.30
12,046,073
11,767,905
255,946
7,371,872
11,478,723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6350</xdr:rowOff>
    </xdr:from>
    <xdr:to>
      <xdr:col>24</xdr:col>
      <xdr:colOff>114300</xdr:colOff>
      <xdr:row>35</xdr:row>
      <xdr:rowOff>107950</xdr:rowOff>
    </xdr:to>
    <xdr:sp macro="" textlink="">
      <xdr:nvSpPr>
        <xdr:cNvPr id="70" name="楕円 69"/>
        <xdr:cNvSpPr/>
      </xdr:nvSpPr>
      <xdr:spPr>
        <a:xfrm>
          <a:off x="4584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29227</xdr:rowOff>
    </xdr:from>
    <xdr:ext cx="405111" cy="259045"/>
    <xdr:sp macro="" textlink="">
      <xdr:nvSpPr>
        <xdr:cNvPr id="71" name="【道路】&#10;有形固定資産減価償却率該当値テキスト"/>
        <xdr:cNvSpPr txBox="1"/>
      </xdr:nvSpPr>
      <xdr:spPr>
        <a:xfrm>
          <a:off x="46736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2" name="楕円 71"/>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57150</xdr:rowOff>
    </xdr:from>
    <xdr:to>
      <xdr:col>24</xdr:col>
      <xdr:colOff>63500</xdr:colOff>
      <xdr:row>35</xdr:row>
      <xdr:rowOff>64770</xdr:rowOff>
    </xdr:to>
    <xdr:cxnSp macro="">
      <xdr:nvCxnSpPr>
        <xdr:cNvPr id="73" name="直線コネクタ 72"/>
        <xdr:cNvCxnSpPr/>
      </xdr:nvCxnSpPr>
      <xdr:spPr>
        <a:xfrm flipV="1">
          <a:off x="3797300" y="6057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6350</xdr:rowOff>
    </xdr:from>
    <xdr:to>
      <xdr:col>15</xdr:col>
      <xdr:colOff>101600</xdr:colOff>
      <xdr:row>35</xdr:row>
      <xdr:rowOff>107950</xdr:rowOff>
    </xdr:to>
    <xdr:sp macro="" textlink="">
      <xdr:nvSpPr>
        <xdr:cNvPr id="74" name="楕円 73"/>
        <xdr:cNvSpPr/>
      </xdr:nvSpPr>
      <xdr:spPr>
        <a:xfrm>
          <a:off x="2857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57150</xdr:rowOff>
    </xdr:from>
    <xdr:to>
      <xdr:col>19</xdr:col>
      <xdr:colOff>177800</xdr:colOff>
      <xdr:row>35</xdr:row>
      <xdr:rowOff>64770</xdr:rowOff>
    </xdr:to>
    <xdr:cxnSp macro="">
      <xdr:nvCxnSpPr>
        <xdr:cNvPr id="75" name="直線コネクタ 74"/>
        <xdr:cNvCxnSpPr/>
      </xdr:nvCxnSpPr>
      <xdr:spPr>
        <a:xfrm>
          <a:off x="2908300" y="6057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132097</xdr:rowOff>
    </xdr:from>
    <xdr:ext cx="405111" cy="259045"/>
    <xdr:sp macro="" textlink="">
      <xdr:nvSpPr>
        <xdr:cNvPr id="78" name="n_1mainValue【道路】&#10;有形固定資産減価償却率"/>
        <xdr:cNvSpPr txBox="1"/>
      </xdr:nvSpPr>
      <xdr:spPr>
        <a:xfrm>
          <a:off x="3582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124477</xdr:rowOff>
    </xdr:from>
    <xdr:ext cx="405111" cy="259045"/>
    <xdr:sp macro="" textlink="">
      <xdr:nvSpPr>
        <xdr:cNvPr id="79" name="n_2mainValue【道路】&#10;有形固定資産減価償却率"/>
        <xdr:cNvSpPr txBox="1"/>
      </xdr:nvSpPr>
      <xdr:spPr>
        <a:xfrm>
          <a:off x="2705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85019</xdr:rowOff>
    </xdr:from>
    <xdr:to>
      <xdr:col>55</xdr:col>
      <xdr:colOff>50800</xdr:colOff>
      <xdr:row>38</xdr:row>
      <xdr:rowOff>15169</xdr:rowOff>
    </xdr:to>
    <xdr:sp macro="" textlink="">
      <xdr:nvSpPr>
        <xdr:cNvPr id="115" name="楕円 114"/>
        <xdr:cNvSpPr/>
      </xdr:nvSpPr>
      <xdr:spPr>
        <a:xfrm>
          <a:off x="10426700" y="64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107896</xdr:rowOff>
    </xdr:from>
    <xdr:ext cx="534377" cy="259045"/>
    <xdr:sp macro="" textlink="">
      <xdr:nvSpPr>
        <xdr:cNvPr id="116" name="【道路】&#10;一人当たり延長該当値テキスト"/>
        <xdr:cNvSpPr txBox="1"/>
      </xdr:nvSpPr>
      <xdr:spPr>
        <a:xfrm>
          <a:off x="10515600" y="62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85065</xdr:rowOff>
    </xdr:from>
    <xdr:to>
      <xdr:col>50</xdr:col>
      <xdr:colOff>165100</xdr:colOff>
      <xdr:row>38</xdr:row>
      <xdr:rowOff>15215</xdr:rowOff>
    </xdr:to>
    <xdr:sp macro="" textlink="">
      <xdr:nvSpPr>
        <xdr:cNvPr id="117" name="楕円 116"/>
        <xdr:cNvSpPr/>
      </xdr:nvSpPr>
      <xdr:spPr>
        <a:xfrm>
          <a:off x="9588500" y="64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135819</xdr:rowOff>
    </xdr:from>
    <xdr:to>
      <xdr:col>55</xdr:col>
      <xdr:colOff>0</xdr:colOff>
      <xdr:row>37</xdr:row>
      <xdr:rowOff>135865</xdr:rowOff>
    </xdr:to>
    <xdr:cxnSp macro="">
      <xdr:nvCxnSpPr>
        <xdr:cNvPr id="118" name="直線コネクタ 117"/>
        <xdr:cNvCxnSpPr/>
      </xdr:nvCxnSpPr>
      <xdr:spPr>
        <a:xfrm flipV="1">
          <a:off x="9639300" y="647946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88951</xdr:rowOff>
    </xdr:from>
    <xdr:to>
      <xdr:col>46</xdr:col>
      <xdr:colOff>38100</xdr:colOff>
      <xdr:row>38</xdr:row>
      <xdr:rowOff>19101</xdr:rowOff>
    </xdr:to>
    <xdr:sp macro="" textlink="">
      <xdr:nvSpPr>
        <xdr:cNvPr id="119" name="楕円 118"/>
        <xdr:cNvSpPr/>
      </xdr:nvSpPr>
      <xdr:spPr>
        <a:xfrm>
          <a:off x="8699500" y="64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135865</xdr:rowOff>
    </xdr:from>
    <xdr:to>
      <xdr:col>50</xdr:col>
      <xdr:colOff>114300</xdr:colOff>
      <xdr:row>37</xdr:row>
      <xdr:rowOff>139751</xdr:rowOff>
    </xdr:to>
    <xdr:cxnSp macro="">
      <xdr:nvCxnSpPr>
        <xdr:cNvPr id="120" name="直線コネクタ 119"/>
        <xdr:cNvCxnSpPr/>
      </xdr:nvCxnSpPr>
      <xdr:spPr>
        <a:xfrm flipV="1">
          <a:off x="8750300" y="64795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31742</xdr:rowOff>
    </xdr:from>
    <xdr:ext cx="534377" cy="259045"/>
    <xdr:sp macro="" textlink="">
      <xdr:nvSpPr>
        <xdr:cNvPr id="123" name="n_1mainValue【道路】&#10;一人当たり延長"/>
        <xdr:cNvSpPr txBox="1"/>
      </xdr:nvSpPr>
      <xdr:spPr>
        <a:xfrm>
          <a:off x="9359411" y="62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35628</xdr:rowOff>
    </xdr:from>
    <xdr:ext cx="534377" cy="259045"/>
    <xdr:sp macro="" textlink="">
      <xdr:nvSpPr>
        <xdr:cNvPr id="124" name="n_2mainValue【道路】&#10;一人当たり延長"/>
        <xdr:cNvSpPr txBox="1"/>
      </xdr:nvSpPr>
      <xdr:spPr>
        <a:xfrm>
          <a:off x="8483111" y="62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73297</xdr:rowOff>
    </xdr:from>
    <xdr:to>
      <xdr:col>24</xdr:col>
      <xdr:colOff>114300</xdr:colOff>
      <xdr:row>58</xdr:row>
      <xdr:rowOff>3447</xdr:rowOff>
    </xdr:to>
    <xdr:sp macro="" textlink="">
      <xdr:nvSpPr>
        <xdr:cNvPr id="164" name="楕円 163"/>
        <xdr:cNvSpPr/>
      </xdr:nvSpPr>
      <xdr:spPr>
        <a:xfrm>
          <a:off x="45847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96174</xdr:rowOff>
    </xdr:from>
    <xdr:ext cx="405111" cy="259045"/>
    <xdr:sp macro="" textlink="">
      <xdr:nvSpPr>
        <xdr:cNvPr id="165" name="【橋りょう・トンネル】&#10;有形固定資産減価償却率該当値テキスト"/>
        <xdr:cNvSpPr txBox="1"/>
      </xdr:nvSpPr>
      <xdr:spPr>
        <a:xfrm>
          <a:off x="4673600" y="969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63500</xdr:rowOff>
    </xdr:from>
    <xdr:to>
      <xdr:col>20</xdr:col>
      <xdr:colOff>38100</xdr:colOff>
      <xdr:row>57</xdr:row>
      <xdr:rowOff>165100</xdr:rowOff>
    </xdr:to>
    <xdr:sp macro="" textlink="">
      <xdr:nvSpPr>
        <xdr:cNvPr id="166" name="楕円 165"/>
        <xdr:cNvSpPr/>
      </xdr:nvSpPr>
      <xdr:spPr>
        <a:xfrm>
          <a:off x="3746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57</xdr:row>
      <xdr:rowOff>124097</xdr:rowOff>
    </xdr:to>
    <xdr:cxnSp macro="">
      <xdr:nvCxnSpPr>
        <xdr:cNvPr id="167" name="直線コネクタ 166"/>
        <xdr:cNvCxnSpPr/>
      </xdr:nvCxnSpPr>
      <xdr:spPr>
        <a:xfrm>
          <a:off x="3797300" y="988695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101056</xdr:rowOff>
    </xdr:from>
    <xdr:to>
      <xdr:col>15</xdr:col>
      <xdr:colOff>101600</xdr:colOff>
      <xdr:row>58</xdr:row>
      <xdr:rowOff>31206</xdr:rowOff>
    </xdr:to>
    <xdr:sp macro="" textlink="">
      <xdr:nvSpPr>
        <xdr:cNvPr id="168" name="楕円 167"/>
        <xdr:cNvSpPr/>
      </xdr:nvSpPr>
      <xdr:spPr>
        <a:xfrm>
          <a:off x="2857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57</xdr:row>
      <xdr:rowOff>151856</xdr:rowOff>
    </xdr:to>
    <xdr:cxnSp macro="">
      <xdr:nvCxnSpPr>
        <xdr:cNvPr id="169" name="直線コネクタ 168"/>
        <xdr:cNvCxnSpPr/>
      </xdr:nvCxnSpPr>
      <xdr:spPr>
        <a:xfrm flipV="1">
          <a:off x="2908300" y="98869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10177</xdr:rowOff>
    </xdr:from>
    <xdr:ext cx="405111" cy="259045"/>
    <xdr:sp macro="" textlink="">
      <xdr:nvSpPr>
        <xdr:cNvPr id="172" name="n_1mainValue【橋りょう・トンネル】&#10;有形固定資産減価償却率"/>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47733</xdr:rowOff>
    </xdr:from>
    <xdr:ext cx="405111" cy="259045"/>
    <xdr:sp macro="" textlink="">
      <xdr:nvSpPr>
        <xdr:cNvPr id="173" name="n_2mainValue【橋りょう・トンネル】&#10;有形固定資産減価償却率"/>
        <xdr:cNvSpPr txBox="1"/>
      </xdr:nvSpPr>
      <xdr:spPr>
        <a:xfrm>
          <a:off x="2705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202"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113578</xdr:rowOff>
    </xdr:from>
    <xdr:to>
      <xdr:col>55</xdr:col>
      <xdr:colOff>50800</xdr:colOff>
      <xdr:row>63</xdr:row>
      <xdr:rowOff>43728</xdr:rowOff>
    </xdr:to>
    <xdr:sp macro="" textlink="">
      <xdr:nvSpPr>
        <xdr:cNvPr id="211" name="楕円 210"/>
        <xdr:cNvSpPr/>
      </xdr:nvSpPr>
      <xdr:spPr>
        <a:xfrm>
          <a:off x="10426700" y="107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136455</xdr:rowOff>
    </xdr:from>
    <xdr:ext cx="599010" cy="259045"/>
    <xdr:sp macro="" textlink="">
      <xdr:nvSpPr>
        <xdr:cNvPr id="212" name="【橋りょう・トンネル】&#10;一人当たり有形固定資産（償却資産）額該当値テキスト"/>
        <xdr:cNvSpPr txBox="1"/>
      </xdr:nvSpPr>
      <xdr:spPr>
        <a:xfrm>
          <a:off x="10515600" y="1059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110144</xdr:rowOff>
    </xdr:from>
    <xdr:to>
      <xdr:col>50</xdr:col>
      <xdr:colOff>165100</xdr:colOff>
      <xdr:row>63</xdr:row>
      <xdr:rowOff>40294</xdr:rowOff>
    </xdr:to>
    <xdr:sp macro="" textlink="">
      <xdr:nvSpPr>
        <xdr:cNvPr id="213" name="楕円 212"/>
        <xdr:cNvSpPr/>
      </xdr:nvSpPr>
      <xdr:spPr>
        <a:xfrm>
          <a:off x="9588500" y="107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160944</xdr:rowOff>
    </xdr:from>
    <xdr:to>
      <xdr:col>55</xdr:col>
      <xdr:colOff>0</xdr:colOff>
      <xdr:row>62</xdr:row>
      <xdr:rowOff>164378</xdr:rowOff>
    </xdr:to>
    <xdr:cxnSp macro="">
      <xdr:nvCxnSpPr>
        <xdr:cNvPr id="214" name="直線コネクタ 213"/>
        <xdr:cNvCxnSpPr/>
      </xdr:nvCxnSpPr>
      <xdr:spPr>
        <a:xfrm>
          <a:off x="9639300" y="10790844"/>
          <a:ext cx="8382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110055</xdr:rowOff>
    </xdr:from>
    <xdr:to>
      <xdr:col>46</xdr:col>
      <xdr:colOff>38100</xdr:colOff>
      <xdr:row>63</xdr:row>
      <xdr:rowOff>40205</xdr:rowOff>
    </xdr:to>
    <xdr:sp macro="" textlink="">
      <xdr:nvSpPr>
        <xdr:cNvPr id="215" name="楕円 214"/>
        <xdr:cNvSpPr/>
      </xdr:nvSpPr>
      <xdr:spPr>
        <a:xfrm>
          <a:off x="8699500" y="1073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160855</xdr:rowOff>
    </xdr:from>
    <xdr:to>
      <xdr:col>50</xdr:col>
      <xdr:colOff>114300</xdr:colOff>
      <xdr:row>62</xdr:row>
      <xdr:rowOff>160944</xdr:rowOff>
    </xdr:to>
    <xdr:cxnSp macro="">
      <xdr:nvCxnSpPr>
        <xdr:cNvPr id="216" name="直線コネクタ 215"/>
        <xdr:cNvCxnSpPr/>
      </xdr:nvCxnSpPr>
      <xdr:spPr>
        <a:xfrm>
          <a:off x="8750300" y="10790755"/>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17" name="n_1aveValue【橋りょう・トンネル】&#10;一人当たり有形固定資産（償却資産）額"/>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103442</xdr:rowOff>
    </xdr:from>
    <xdr:ext cx="599010" cy="259045"/>
    <xdr:sp macro="" textlink="">
      <xdr:nvSpPr>
        <xdr:cNvPr id="218" name="n_2aveValue【橋りょう・トンネル】&#10;一人当たり有形固定資産（償却資産）額"/>
        <xdr:cNvSpPr txBox="1"/>
      </xdr:nvSpPr>
      <xdr:spPr>
        <a:xfrm>
          <a:off x="8450795" y="109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56821</xdr:rowOff>
    </xdr:from>
    <xdr:ext cx="599010" cy="259045"/>
    <xdr:sp macro="" textlink="">
      <xdr:nvSpPr>
        <xdr:cNvPr id="219" name="n_1mainValue【橋りょう・トンネル】&#10;一人当たり有形固定資産（償却資産）額"/>
        <xdr:cNvSpPr txBox="1"/>
      </xdr:nvSpPr>
      <xdr:spPr>
        <a:xfrm>
          <a:off x="9327095" y="1051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56732</xdr:rowOff>
    </xdr:from>
    <xdr:ext cx="599010" cy="259045"/>
    <xdr:sp macro="" textlink="">
      <xdr:nvSpPr>
        <xdr:cNvPr id="220" name="n_2mainValue【橋りょう・トンネル】&#10;一人当たり有形固定資産（償却資産）額"/>
        <xdr:cNvSpPr txBox="1"/>
      </xdr:nvSpPr>
      <xdr:spPr>
        <a:xfrm>
          <a:off x="8450795" y="1051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27305</xdr:rowOff>
    </xdr:from>
    <xdr:to>
      <xdr:col>24</xdr:col>
      <xdr:colOff>114300</xdr:colOff>
      <xdr:row>78</xdr:row>
      <xdr:rowOff>128905</xdr:rowOff>
    </xdr:to>
    <xdr:sp macro="" textlink="">
      <xdr:nvSpPr>
        <xdr:cNvPr id="259" name="楕円 258"/>
        <xdr:cNvSpPr/>
      </xdr:nvSpPr>
      <xdr:spPr>
        <a:xfrm>
          <a:off x="45847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113682</xdr:rowOff>
    </xdr:from>
    <xdr:ext cx="405111" cy="259045"/>
    <xdr:sp macro="" textlink="">
      <xdr:nvSpPr>
        <xdr:cNvPr id="260" name="【公営住宅】&#10;有形固定資産減価償却率該当値テキスト"/>
        <xdr:cNvSpPr txBox="1"/>
      </xdr:nvSpPr>
      <xdr:spPr>
        <a:xfrm>
          <a:off x="4673600" y="1331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143511</xdr:rowOff>
    </xdr:from>
    <xdr:to>
      <xdr:col>20</xdr:col>
      <xdr:colOff>38100</xdr:colOff>
      <xdr:row>78</xdr:row>
      <xdr:rowOff>73661</xdr:rowOff>
    </xdr:to>
    <xdr:sp macro="" textlink="">
      <xdr:nvSpPr>
        <xdr:cNvPr id="261" name="楕円 260"/>
        <xdr:cNvSpPr/>
      </xdr:nvSpPr>
      <xdr:spPr>
        <a:xfrm>
          <a:off x="3746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22861</xdr:rowOff>
    </xdr:from>
    <xdr:to>
      <xdr:col>24</xdr:col>
      <xdr:colOff>63500</xdr:colOff>
      <xdr:row>78</xdr:row>
      <xdr:rowOff>78105</xdr:rowOff>
    </xdr:to>
    <xdr:cxnSp macro="">
      <xdr:nvCxnSpPr>
        <xdr:cNvPr id="262" name="直線コネクタ 261"/>
        <xdr:cNvCxnSpPr/>
      </xdr:nvCxnSpPr>
      <xdr:spPr>
        <a:xfrm>
          <a:off x="3797300" y="1339596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23495</xdr:rowOff>
    </xdr:from>
    <xdr:to>
      <xdr:col>15</xdr:col>
      <xdr:colOff>101600</xdr:colOff>
      <xdr:row>78</xdr:row>
      <xdr:rowOff>125095</xdr:rowOff>
    </xdr:to>
    <xdr:sp macro="" textlink="">
      <xdr:nvSpPr>
        <xdr:cNvPr id="263" name="楕円 262"/>
        <xdr:cNvSpPr/>
      </xdr:nvSpPr>
      <xdr:spPr>
        <a:xfrm>
          <a:off x="2857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22861</xdr:rowOff>
    </xdr:from>
    <xdr:to>
      <xdr:col>19</xdr:col>
      <xdr:colOff>177800</xdr:colOff>
      <xdr:row>78</xdr:row>
      <xdr:rowOff>74295</xdr:rowOff>
    </xdr:to>
    <xdr:cxnSp macro="">
      <xdr:nvCxnSpPr>
        <xdr:cNvPr id="264" name="直線コネクタ 263"/>
        <xdr:cNvCxnSpPr/>
      </xdr:nvCxnSpPr>
      <xdr:spPr>
        <a:xfrm flipV="1">
          <a:off x="2908300" y="133959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90188</xdr:rowOff>
    </xdr:from>
    <xdr:ext cx="405111" cy="259045"/>
    <xdr:sp macro="" textlink="">
      <xdr:nvSpPr>
        <xdr:cNvPr id="267" name="n_1mainValue【公営住宅】&#10;有形固定資産減価償却率"/>
        <xdr:cNvSpPr txBox="1"/>
      </xdr:nvSpPr>
      <xdr:spPr>
        <a:xfrm>
          <a:off x="3582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141622</xdr:rowOff>
    </xdr:from>
    <xdr:ext cx="405111" cy="259045"/>
    <xdr:sp macro="" textlink="">
      <xdr:nvSpPr>
        <xdr:cNvPr id="268" name="n_2mainValue【公営住宅】&#10;有形固定資産減価償却率"/>
        <xdr:cNvSpPr txBox="1"/>
      </xdr:nvSpPr>
      <xdr:spPr>
        <a:xfrm>
          <a:off x="27057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82986</xdr:rowOff>
    </xdr:from>
    <xdr:to>
      <xdr:col>55</xdr:col>
      <xdr:colOff>50800</xdr:colOff>
      <xdr:row>87</xdr:row>
      <xdr:rowOff>13136</xdr:rowOff>
    </xdr:to>
    <xdr:sp macro="" textlink="">
      <xdr:nvSpPr>
        <xdr:cNvPr id="308" name="楕円 307"/>
        <xdr:cNvSpPr/>
      </xdr:nvSpPr>
      <xdr:spPr>
        <a:xfrm>
          <a:off x="10426700" y="148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169363</xdr:rowOff>
    </xdr:from>
    <xdr:ext cx="469744" cy="259045"/>
    <xdr:sp macro="" textlink="">
      <xdr:nvSpPr>
        <xdr:cNvPr id="309" name="【公営住宅】&#10;一人当たり面積該当値テキスト"/>
        <xdr:cNvSpPr txBox="1"/>
      </xdr:nvSpPr>
      <xdr:spPr>
        <a:xfrm>
          <a:off x="10515600" y="1474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82986</xdr:rowOff>
    </xdr:from>
    <xdr:to>
      <xdr:col>50</xdr:col>
      <xdr:colOff>165100</xdr:colOff>
      <xdr:row>87</xdr:row>
      <xdr:rowOff>13136</xdr:rowOff>
    </xdr:to>
    <xdr:sp macro="" textlink="">
      <xdr:nvSpPr>
        <xdr:cNvPr id="310" name="楕円 309"/>
        <xdr:cNvSpPr/>
      </xdr:nvSpPr>
      <xdr:spPr>
        <a:xfrm>
          <a:off x="9588500" y="148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133786</xdr:rowOff>
    </xdr:from>
    <xdr:to>
      <xdr:col>55</xdr:col>
      <xdr:colOff>0</xdr:colOff>
      <xdr:row>86</xdr:row>
      <xdr:rowOff>133786</xdr:rowOff>
    </xdr:to>
    <xdr:cxnSp macro="">
      <xdr:nvCxnSpPr>
        <xdr:cNvPr id="311" name="直線コネクタ 310"/>
        <xdr:cNvCxnSpPr/>
      </xdr:nvCxnSpPr>
      <xdr:spPr>
        <a:xfrm>
          <a:off x="9639300" y="14878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82986</xdr:rowOff>
    </xdr:from>
    <xdr:to>
      <xdr:col>46</xdr:col>
      <xdr:colOff>38100</xdr:colOff>
      <xdr:row>87</xdr:row>
      <xdr:rowOff>13136</xdr:rowOff>
    </xdr:to>
    <xdr:sp macro="" textlink="">
      <xdr:nvSpPr>
        <xdr:cNvPr id="312" name="楕円 311"/>
        <xdr:cNvSpPr/>
      </xdr:nvSpPr>
      <xdr:spPr>
        <a:xfrm>
          <a:off x="8699500" y="148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133786</xdr:rowOff>
    </xdr:from>
    <xdr:to>
      <xdr:col>50</xdr:col>
      <xdr:colOff>114300</xdr:colOff>
      <xdr:row>86</xdr:row>
      <xdr:rowOff>133786</xdr:rowOff>
    </xdr:to>
    <xdr:cxnSp macro="">
      <xdr:nvCxnSpPr>
        <xdr:cNvPr id="313" name="直線コネクタ 312"/>
        <xdr:cNvCxnSpPr/>
      </xdr:nvCxnSpPr>
      <xdr:spPr>
        <a:xfrm>
          <a:off x="8750300" y="1487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4263</xdr:rowOff>
    </xdr:from>
    <xdr:ext cx="469744" cy="259045"/>
    <xdr:sp macro="" textlink="">
      <xdr:nvSpPr>
        <xdr:cNvPr id="316" name="n_1mainValue【公営住宅】&#10;一人当たり面積"/>
        <xdr:cNvSpPr txBox="1"/>
      </xdr:nvSpPr>
      <xdr:spPr>
        <a:xfrm>
          <a:off x="9391727" y="149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4263</xdr:rowOff>
    </xdr:from>
    <xdr:ext cx="469744" cy="259045"/>
    <xdr:sp macro="" textlink="">
      <xdr:nvSpPr>
        <xdr:cNvPr id="317" name="n_2mainValue【公営住宅】&#10;一人当たり面積"/>
        <xdr:cNvSpPr txBox="1"/>
      </xdr:nvSpPr>
      <xdr:spPr>
        <a:xfrm>
          <a:off x="8515427" y="149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4"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73" name="楕円 372"/>
        <xdr:cNvSpPr/>
      </xdr:nvSpPr>
      <xdr:spPr>
        <a:xfrm>
          <a:off x="16268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82204</xdr:rowOff>
    </xdr:from>
    <xdr:ext cx="405111" cy="259045"/>
    <xdr:sp macro="" textlink="">
      <xdr:nvSpPr>
        <xdr:cNvPr id="374" name="【認定こども園・幼稚園・保育所】&#10;有形固定資産減価償却率該当値テキスト"/>
        <xdr:cNvSpPr txBox="1"/>
      </xdr:nvSpPr>
      <xdr:spPr>
        <a:xfrm>
          <a:off x="16357600"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134801</xdr:rowOff>
    </xdr:from>
    <xdr:to>
      <xdr:col>81</xdr:col>
      <xdr:colOff>101600</xdr:colOff>
      <xdr:row>35</xdr:row>
      <xdr:rowOff>64951</xdr:rowOff>
    </xdr:to>
    <xdr:sp macro="" textlink="">
      <xdr:nvSpPr>
        <xdr:cNvPr id="375" name="楕円 374"/>
        <xdr:cNvSpPr/>
      </xdr:nvSpPr>
      <xdr:spPr>
        <a:xfrm>
          <a:off x="154305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14151</xdr:rowOff>
    </xdr:from>
    <xdr:to>
      <xdr:col>85</xdr:col>
      <xdr:colOff>127000</xdr:colOff>
      <xdr:row>37</xdr:row>
      <xdr:rowOff>154577</xdr:rowOff>
    </xdr:to>
    <xdr:cxnSp macro="">
      <xdr:nvCxnSpPr>
        <xdr:cNvPr id="376" name="直線コネクタ 375"/>
        <xdr:cNvCxnSpPr/>
      </xdr:nvCxnSpPr>
      <xdr:spPr>
        <a:xfrm>
          <a:off x="15481300" y="6014901"/>
          <a:ext cx="8382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17236</xdr:rowOff>
    </xdr:from>
    <xdr:to>
      <xdr:col>76</xdr:col>
      <xdr:colOff>165100</xdr:colOff>
      <xdr:row>35</xdr:row>
      <xdr:rowOff>118836</xdr:rowOff>
    </xdr:to>
    <xdr:sp macro="" textlink="">
      <xdr:nvSpPr>
        <xdr:cNvPr id="377" name="楕円 376"/>
        <xdr:cNvSpPr/>
      </xdr:nvSpPr>
      <xdr:spPr>
        <a:xfrm>
          <a:off x="14541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14151</xdr:rowOff>
    </xdr:from>
    <xdr:to>
      <xdr:col>81</xdr:col>
      <xdr:colOff>50800</xdr:colOff>
      <xdr:row>35</xdr:row>
      <xdr:rowOff>68036</xdr:rowOff>
    </xdr:to>
    <xdr:cxnSp macro="">
      <xdr:nvCxnSpPr>
        <xdr:cNvPr id="378" name="直線コネクタ 377"/>
        <xdr:cNvCxnSpPr/>
      </xdr:nvCxnSpPr>
      <xdr:spPr>
        <a:xfrm flipV="1">
          <a:off x="14592300" y="601490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81478</xdr:rowOff>
    </xdr:from>
    <xdr:ext cx="405111" cy="259045"/>
    <xdr:sp macro="" textlink="">
      <xdr:nvSpPr>
        <xdr:cNvPr id="381" name="n_1mainValue【認定こども園・幼稚園・保育所】&#10;有形固定資産減価償却率"/>
        <xdr:cNvSpPr txBox="1"/>
      </xdr:nvSpPr>
      <xdr:spPr>
        <a:xfrm>
          <a:off x="15266044" y="573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135363</xdr:rowOff>
    </xdr:from>
    <xdr:ext cx="405111" cy="259045"/>
    <xdr:sp macro="" textlink="">
      <xdr:nvSpPr>
        <xdr:cNvPr id="382" name="n_2mainValue【認定こども園・幼稚園・保育所】&#10;有形固定資産減価償却率"/>
        <xdr:cNvSpPr txBox="1"/>
      </xdr:nvSpPr>
      <xdr:spPr>
        <a:xfrm>
          <a:off x="14389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11"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20" name="楕円 419"/>
        <xdr:cNvSpPr/>
      </xdr:nvSpPr>
      <xdr:spPr>
        <a:xfrm>
          <a:off x="22110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6367</xdr:rowOff>
    </xdr:from>
    <xdr:ext cx="469744" cy="259045"/>
    <xdr:sp macro="" textlink="">
      <xdr:nvSpPr>
        <xdr:cNvPr id="421" name="【認定こども園・幼稚園・保育所】&#10;一人当たり面積該当値テキスト"/>
        <xdr:cNvSpPr txBox="1"/>
      </xdr:nvSpPr>
      <xdr:spPr>
        <a:xfrm>
          <a:off x="221996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22" name="楕円 421"/>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34290</xdr:rowOff>
    </xdr:from>
    <xdr:to>
      <xdr:col>116</xdr:col>
      <xdr:colOff>63500</xdr:colOff>
      <xdr:row>39</xdr:row>
      <xdr:rowOff>133350</xdr:rowOff>
    </xdr:to>
    <xdr:cxnSp macro="">
      <xdr:nvCxnSpPr>
        <xdr:cNvPr id="423" name="直線コネクタ 422"/>
        <xdr:cNvCxnSpPr/>
      </xdr:nvCxnSpPr>
      <xdr:spPr>
        <a:xfrm flipV="1">
          <a:off x="21323300" y="67208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424" name="楕円 423"/>
        <xdr:cNvSpPr/>
      </xdr:nvSpPr>
      <xdr:spPr>
        <a:xfrm>
          <a:off x="2038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133350</xdr:rowOff>
    </xdr:from>
    <xdr:to>
      <xdr:col>111</xdr:col>
      <xdr:colOff>177800</xdr:colOff>
      <xdr:row>39</xdr:row>
      <xdr:rowOff>133350</xdr:rowOff>
    </xdr:to>
    <xdr:cxnSp macro="">
      <xdr:nvCxnSpPr>
        <xdr:cNvPr id="425" name="直線コネクタ 424"/>
        <xdr:cNvCxnSpPr/>
      </xdr:nvCxnSpPr>
      <xdr:spPr>
        <a:xfrm>
          <a:off x="20434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26"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27"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29227</xdr:rowOff>
    </xdr:from>
    <xdr:ext cx="469744" cy="259045"/>
    <xdr:sp macro="" textlink="">
      <xdr:nvSpPr>
        <xdr:cNvPr id="428" name="n_1mainValue【認定こども園・幼稚園・保育所】&#10;一人当たり面積"/>
        <xdr:cNvSpPr txBox="1"/>
      </xdr:nvSpPr>
      <xdr:spPr>
        <a:xfrm>
          <a:off x="21075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29227</xdr:rowOff>
    </xdr:from>
    <xdr:ext cx="469744" cy="259045"/>
    <xdr:sp macro="" textlink="">
      <xdr:nvSpPr>
        <xdr:cNvPr id="429" name="n_2mainValue【認定こども園・幼稚園・保育所】&#10;一人当たり面積"/>
        <xdr:cNvSpPr txBox="1"/>
      </xdr:nvSpPr>
      <xdr:spPr>
        <a:xfrm>
          <a:off x="20199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468" name="楕円 467"/>
        <xdr:cNvSpPr/>
      </xdr:nvSpPr>
      <xdr:spPr>
        <a:xfrm>
          <a:off x="16268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9542</xdr:rowOff>
    </xdr:from>
    <xdr:ext cx="405111" cy="259045"/>
    <xdr:sp macro="" textlink="">
      <xdr:nvSpPr>
        <xdr:cNvPr id="469" name="【学校施設】&#10;有形固定資産減価償却率該当値テキスト"/>
        <xdr:cNvSpPr txBox="1"/>
      </xdr:nvSpPr>
      <xdr:spPr>
        <a:xfrm>
          <a:off x="16357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38735</xdr:rowOff>
    </xdr:from>
    <xdr:to>
      <xdr:col>81</xdr:col>
      <xdr:colOff>101600</xdr:colOff>
      <xdr:row>59</xdr:row>
      <xdr:rowOff>140335</xdr:rowOff>
    </xdr:to>
    <xdr:sp macro="" textlink="">
      <xdr:nvSpPr>
        <xdr:cNvPr id="470" name="楕円 469"/>
        <xdr:cNvSpPr/>
      </xdr:nvSpPr>
      <xdr:spPr>
        <a:xfrm>
          <a:off x="15430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89535</xdr:rowOff>
    </xdr:from>
    <xdr:to>
      <xdr:col>85</xdr:col>
      <xdr:colOff>127000</xdr:colOff>
      <xdr:row>60</xdr:row>
      <xdr:rowOff>81915</xdr:rowOff>
    </xdr:to>
    <xdr:cxnSp macro="">
      <xdr:nvCxnSpPr>
        <xdr:cNvPr id="471" name="直線コネクタ 470"/>
        <xdr:cNvCxnSpPr/>
      </xdr:nvCxnSpPr>
      <xdr:spPr>
        <a:xfrm>
          <a:off x="15481300" y="10205085"/>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472" name="楕円 471"/>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89535</xdr:rowOff>
    </xdr:from>
    <xdr:to>
      <xdr:col>81</xdr:col>
      <xdr:colOff>50800</xdr:colOff>
      <xdr:row>59</xdr:row>
      <xdr:rowOff>120015</xdr:rowOff>
    </xdr:to>
    <xdr:cxnSp macro="">
      <xdr:nvCxnSpPr>
        <xdr:cNvPr id="473" name="直線コネクタ 472"/>
        <xdr:cNvCxnSpPr/>
      </xdr:nvCxnSpPr>
      <xdr:spPr>
        <a:xfrm flipV="1">
          <a:off x="14592300" y="102050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156862</xdr:rowOff>
    </xdr:from>
    <xdr:ext cx="405111" cy="259045"/>
    <xdr:sp macro="" textlink="">
      <xdr:nvSpPr>
        <xdr:cNvPr id="476" name="n_1mainValue【学校施設】&#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15892</xdr:rowOff>
    </xdr:from>
    <xdr:ext cx="405111" cy="259045"/>
    <xdr:sp macro="" textlink="">
      <xdr:nvSpPr>
        <xdr:cNvPr id="477" name="n_2mainValue【学校施設】&#10;有形固定資産減価償却率"/>
        <xdr:cNvSpPr txBox="1"/>
      </xdr:nvSpPr>
      <xdr:spPr>
        <a:xfrm>
          <a:off x="14389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97333</xdr:rowOff>
    </xdr:from>
    <xdr:to>
      <xdr:col>116</xdr:col>
      <xdr:colOff>114300</xdr:colOff>
      <xdr:row>63</xdr:row>
      <xdr:rowOff>27483</xdr:rowOff>
    </xdr:to>
    <xdr:sp macro="" textlink="">
      <xdr:nvSpPr>
        <xdr:cNvPr id="514" name="楕円 513"/>
        <xdr:cNvSpPr/>
      </xdr:nvSpPr>
      <xdr:spPr>
        <a:xfrm>
          <a:off x="22110700" y="107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75760</xdr:rowOff>
    </xdr:from>
    <xdr:ext cx="469744" cy="259045"/>
    <xdr:sp macro="" textlink="">
      <xdr:nvSpPr>
        <xdr:cNvPr id="515" name="【学校施設】&#10;一人当たり面積該当値テキスト"/>
        <xdr:cNvSpPr txBox="1"/>
      </xdr:nvSpPr>
      <xdr:spPr>
        <a:xfrm>
          <a:off x="22199600"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97333</xdr:rowOff>
    </xdr:from>
    <xdr:to>
      <xdr:col>112</xdr:col>
      <xdr:colOff>38100</xdr:colOff>
      <xdr:row>63</xdr:row>
      <xdr:rowOff>27483</xdr:rowOff>
    </xdr:to>
    <xdr:sp macro="" textlink="">
      <xdr:nvSpPr>
        <xdr:cNvPr id="516" name="楕円 515"/>
        <xdr:cNvSpPr/>
      </xdr:nvSpPr>
      <xdr:spPr>
        <a:xfrm>
          <a:off x="21272500" y="107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148133</xdr:rowOff>
    </xdr:from>
    <xdr:to>
      <xdr:col>116</xdr:col>
      <xdr:colOff>63500</xdr:colOff>
      <xdr:row>62</xdr:row>
      <xdr:rowOff>148133</xdr:rowOff>
    </xdr:to>
    <xdr:cxnSp macro="">
      <xdr:nvCxnSpPr>
        <xdr:cNvPr id="517" name="直線コネクタ 516"/>
        <xdr:cNvCxnSpPr/>
      </xdr:nvCxnSpPr>
      <xdr:spPr>
        <a:xfrm>
          <a:off x="21323300" y="1077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101905</xdr:rowOff>
    </xdr:from>
    <xdr:to>
      <xdr:col>107</xdr:col>
      <xdr:colOff>101600</xdr:colOff>
      <xdr:row>63</xdr:row>
      <xdr:rowOff>32055</xdr:rowOff>
    </xdr:to>
    <xdr:sp macro="" textlink="">
      <xdr:nvSpPr>
        <xdr:cNvPr id="518" name="楕円 517"/>
        <xdr:cNvSpPr/>
      </xdr:nvSpPr>
      <xdr:spPr>
        <a:xfrm>
          <a:off x="20383500" y="107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148133</xdr:rowOff>
    </xdr:from>
    <xdr:to>
      <xdr:col>111</xdr:col>
      <xdr:colOff>177800</xdr:colOff>
      <xdr:row>62</xdr:row>
      <xdr:rowOff>152705</xdr:rowOff>
    </xdr:to>
    <xdr:cxnSp macro="">
      <xdr:nvCxnSpPr>
        <xdr:cNvPr id="519" name="直線コネクタ 518"/>
        <xdr:cNvCxnSpPr/>
      </xdr:nvCxnSpPr>
      <xdr:spPr>
        <a:xfrm flipV="1">
          <a:off x="20434300" y="107780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2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2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18610</xdr:rowOff>
    </xdr:from>
    <xdr:ext cx="469744" cy="259045"/>
    <xdr:sp macro="" textlink="">
      <xdr:nvSpPr>
        <xdr:cNvPr id="522" name="n_1mainValue【学校施設】&#10;一人当たり面積"/>
        <xdr:cNvSpPr txBox="1"/>
      </xdr:nvSpPr>
      <xdr:spPr>
        <a:xfrm>
          <a:off x="21075727" y="1081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23182</xdr:rowOff>
    </xdr:from>
    <xdr:ext cx="469744" cy="259045"/>
    <xdr:sp macro="" textlink="">
      <xdr:nvSpPr>
        <xdr:cNvPr id="523" name="n_2mainValue【学校施設】&#10;一人当たり面積"/>
        <xdr:cNvSpPr txBox="1"/>
      </xdr:nvSpPr>
      <xdr:spPr>
        <a:xfrm>
          <a:off x="20199427" y="1082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2" name="直線コネクタ 56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4" name="直線コネクタ 56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6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8" name="フローチャート: 判断 56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9" name="フローチャート: 判断 56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0" name="フローチャート: 判断 56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160274</xdr:rowOff>
    </xdr:from>
    <xdr:to>
      <xdr:col>85</xdr:col>
      <xdr:colOff>177800</xdr:colOff>
      <xdr:row>104</xdr:row>
      <xdr:rowOff>90424</xdr:rowOff>
    </xdr:to>
    <xdr:sp macro="" textlink="">
      <xdr:nvSpPr>
        <xdr:cNvPr id="576" name="楕円 575"/>
        <xdr:cNvSpPr/>
      </xdr:nvSpPr>
      <xdr:spPr>
        <a:xfrm>
          <a:off x="16268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11701</xdr:rowOff>
    </xdr:from>
    <xdr:ext cx="405111" cy="259045"/>
    <xdr:sp macro="" textlink="">
      <xdr:nvSpPr>
        <xdr:cNvPr id="577" name="【公民館】&#10;有形固定資産減価償却率該当値テキスト"/>
        <xdr:cNvSpPr txBox="1"/>
      </xdr:nvSpPr>
      <xdr:spPr>
        <a:xfrm>
          <a:off x="16357600" y="176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125985</xdr:rowOff>
    </xdr:from>
    <xdr:to>
      <xdr:col>81</xdr:col>
      <xdr:colOff>101600</xdr:colOff>
      <xdr:row>104</xdr:row>
      <xdr:rowOff>56135</xdr:rowOff>
    </xdr:to>
    <xdr:sp macro="" textlink="">
      <xdr:nvSpPr>
        <xdr:cNvPr id="578" name="楕円 577"/>
        <xdr:cNvSpPr/>
      </xdr:nvSpPr>
      <xdr:spPr>
        <a:xfrm>
          <a:off x="15430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5335</xdr:rowOff>
    </xdr:from>
    <xdr:to>
      <xdr:col>85</xdr:col>
      <xdr:colOff>127000</xdr:colOff>
      <xdr:row>104</xdr:row>
      <xdr:rowOff>39624</xdr:rowOff>
    </xdr:to>
    <xdr:cxnSp macro="">
      <xdr:nvCxnSpPr>
        <xdr:cNvPr id="579" name="直線コネクタ 578"/>
        <xdr:cNvCxnSpPr/>
      </xdr:nvCxnSpPr>
      <xdr:spPr>
        <a:xfrm>
          <a:off x="15481300" y="1783613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55118</xdr:rowOff>
    </xdr:from>
    <xdr:to>
      <xdr:col>76</xdr:col>
      <xdr:colOff>165100</xdr:colOff>
      <xdr:row>104</xdr:row>
      <xdr:rowOff>156718</xdr:rowOff>
    </xdr:to>
    <xdr:sp macro="" textlink="">
      <xdr:nvSpPr>
        <xdr:cNvPr id="580" name="楕円 579"/>
        <xdr:cNvSpPr/>
      </xdr:nvSpPr>
      <xdr:spPr>
        <a:xfrm>
          <a:off x="14541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5335</xdr:rowOff>
    </xdr:from>
    <xdr:to>
      <xdr:col>81</xdr:col>
      <xdr:colOff>50800</xdr:colOff>
      <xdr:row>104</xdr:row>
      <xdr:rowOff>105918</xdr:rowOff>
    </xdr:to>
    <xdr:cxnSp macro="">
      <xdr:nvCxnSpPr>
        <xdr:cNvPr id="581" name="直線コネクタ 580"/>
        <xdr:cNvCxnSpPr/>
      </xdr:nvCxnSpPr>
      <xdr:spPr>
        <a:xfrm flipV="1">
          <a:off x="14592300" y="1783613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82"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83"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72662</xdr:rowOff>
    </xdr:from>
    <xdr:ext cx="405111" cy="259045"/>
    <xdr:sp macro="" textlink="">
      <xdr:nvSpPr>
        <xdr:cNvPr id="584" name="n_1mainValue【公民館】&#10;有形固定資産減価償却率"/>
        <xdr:cNvSpPr txBox="1"/>
      </xdr:nvSpPr>
      <xdr:spPr>
        <a:xfrm>
          <a:off x="15266044" y="1756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1795</xdr:rowOff>
    </xdr:from>
    <xdr:ext cx="405111" cy="259045"/>
    <xdr:sp macro="" textlink="">
      <xdr:nvSpPr>
        <xdr:cNvPr id="585" name="n_2mainValue【公民館】&#10;有形固定資産減価償却率"/>
        <xdr:cNvSpPr txBox="1"/>
      </xdr:nvSpPr>
      <xdr:spPr>
        <a:xfrm>
          <a:off x="143897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7" name="直線コネクタ 60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9" name="直線コネクタ 60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1" name="直線コネクタ 61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12"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3" name="フローチャート: 判断 61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4" name="フローチャート: 判断 61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5" name="フローチャート: 判断 61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45974</xdr:rowOff>
    </xdr:from>
    <xdr:to>
      <xdr:col>116</xdr:col>
      <xdr:colOff>114300</xdr:colOff>
      <xdr:row>104</xdr:row>
      <xdr:rowOff>147574</xdr:rowOff>
    </xdr:to>
    <xdr:sp macro="" textlink="">
      <xdr:nvSpPr>
        <xdr:cNvPr id="621" name="楕円 620"/>
        <xdr:cNvSpPr/>
      </xdr:nvSpPr>
      <xdr:spPr>
        <a:xfrm>
          <a:off x="221107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68851</xdr:rowOff>
    </xdr:from>
    <xdr:ext cx="469744" cy="259045"/>
    <xdr:sp macro="" textlink="">
      <xdr:nvSpPr>
        <xdr:cNvPr id="622" name="【公民館】&#10;一人当たり面積該当値テキスト"/>
        <xdr:cNvSpPr txBox="1"/>
      </xdr:nvSpPr>
      <xdr:spPr>
        <a:xfrm>
          <a:off x="22199600" y="177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59689</xdr:rowOff>
    </xdr:from>
    <xdr:to>
      <xdr:col>112</xdr:col>
      <xdr:colOff>38100</xdr:colOff>
      <xdr:row>104</xdr:row>
      <xdr:rowOff>161289</xdr:rowOff>
    </xdr:to>
    <xdr:sp macro="" textlink="">
      <xdr:nvSpPr>
        <xdr:cNvPr id="623" name="楕円 622"/>
        <xdr:cNvSpPr/>
      </xdr:nvSpPr>
      <xdr:spPr>
        <a:xfrm>
          <a:off x="2127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96774</xdr:rowOff>
    </xdr:from>
    <xdr:to>
      <xdr:col>116</xdr:col>
      <xdr:colOff>63500</xdr:colOff>
      <xdr:row>104</xdr:row>
      <xdr:rowOff>110489</xdr:rowOff>
    </xdr:to>
    <xdr:cxnSp macro="">
      <xdr:nvCxnSpPr>
        <xdr:cNvPr id="624" name="直線コネクタ 623"/>
        <xdr:cNvCxnSpPr/>
      </xdr:nvCxnSpPr>
      <xdr:spPr>
        <a:xfrm flipV="1">
          <a:off x="21323300" y="1792757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59689</xdr:rowOff>
    </xdr:from>
    <xdr:to>
      <xdr:col>107</xdr:col>
      <xdr:colOff>101600</xdr:colOff>
      <xdr:row>104</xdr:row>
      <xdr:rowOff>161289</xdr:rowOff>
    </xdr:to>
    <xdr:sp macro="" textlink="">
      <xdr:nvSpPr>
        <xdr:cNvPr id="625" name="楕円 624"/>
        <xdr:cNvSpPr/>
      </xdr:nvSpPr>
      <xdr:spPr>
        <a:xfrm>
          <a:off x="2038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110489</xdr:rowOff>
    </xdr:from>
    <xdr:to>
      <xdr:col>111</xdr:col>
      <xdr:colOff>177800</xdr:colOff>
      <xdr:row>104</xdr:row>
      <xdr:rowOff>110489</xdr:rowOff>
    </xdr:to>
    <xdr:cxnSp macro="">
      <xdr:nvCxnSpPr>
        <xdr:cNvPr id="626" name="直線コネクタ 625"/>
        <xdr:cNvCxnSpPr/>
      </xdr:nvCxnSpPr>
      <xdr:spPr>
        <a:xfrm>
          <a:off x="20434300" y="179412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627"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628"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6366</xdr:rowOff>
    </xdr:from>
    <xdr:ext cx="469744" cy="259045"/>
    <xdr:sp macro="" textlink="">
      <xdr:nvSpPr>
        <xdr:cNvPr id="629" name="n_1mainValue【公民館】&#10;一人当たり面積"/>
        <xdr:cNvSpPr txBox="1"/>
      </xdr:nvSpPr>
      <xdr:spPr>
        <a:xfrm>
          <a:off x="21075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6366</xdr:rowOff>
    </xdr:from>
    <xdr:ext cx="469744" cy="259045"/>
    <xdr:sp macro="" textlink="">
      <xdr:nvSpPr>
        <xdr:cNvPr id="630" name="n_2mainValue【公民館】&#10;一人当たり面積"/>
        <xdr:cNvSpPr txBox="1"/>
      </xdr:nvSpPr>
      <xdr:spPr>
        <a:xfrm>
          <a:off x="20199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平成２９年度には、幼稚園と保育園を統合したこども園を建設したことで、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が、小中学校の全校７校に空調を整備したことで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の減価償却率が落ちている。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今後、施設の更新時には、公共施設等総合管理計画に沿って対応していく。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35,002
34,805
16.30
12,046,073
11,767,905
255,946
7,371,872
11,478,723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146558</xdr:rowOff>
    </xdr:from>
    <xdr:to>
      <xdr:col>24</xdr:col>
      <xdr:colOff>114300</xdr:colOff>
      <xdr:row>38</xdr:row>
      <xdr:rowOff>76708</xdr:rowOff>
    </xdr:to>
    <xdr:sp macro="" textlink="">
      <xdr:nvSpPr>
        <xdr:cNvPr id="68" name="楕円 67"/>
        <xdr:cNvSpPr/>
      </xdr:nvSpPr>
      <xdr:spPr>
        <a:xfrm>
          <a:off x="4584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169435</xdr:rowOff>
    </xdr:from>
    <xdr:ext cx="405111" cy="259045"/>
    <xdr:sp macro="" textlink="">
      <xdr:nvSpPr>
        <xdr:cNvPr id="69" name="【図書館】&#10;有形固定資産減価償却率該当値テキスト"/>
        <xdr:cNvSpPr txBox="1"/>
      </xdr:nvSpPr>
      <xdr:spPr>
        <a:xfrm>
          <a:off x="4673600" y="634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144272</xdr:rowOff>
    </xdr:from>
    <xdr:to>
      <xdr:col>20</xdr:col>
      <xdr:colOff>38100</xdr:colOff>
      <xdr:row>38</xdr:row>
      <xdr:rowOff>74422</xdr:rowOff>
    </xdr:to>
    <xdr:sp macro="" textlink="">
      <xdr:nvSpPr>
        <xdr:cNvPr id="70" name="楕円 69"/>
        <xdr:cNvSpPr/>
      </xdr:nvSpPr>
      <xdr:spPr>
        <a:xfrm>
          <a:off x="3746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23622</xdr:rowOff>
    </xdr:from>
    <xdr:to>
      <xdr:col>24</xdr:col>
      <xdr:colOff>63500</xdr:colOff>
      <xdr:row>38</xdr:row>
      <xdr:rowOff>25908</xdr:rowOff>
    </xdr:to>
    <xdr:cxnSp macro="">
      <xdr:nvCxnSpPr>
        <xdr:cNvPr id="71" name="直線コネクタ 70"/>
        <xdr:cNvCxnSpPr/>
      </xdr:nvCxnSpPr>
      <xdr:spPr>
        <a:xfrm>
          <a:off x="3797300" y="65387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125984</xdr:rowOff>
    </xdr:from>
    <xdr:to>
      <xdr:col>15</xdr:col>
      <xdr:colOff>101600</xdr:colOff>
      <xdr:row>38</xdr:row>
      <xdr:rowOff>56135</xdr:rowOff>
    </xdr:to>
    <xdr:sp macro="" textlink="">
      <xdr:nvSpPr>
        <xdr:cNvPr id="72" name="楕円 71"/>
        <xdr:cNvSpPr/>
      </xdr:nvSpPr>
      <xdr:spPr>
        <a:xfrm>
          <a:off x="2857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xdr:rowOff>
    </xdr:from>
    <xdr:to>
      <xdr:col>19</xdr:col>
      <xdr:colOff>177800</xdr:colOff>
      <xdr:row>38</xdr:row>
      <xdr:rowOff>23622</xdr:rowOff>
    </xdr:to>
    <xdr:cxnSp macro="">
      <xdr:nvCxnSpPr>
        <xdr:cNvPr id="73" name="直線コネクタ 72"/>
        <xdr:cNvCxnSpPr/>
      </xdr:nvCxnSpPr>
      <xdr:spPr>
        <a:xfrm>
          <a:off x="2908300" y="652043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75"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90949</xdr:rowOff>
    </xdr:from>
    <xdr:ext cx="405111" cy="259045"/>
    <xdr:sp macro="" textlink="">
      <xdr:nvSpPr>
        <xdr:cNvPr id="76" name="n_1mainValue【図書館】&#10;有形固定資産減価償却率"/>
        <xdr:cNvSpPr txBox="1"/>
      </xdr:nvSpPr>
      <xdr:spPr>
        <a:xfrm>
          <a:off x="3582044" y="626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72661</xdr:rowOff>
    </xdr:from>
    <xdr:ext cx="405111" cy="259045"/>
    <xdr:sp macro="" textlink="">
      <xdr:nvSpPr>
        <xdr:cNvPr id="77" name="n_2mainValue【図書館】&#10;有形固定資産減価償却率"/>
        <xdr:cNvSpPr txBox="1"/>
      </xdr:nvSpPr>
      <xdr:spPr>
        <a:xfrm>
          <a:off x="2705744"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3" name="楕円 112"/>
        <xdr:cNvSpPr/>
      </xdr:nvSpPr>
      <xdr:spPr>
        <a:xfrm>
          <a:off x="10426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68851</xdr:rowOff>
    </xdr:from>
    <xdr:ext cx="469744" cy="259045"/>
    <xdr:sp macro="" textlink="">
      <xdr:nvSpPr>
        <xdr:cNvPr id="114" name="【図書館】&#10;一人当たり面積該当値テキスト"/>
        <xdr:cNvSpPr txBox="1"/>
      </xdr:nvSpPr>
      <xdr:spPr>
        <a:xfrm>
          <a:off x="10515600"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45974</xdr:rowOff>
    </xdr:from>
    <xdr:to>
      <xdr:col>50</xdr:col>
      <xdr:colOff>165100</xdr:colOff>
      <xdr:row>39</xdr:row>
      <xdr:rowOff>147574</xdr:rowOff>
    </xdr:to>
    <xdr:sp macro="" textlink="">
      <xdr:nvSpPr>
        <xdr:cNvPr id="115" name="楕円 114"/>
        <xdr:cNvSpPr/>
      </xdr:nvSpPr>
      <xdr:spPr>
        <a:xfrm>
          <a:off x="9588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96774</xdr:rowOff>
    </xdr:from>
    <xdr:to>
      <xdr:col>55</xdr:col>
      <xdr:colOff>0</xdr:colOff>
      <xdr:row>39</xdr:row>
      <xdr:rowOff>96774</xdr:rowOff>
    </xdr:to>
    <xdr:cxnSp macro="">
      <xdr:nvCxnSpPr>
        <xdr:cNvPr id="116" name="直線コネクタ 115"/>
        <xdr:cNvCxnSpPr/>
      </xdr:nvCxnSpPr>
      <xdr:spPr>
        <a:xfrm>
          <a:off x="9639300" y="6783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45974</xdr:rowOff>
    </xdr:from>
    <xdr:to>
      <xdr:col>46</xdr:col>
      <xdr:colOff>38100</xdr:colOff>
      <xdr:row>39</xdr:row>
      <xdr:rowOff>147574</xdr:rowOff>
    </xdr:to>
    <xdr:sp macro="" textlink="">
      <xdr:nvSpPr>
        <xdr:cNvPr id="117" name="楕円 116"/>
        <xdr:cNvSpPr/>
      </xdr:nvSpPr>
      <xdr:spPr>
        <a:xfrm>
          <a:off x="8699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96774</xdr:rowOff>
    </xdr:from>
    <xdr:to>
      <xdr:col>50</xdr:col>
      <xdr:colOff>114300</xdr:colOff>
      <xdr:row>39</xdr:row>
      <xdr:rowOff>96774</xdr:rowOff>
    </xdr:to>
    <xdr:cxnSp macro="">
      <xdr:nvCxnSpPr>
        <xdr:cNvPr id="118" name="直線コネクタ 117"/>
        <xdr:cNvCxnSpPr/>
      </xdr:nvCxnSpPr>
      <xdr:spPr>
        <a:xfrm>
          <a:off x="8750300" y="678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164101</xdr:rowOff>
    </xdr:from>
    <xdr:ext cx="469744" cy="259045"/>
    <xdr:sp macro="" textlink="">
      <xdr:nvSpPr>
        <xdr:cNvPr id="121" name="n_1mainValue【図書館】&#10;一人当たり面積"/>
        <xdr:cNvSpPr txBox="1"/>
      </xdr:nvSpPr>
      <xdr:spPr>
        <a:xfrm>
          <a:off x="9391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164101</xdr:rowOff>
    </xdr:from>
    <xdr:ext cx="469744" cy="259045"/>
    <xdr:sp macro="" textlink="">
      <xdr:nvSpPr>
        <xdr:cNvPr id="122" name="n_2mainValue【図書館】&#10;一人当たり面積"/>
        <xdr:cNvSpPr txBox="1"/>
      </xdr:nvSpPr>
      <xdr:spPr>
        <a:xfrm>
          <a:off x="8515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35741</xdr:rowOff>
    </xdr:from>
    <xdr:to>
      <xdr:col>24</xdr:col>
      <xdr:colOff>114300</xdr:colOff>
      <xdr:row>57</xdr:row>
      <xdr:rowOff>137341</xdr:rowOff>
    </xdr:to>
    <xdr:sp macro="" textlink="">
      <xdr:nvSpPr>
        <xdr:cNvPr id="162" name="楕円 161"/>
        <xdr:cNvSpPr/>
      </xdr:nvSpPr>
      <xdr:spPr>
        <a:xfrm>
          <a:off x="45847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58618</xdr:rowOff>
    </xdr:from>
    <xdr:ext cx="405111" cy="259045"/>
    <xdr:sp macro="" textlink="">
      <xdr:nvSpPr>
        <xdr:cNvPr id="163" name="【体育館・プール】&#10;有形固定資産減価償却率該当値テキスト"/>
        <xdr:cNvSpPr txBox="1"/>
      </xdr:nvSpPr>
      <xdr:spPr>
        <a:xfrm>
          <a:off x="4673600"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35741</xdr:rowOff>
    </xdr:from>
    <xdr:to>
      <xdr:col>20</xdr:col>
      <xdr:colOff>38100</xdr:colOff>
      <xdr:row>57</xdr:row>
      <xdr:rowOff>137341</xdr:rowOff>
    </xdr:to>
    <xdr:sp macro="" textlink="">
      <xdr:nvSpPr>
        <xdr:cNvPr id="164" name="楕円 163"/>
        <xdr:cNvSpPr/>
      </xdr:nvSpPr>
      <xdr:spPr>
        <a:xfrm>
          <a:off x="3746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86541</xdr:rowOff>
    </xdr:from>
    <xdr:to>
      <xdr:col>24</xdr:col>
      <xdr:colOff>63500</xdr:colOff>
      <xdr:row>57</xdr:row>
      <xdr:rowOff>86541</xdr:rowOff>
    </xdr:to>
    <xdr:cxnSp macro="">
      <xdr:nvCxnSpPr>
        <xdr:cNvPr id="165" name="直線コネクタ 164"/>
        <xdr:cNvCxnSpPr/>
      </xdr:nvCxnSpPr>
      <xdr:spPr>
        <a:xfrm>
          <a:off x="3797300" y="9859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24312</xdr:rowOff>
    </xdr:from>
    <xdr:to>
      <xdr:col>15</xdr:col>
      <xdr:colOff>101600</xdr:colOff>
      <xdr:row>57</xdr:row>
      <xdr:rowOff>125912</xdr:rowOff>
    </xdr:to>
    <xdr:sp macro="" textlink="">
      <xdr:nvSpPr>
        <xdr:cNvPr id="166" name="楕円 165"/>
        <xdr:cNvSpPr/>
      </xdr:nvSpPr>
      <xdr:spPr>
        <a:xfrm>
          <a:off x="2857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75112</xdr:rowOff>
    </xdr:from>
    <xdr:to>
      <xdr:col>19</xdr:col>
      <xdr:colOff>177800</xdr:colOff>
      <xdr:row>57</xdr:row>
      <xdr:rowOff>86541</xdr:rowOff>
    </xdr:to>
    <xdr:cxnSp macro="">
      <xdr:nvCxnSpPr>
        <xdr:cNvPr id="167" name="直線コネクタ 166"/>
        <xdr:cNvCxnSpPr/>
      </xdr:nvCxnSpPr>
      <xdr:spPr>
        <a:xfrm>
          <a:off x="2908300" y="984776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153868</xdr:rowOff>
    </xdr:from>
    <xdr:ext cx="405111" cy="259045"/>
    <xdr:sp macro="" textlink="">
      <xdr:nvSpPr>
        <xdr:cNvPr id="170" name="n_1mainValue【体育館・プール】&#10;有形固定資産減価償却率"/>
        <xdr:cNvSpPr txBox="1"/>
      </xdr:nvSpPr>
      <xdr:spPr>
        <a:xfrm>
          <a:off x="35820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142439</xdr:rowOff>
    </xdr:from>
    <xdr:ext cx="405111" cy="259045"/>
    <xdr:sp macro="" textlink="">
      <xdr:nvSpPr>
        <xdr:cNvPr id="171" name="n_2mainValue【体育館・プール】&#10;有形固定資産減価償却率"/>
        <xdr:cNvSpPr txBox="1"/>
      </xdr:nvSpPr>
      <xdr:spPr>
        <a:xfrm>
          <a:off x="2705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135890</xdr:rowOff>
    </xdr:from>
    <xdr:to>
      <xdr:col>55</xdr:col>
      <xdr:colOff>50800</xdr:colOff>
      <xdr:row>64</xdr:row>
      <xdr:rowOff>66040</xdr:rowOff>
    </xdr:to>
    <xdr:sp macro="" textlink="">
      <xdr:nvSpPr>
        <xdr:cNvPr id="209" name="楕円 208"/>
        <xdr:cNvSpPr/>
      </xdr:nvSpPr>
      <xdr:spPr>
        <a:xfrm>
          <a:off x="10426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50817</xdr:rowOff>
    </xdr:from>
    <xdr:ext cx="469744" cy="259045"/>
    <xdr:sp macro="" textlink="">
      <xdr:nvSpPr>
        <xdr:cNvPr id="210" name="【体育館・プール】&#10;一人当たり面積該当値テキスト"/>
        <xdr:cNvSpPr txBox="1"/>
      </xdr:nvSpPr>
      <xdr:spPr>
        <a:xfrm>
          <a:off x="10515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135890</xdr:rowOff>
    </xdr:from>
    <xdr:to>
      <xdr:col>50</xdr:col>
      <xdr:colOff>165100</xdr:colOff>
      <xdr:row>64</xdr:row>
      <xdr:rowOff>66040</xdr:rowOff>
    </xdr:to>
    <xdr:sp macro="" textlink="">
      <xdr:nvSpPr>
        <xdr:cNvPr id="211" name="楕円 210"/>
        <xdr:cNvSpPr/>
      </xdr:nvSpPr>
      <xdr:spPr>
        <a:xfrm>
          <a:off x="958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15240</xdr:rowOff>
    </xdr:from>
    <xdr:to>
      <xdr:col>55</xdr:col>
      <xdr:colOff>0</xdr:colOff>
      <xdr:row>64</xdr:row>
      <xdr:rowOff>15240</xdr:rowOff>
    </xdr:to>
    <xdr:cxnSp macro="">
      <xdr:nvCxnSpPr>
        <xdr:cNvPr id="212" name="直線コネクタ 211"/>
        <xdr:cNvCxnSpPr/>
      </xdr:nvCxnSpPr>
      <xdr:spPr>
        <a:xfrm>
          <a:off x="9639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135890</xdr:rowOff>
    </xdr:from>
    <xdr:to>
      <xdr:col>46</xdr:col>
      <xdr:colOff>38100</xdr:colOff>
      <xdr:row>64</xdr:row>
      <xdr:rowOff>66040</xdr:rowOff>
    </xdr:to>
    <xdr:sp macro="" textlink="">
      <xdr:nvSpPr>
        <xdr:cNvPr id="213" name="楕円 212"/>
        <xdr:cNvSpPr/>
      </xdr:nvSpPr>
      <xdr:spPr>
        <a:xfrm>
          <a:off x="8699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15240</xdr:rowOff>
    </xdr:from>
    <xdr:to>
      <xdr:col>50</xdr:col>
      <xdr:colOff>114300</xdr:colOff>
      <xdr:row>64</xdr:row>
      <xdr:rowOff>15240</xdr:rowOff>
    </xdr:to>
    <xdr:cxnSp macro="">
      <xdr:nvCxnSpPr>
        <xdr:cNvPr id="214" name="直線コネクタ 213"/>
        <xdr:cNvCxnSpPr/>
      </xdr:nvCxnSpPr>
      <xdr:spPr>
        <a:xfrm>
          <a:off x="8750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57167</xdr:rowOff>
    </xdr:from>
    <xdr:ext cx="469744" cy="259045"/>
    <xdr:sp macro="" textlink="">
      <xdr:nvSpPr>
        <xdr:cNvPr id="217" name="n_1mainValue【体育館・プール】&#10;一人当たり面積"/>
        <xdr:cNvSpPr txBox="1"/>
      </xdr:nvSpPr>
      <xdr:spPr>
        <a:xfrm>
          <a:off x="9391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57167</xdr:rowOff>
    </xdr:from>
    <xdr:ext cx="469744" cy="259045"/>
    <xdr:sp macro="" textlink="">
      <xdr:nvSpPr>
        <xdr:cNvPr id="218" name="n_2mainValue【体育館・プール】&#10;一人当たり面積"/>
        <xdr:cNvSpPr txBox="1"/>
      </xdr:nvSpPr>
      <xdr:spPr>
        <a:xfrm>
          <a:off x="8515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246" name="【福祉施設】&#10;有形固定資産減価償却率平均値テキスト"/>
        <xdr:cNvSpPr txBox="1"/>
      </xdr:nvSpPr>
      <xdr:spPr>
        <a:xfrm>
          <a:off x="46736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131318</xdr:rowOff>
    </xdr:from>
    <xdr:to>
      <xdr:col>24</xdr:col>
      <xdr:colOff>114300</xdr:colOff>
      <xdr:row>86</xdr:row>
      <xdr:rowOff>61468</xdr:rowOff>
    </xdr:to>
    <xdr:sp macro="" textlink="">
      <xdr:nvSpPr>
        <xdr:cNvPr id="255" name="楕円 254"/>
        <xdr:cNvSpPr/>
      </xdr:nvSpPr>
      <xdr:spPr>
        <a:xfrm>
          <a:off x="4584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109745</xdr:rowOff>
    </xdr:from>
    <xdr:ext cx="405111" cy="259045"/>
    <xdr:sp macro="" textlink="">
      <xdr:nvSpPr>
        <xdr:cNvPr id="256" name="【福祉施設】&#10;有形固定資産減価償却率該当値テキスト"/>
        <xdr:cNvSpPr txBox="1"/>
      </xdr:nvSpPr>
      <xdr:spPr>
        <a:xfrm>
          <a:off x="4673600" y="1468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140463</xdr:rowOff>
    </xdr:from>
    <xdr:to>
      <xdr:col>20</xdr:col>
      <xdr:colOff>38100</xdr:colOff>
      <xdr:row>86</xdr:row>
      <xdr:rowOff>70613</xdr:rowOff>
    </xdr:to>
    <xdr:sp macro="" textlink="">
      <xdr:nvSpPr>
        <xdr:cNvPr id="257" name="楕円 256"/>
        <xdr:cNvSpPr/>
      </xdr:nvSpPr>
      <xdr:spPr>
        <a:xfrm>
          <a:off x="3746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10668</xdr:rowOff>
    </xdr:from>
    <xdr:to>
      <xdr:col>24</xdr:col>
      <xdr:colOff>63500</xdr:colOff>
      <xdr:row>86</xdr:row>
      <xdr:rowOff>19813</xdr:rowOff>
    </xdr:to>
    <xdr:cxnSp macro="">
      <xdr:nvCxnSpPr>
        <xdr:cNvPr id="258" name="直線コネクタ 257"/>
        <xdr:cNvCxnSpPr/>
      </xdr:nvCxnSpPr>
      <xdr:spPr>
        <a:xfrm flipV="1">
          <a:off x="3797300" y="147553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28448</xdr:rowOff>
    </xdr:from>
    <xdr:to>
      <xdr:col>15</xdr:col>
      <xdr:colOff>101600</xdr:colOff>
      <xdr:row>86</xdr:row>
      <xdr:rowOff>130048</xdr:rowOff>
    </xdr:to>
    <xdr:sp macro="" textlink="">
      <xdr:nvSpPr>
        <xdr:cNvPr id="259" name="楕円 258"/>
        <xdr:cNvSpPr/>
      </xdr:nvSpPr>
      <xdr:spPr>
        <a:xfrm>
          <a:off x="2857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19813</xdr:rowOff>
    </xdr:from>
    <xdr:to>
      <xdr:col>19</xdr:col>
      <xdr:colOff>177800</xdr:colOff>
      <xdr:row>86</xdr:row>
      <xdr:rowOff>79248</xdr:rowOff>
    </xdr:to>
    <xdr:cxnSp macro="">
      <xdr:nvCxnSpPr>
        <xdr:cNvPr id="260" name="直線コネクタ 259"/>
        <xdr:cNvCxnSpPr/>
      </xdr:nvCxnSpPr>
      <xdr:spPr>
        <a:xfrm flipV="1">
          <a:off x="2908300" y="147645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16273</xdr:rowOff>
    </xdr:from>
    <xdr:ext cx="405111" cy="259045"/>
    <xdr:sp macro="" textlink="">
      <xdr:nvSpPr>
        <xdr:cNvPr id="261" name="n_1aveValue【福祉施設】&#10;有形固定資産減価償却率"/>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62"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61740</xdr:rowOff>
    </xdr:from>
    <xdr:ext cx="405111" cy="259045"/>
    <xdr:sp macro="" textlink="">
      <xdr:nvSpPr>
        <xdr:cNvPr id="263" name="n_1mainValue【福祉施設】&#10;有形固定資産減価償却率"/>
        <xdr:cNvSpPr txBox="1"/>
      </xdr:nvSpPr>
      <xdr:spPr>
        <a:xfrm>
          <a:off x="3582044" y="1480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121175</xdr:rowOff>
    </xdr:from>
    <xdr:ext cx="405111" cy="259045"/>
    <xdr:sp macro="" textlink="">
      <xdr:nvSpPr>
        <xdr:cNvPr id="264" name="n_2mainValue【福祉施設】&#10;有形固定資産減価償却率"/>
        <xdr:cNvSpPr txBox="1"/>
      </xdr:nvSpPr>
      <xdr:spPr>
        <a:xfrm>
          <a:off x="2705744" y="1486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91"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170180</xdr:rowOff>
    </xdr:from>
    <xdr:to>
      <xdr:col>55</xdr:col>
      <xdr:colOff>50800</xdr:colOff>
      <xdr:row>81</xdr:row>
      <xdr:rowOff>100330</xdr:rowOff>
    </xdr:to>
    <xdr:sp macro="" textlink="">
      <xdr:nvSpPr>
        <xdr:cNvPr id="300" name="楕円 299"/>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21607</xdr:rowOff>
    </xdr:from>
    <xdr:ext cx="469744" cy="259045"/>
    <xdr:sp macro="" textlink="">
      <xdr:nvSpPr>
        <xdr:cNvPr id="301" name="【福祉施設】&#10;一人当たり面積該当値テキスト"/>
        <xdr:cNvSpPr txBox="1"/>
      </xdr:nvSpPr>
      <xdr:spPr>
        <a:xfrm>
          <a:off x="10515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170180</xdr:rowOff>
    </xdr:from>
    <xdr:to>
      <xdr:col>50</xdr:col>
      <xdr:colOff>165100</xdr:colOff>
      <xdr:row>81</xdr:row>
      <xdr:rowOff>100330</xdr:rowOff>
    </xdr:to>
    <xdr:sp macro="" textlink="">
      <xdr:nvSpPr>
        <xdr:cNvPr id="302" name="楕円 301"/>
        <xdr:cNvSpPr/>
      </xdr:nvSpPr>
      <xdr:spPr>
        <a:xfrm>
          <a:off x="958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49530</xdr:rowOff>
    </xdr:from>
    <xdr:to>
      <xdr:col>55</xdr:col>
      <xdr:colOff>0</xdr:colOff>
      <xdr:row>81</xdr:row>
      <xdr:rowOff>49530</xdr:rowOff>
    </xdr:to>
    <xdr:cxnSp macro="">
      <xdr:nvCxnSpPr>
        <xdr:cNvPr id="303" name="直線コネクタ 302"/>
        <xdr:cNvCxnSpPr/>
      </xdr:nvCxnSpPr>
      <xdr:spPr>
        <a:xfrm>
          <a:off x="9639300" y="1393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131318</xdr:rowOff>
    </xdr:from>
    <xdr:to>
      <xdr:col>46</xdr:col>
      <xdr:colOff>38100</xdr:colOff>
      <xdr:row>80</xdr:row>
      <xdr:rowOff>61468</xdr:rowOff>
    </xdr:to>
    <xdr:sp macro="" textlink="">
      <xdr:nvSpPr>
        <xdr:cNvPr id="304" name="楕円 303"/>
        <xdr:cNvSpPr/>
      </xdr:nvSpPr>
      <xdr:spPr>
        <a:xfrm>
          <a:off x="8699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10668</xdr:rowOff>
    </xdr:from>
    <xdr:to>
      <xdr:col>50</xdr:col>
      <xdr:colOff>114300</xdr:colOff>
      <xdr:row>81</xdr:row>
      <xdr:rowOff>49530</xdr:rowOff>
    </xdr:to>
    <xdr:cxnSp macro="">
      <xdr:nvCxnSpPr>
        <xdr:cNvPr id="305" name="直線コネクタ 304"/>
        <xdr:cNvCxnSpPr/>
      </xdr:nvCxnSpPr>
      <xdr:spPr>
        <a:xfrm>
          <a:off x="8750300" y="1372666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06"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07"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116857</xdr:rowOff>
    </xdr:from>
    <xdr:ext cx="469744" cy="259045"/>
    <xdr:sp macro="" textlink="">
      <xdr:nvSpPr>
        <xdr:cNvPr id="308" name="n_1mainValue【福祉施設】&#10;一人当たり面積"/>
        <xdr:cNvSpPr txBox="1"/>
      </xdr:nvSpPr>
      <xdr:spPr>
        <a:xfrm>
          <a:off x="93917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77995</xdr:rowOff>
    </xdr:from>
    <xdr:ext cx="469744" cy="259045"/>
    <xdr:sp macro="" textlink="">
      <xdr:nvSpPr>
        <xdr:cNvPr id="309" name="n_2mainValue【福祉施設】&#10;一人当たり面積"/>
        <xdr:cNvSpPr txBox="1"/>
      </xdr:nvSpPr>
      <xdr:spPr>
        <a:xfrm>
          <a:off x="85154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0" name="直線コネクタ 349"/>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1"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2" name="直線コネクタ 351"/>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3"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54" name="直線コネクタ 353"/>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355"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56" name="フローチャート: 判断 355"/>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57" name="フローチャート: 判断 356"/>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58" name="フローチャート: 判断 357"/>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27305</xdr:rowOff>
    </xdr:from>
    <xdr:to>
      <xdr:col>85</xdr:col>
      <xdr:colOff>177800</xdr:colOff>
      <xdr:row>41</xdr:row>
      <xdr:rowOff>128905</xdr:rowOff>
    </xdr:to>
    <xdr:sp macro="" textlink="">
      <xdr:nvSpPr>
        <xdr:cNvPr id="364" name="楕円 363"/>
        <xdr:cNvSpPr/>
      </xdr:nvSpPr>
      <xdr:spPr>
        <a:xfrm>
          <a:off x="162687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5732</xdr:rowOff>
    </xdr:from>
    <xdr:ext cx="405111" cy="259045"/>
    <xdr:sp macro="" textlink="">
      <xdr:nvSpPr>
        <xdr:cNvPr id="365" name="【一般廃棄物処理施設】&#10;有形固定資産減価償却率該当値テキスト"/>
        <xdr:cNvSpPr txBox="1"/>
      </xdr:nvSpPr>
      <xdr:spPr>
        <a:xfrm>
          <a:off x="16357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67310</xdr:rowOff>
    </xdr:from>
    <xdr:to>
      <xdr:col>81</xdr:col>
      <xdr:colOff>101600</xdr:colOff>
      <xdr:row>41</xdr:row>
      <xdr:rowOff>168910</xdr:rowOff>
    </xdr:to>
    <xdr:sp macro="" textlink="">
      <xdr:nvSpPr>
        <xdr:cNvPr id="366" name="楕円 365"/>
        <xdr:cNvSpPr/>
      </xdr:nvSpPr>
      <xdr:spPr>
        <a:xfrm>
          <a:off x="15430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78105</xdr:rowOff>
    </xdr:from>
    <xdr:to>
      <xdr:col>85</xdr:col>
      <xdr:colOff>127000</xdr:colOff>
      <xdr:row>41</xdr:row>
      <xdr:rowOff>118110</xdr:rowOff>
    </xdr:to>
    <xdr:cxnSp macro="">
      <xdr:nvCxnSpPr>
        <xdr:cNvPr id="367" name="直線コネクタ 366"/>
        <xdr:cNvCxnSpPr/>
      </xdr:nvCxnSpPr>
      <xdr:spPr>
        <a:xfrm flipV="1">
          <a:off x="15481300" y="71075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368" name="楕円 367"/>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118110</xdr:rowOff>
    </xdr:from>
    <xdr:to>
      <xdr:col>81</xdr:col>
      <xdr:colOff>50800</xdr:colOff>
      <xdr:row>42</xdr:row>
      <xdr:rowOff>38100</xdr:rowOff>
    </xdr:to>
    <xdr:cxnSp macro="">
      <xdr:nvCxnSpPr>
        <xdr:cNvPr id="369" name="直線コネクタ 368"/>
        <xdr:cNvCxnSpPr/>
      </xdr:nvCxnSpPr>
      <xdr:spPr>
        <a:xfrm flipV="1">
          <a:off x="14592300" y="7147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370"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71"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160037</xdr:rowOff>
    </xdr:from>
    <xdr:ext cx="405111" cy="259045"/>
    <xdr:sp macro="" textlink="">
      <xdr:nvSpPr>
        <xdr:cNvPr id="372" name="n_1mainValue【一般廃棄物処理施設】&#10;有形固定資産減価償却率"/>
        <xdr:cNvSpPr txBox="1"/>
      </xdr:nvSpPr>
      <xdr:spPr>
        <a:xfrm>
          <a:off x="152660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80027</xdr:rowOff>
    </xdr:from>
    <xdr:ext cx="405111" cy="259045"/>
    <xdr:sp macro="" textlink="">
      <xdr:nvSpPr>
        <xdr:cNvPr id="373" name="n_2mainValue【一般廃棄物処理施設】&#10;有形固定資産減価償却率"/>
        <xdr:cNvSpPr txBox="1"/>
      </xdr:nvSpPr>
      <xdr:spPr>
        <a:xfrm>
          <a:off x="14389744"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5" name="テキスト ボックス 3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7" name="テキスト ボックス 3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9" name="テキスト ボックス 3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1" name="テキスト ボックス 3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3" name="テキスト ボックス 3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95" name="直線コネクタ 394"/>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96"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97" name="直線コネクタ 396"/>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98"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99" name="直線コネクタ 398"/>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00"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1" name="フローチャート: 判断 400"/>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2" name="フローチャート: 判断 401"/>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03" name="フローチャート: 判断 402"/>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22963</xdr:rowOff>
    </xdr:from>
    <xdr:to>
      <xdr:col>116</xdr:col>
      <xdr:colOff>114300</xdr:colOff>
      <xdr:row>38</xdr:row>
      <xdr:rowOff>124563</xdr:rowOff>
    </xdr:to>
    <xdr:sp macro="" textlink="">
      <xdr:nvSpPr>
        <xdr:cNvPr id="409" name="楕円 408"/>
        <xdr:cNvSpPr/>
      </xdr:nvSpPr>
      <xdr:spPr>
        <a:xfrm>
          <a:off x="22110700" y="65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45840</xdr:rowOff>
    </xdr:from>
    <xdr:ext cx="599010" cy="259045"/>
    <xdr:sp macro="" textlink="">
      <xdr:nvSpPr>
        <xdr:cNvPr id="410" name="【一般廃棄物処理施設】&#10;一人当たり有形固定資産（償却資産）額該当値テキスト"/>
        <xdr:cNvSpPr txBox="1"/>
      </xdr:nvSpPr>
      <xdr:spPr>
        <a:xfrm>
          <a:off x="22199600" y="63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22999</xdr:rowOff>
    </xdr:from>
    <xdr:to>
      <xdr:col>112</xdr:col>
      <xdr:colOff>38100</xdr:colOff>
      <xdr:row>38</xdr:row>
      <xdr:rowOff>124599</xdr:rowOff>
    </xdr:to>
    <xdr:sp macro="" textlink="">
      <xdr:nvSpPr>
        <xdr:cNvPr id="411" name="楕円 410"/>
        <xdr:cNvSpPr/>
      </xdr:nvSpPr>
      <xdr:spPr>
        <a:xfrm>
          <a:off x="21272500" y="65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73763</xdr:rowOff>
    </xdr:from>
    <xdr:to>
      <xdr:col>116</xdr:col>
      <xdr:colOff>63500</xdr:colOff>
      <xdr:row>38</xdr:row>
      <xdr:rowOff>73799</xdr:rowOff>
    </xdr:to>
    <xdr:cxnSp macro="">
      <xdr:nvCxnSpPr>
        <xdr:cNvPr id="412" name="直線コネクタ 411"/>
        <xdr:cNvCxnSpPr/>
      </xdr:nvCxnSpPr>
      <xdr:spPr>
        <a:xfrm flipV="1">
          <a:off x="21323300" y="6588863"/>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31920</xdr:rowOff>
    </xdr:from>
    <xdr:to>
      <xdr:col>107</xdr:col>
      <xdr:colOff>101600</xdr:colOff>
      <xdr:row>38</xdr:row>
      <xdr:rowOff>133520</xdr:rowOff>
    </xdr:to>
    <xdr:sp macro="" textlink="">
      <xdr:nvSpPr>
        <xdr:cNvPr id="413" name="楕円 412"/>
        <xdr:cNvSpPr/>
      </xdr:nvSpPr>
      <xdr:spPr>
        <a:xfrm>
          <a:off x="20383500" y="65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73799</xdr:rowOff>
    </xdr:from>
    <xdr:to>
      <xdr:col>111</xdr:col>
      <xdr:colOff>177800</xdr:colOff>
      <xdr:row>38</xdr:row>
      <xdr:rowOff>82720</xdr:rowOff>
    </xdr:to>
    <xdr:cxnSp macro="">
      <xdr:nvCxnSpPr>
        <xdr:cNvPr id="414" name="直線コネクタ 413"/>
        <xdr:cNvCxnSpPr/>
      </xdr:nvCxnSpPr>
      <xdr:spPr>
        <a:xfrm flipV="1">
          <a:off x="20434300" y="6588899"/>
          <a:ext cx="889000" cy="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15"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52771</xdr:rowOff>
    </xdr:from>
    <xdr:ext cx="534377" cy="259045"/>
    <xdr:sp macro="" textlink="">
      <xdr:nvSpPr>
        <xdr:cNvPr id="416"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141127</xdr:rowOff>
    </xdr:from>
    <xdr:ext cx="599010" cy="259045"/>
    <xdr:sp macro="" textlink="">
      <xdr:nvSpPr>
        <xdr:cNvPr id="417" name="n_1mainValue【一般廃棄物処理施設】&#10;一人当たり有形固定資産（償却資産）額"/>
        <xdr:cNvSpPr txBox="1"/>
      </xdr:nvSpPr>
      <xdr:spPr>
        <a:xfrm>
          <a:off x="21011095" y="631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150047</xdr:rowOff>
    </xdr:from>
    <xdr:ext cx="599010" cy="259045"/>
    <xdr:sp macro="" textlink="">
      <xdr:nvSpPr>
        <xdr:cNvPr id="418" name="n_2mainValue【一般廃棄物処理施設】&#10;一人当たり有形固定資産（償却資産）額"/>
        <xdr:cNvSpPr txBox="1"/>
      </xdr:nvSpPr>
      <xdr:spPr>
        <a:xfrm>
          <a:off x="20134795" y="632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9" name="テキスト ボックス 43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43" name="直線コネクタ 442"/>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44"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45" name="直線コネクタ 444"/>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46"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47" name="直線コネクタ 446"/>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48"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49" name="フローチャート: 判断 448"/>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50" name="フローチャート: 判断 449"/>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51" name="フローチャート: 判断 450"/>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53975</xdr:rowOff>
    </xdr:from>
    <xdr:to>
      <xdr:col>76</xdr:col>
      <xdr:colOff>165100</xdr:colOff>
      <xdr:row>62</xdr:row>
      <xdr:rowOff>155575</xdr:rowOff>
    </xdr:to>
    <xdr:sp macro="" textlink="">
      <xdr:nvSpPr>
        <xdr:cNvPr id="457" name="楕円 456"/>
        <xdr:cNvSpPr/>
      </xdr:nvSpPr>
      <xdr:spPr>
        <a:xfrm>
          <a:off x="14541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458"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459"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146702</xdr:rowOff>
    </xdr:from>
    <xdr:ext cx="405111" cy="259045"/>
    <xdr:sp macro="" textlink="">
      <xdr:nvSpPr>
        <xdr:cNvPr id="460" name="n_2mainValue【保健センター・保健所】&#10;有形固定資産減価償却率"/>
        <xdr:cNvSpPr txBox="1"/>
      </xdr:nvSpPr>
      <xdr:spPr>
        <a:xfrm>
          <a:off x="14389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1" name="直線コネクタ 4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2" name="テキスト ボックス 4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3" name="直線コネクタ 4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4" name="テキスト ボックス 4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5" name="直線コネクタ 4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6" name="テキスト ボックス 4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7" name="直線コネクタ 4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8" name="テキスト ボックス 4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9" name="直線コネクタ 4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0" name="テキスト ボックス 4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1" name="直線コネクタ 4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2" name="テキスト ボックス 4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86" name="直線コネクタ 485"/>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87"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88" name="直線コネクタ 487"/>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89"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90" name="直線コネクタ 489"/>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91"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92" name="フローチャート: 判断 491"/>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3" name="フローチャート: 判断 492"/>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94" name="フローチャート: 判断 493"/>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161472</xdr:rowOff>
    </xdr:from>
    <xdr:to>
      <xdr:col>107</xdr:col>
      <xdr:colOff>101600</xdr:colOff>
      <xdr:row>61</xdr:row>
      <xdr:rowOff>91622</xdr:rowOff>
    </xdr:to>
    <xdr:sp macro="" textlink="">
      <xdr:nvSpPr>
        <xdr:cNvPr id="500" name="楕円 499"/>
        <xdr:cNvSpPr/>
      </xdr:nvSpPr>
      <xdr:spPr>
        <a:xfrm>
          <a:off x="20383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501"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108874</xdr:rowOff>
    </xdr:from>
    <xdr:ext cx="469744" cy="259045"/>
    <xdr:sp macro="" textlink="">
      <xdr:nvSpPr>
        <xdr:cNvPr id="502" name="n_2aveValue【保健センター・保健所】&#10;一人当たり面積"/>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108149</xdr:rowOff>
    </xdr:from>
    <xdr:ext cx="469744" cy="259045"/>
    <xdr:sp macro="" textlink="">
      <xdr:nvSpPr>
        <xdr:cNvPr id="503" name="n_2mainValue【保健センター・保健所】&#10;一人当たり面積"/>
        <xdr:cNvSpPr txBox="1"/>
      </xdr:nvSpPr>
      <xdr:spPr>
        <a:xfrm>
          <a:off x="20199427" y="1022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4" name="直線コネクタ 51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5" name="テキスト ボックス 51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6" name="直線コネクタ 51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7" name="テキスト ボックス 51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8" name="直線コネクタ 51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9" name="テキスト ボックス 51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0" name="直線コネクタ 51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1" name="テキスト ボックス 52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2" name="直線コネクタ 52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3" name="テキスト ボックス 52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4" name="直線コネクタ 52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5" name="テキスト ボックス 52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7" name="テキスト ボックス 5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29" name="直線コネクタ 528"/>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30"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31" name="直線コネクタ 530"/>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32"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33" name="直線コネクタ 532"/>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34"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35" name="フローチャート: 判断 534"/>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36" name="フローチャート: 判断 535"/>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37" name="フローチャート: 判断 536"/>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543" name="楕円 542"/>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544" name="【消防施設】&#10;有形固定資産減価償却率該当値テキスト"/>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60779</xdr:rowOff>
    </xdr:from>
    <xdr:to>
      <xdr:col>81</xdr:col>
      <xdr:colOff>101600</xdr:colOff>
      <xdr:row>81</xdr:row>
      <xdr:rowOff>162379</xdr:rowOff>
    </xdr:to>
    <xdr:sp macro="" textlink="">
      <xdr:nvSpPr>
        <xdr:cNvPr id="545" name="楕円 544"/>
        <xdr:cNvSpPr/>
      </xdr:nvSpPr>
      <xdr:spPr>
        <a:xfrm>
          <a:off x="15430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111579</xdr:rowOff>
    </xdr:to>
    <xdr:cxnSp macro="">
      <xdr:nvCxnSpPr>
        <xdr:cNvPr id="546" name="直線コネクタ 545"/>
        <xdr:cNvCxnSpPr/>
      </xdr:nvCxnSpPr>
      <xdr:spPr>
        <a:xfrm flipV="1">
          <a:off x="15481300" y="139712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547"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48"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7456</xdr:rowOff>
    </xdr:from>
    <xdr:ext cx="405111" cy="259045"/>
    <xdr:sp macro="" textlink="">
      <xdr:nvSpPr>
        <xdr:cNvPr id="549" name="n_1mainValue【消防施設】&#10;有形固定資産減価償却率"/>
        <xdr:cNvSpPr txBox="1"/>
      </xdr:nvSpPr>
      <xdr:spPr>
        <a:xfrm>
          <a:off x="15266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8" name="テキスト ボックス 5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9" name="直線コネクタ 5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0" name="直線コネクタ 5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1" name="テキスト ボックス 5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2" name="直線コネクタ 5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3" name="テキスト ボックス 5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4" name="直線コネクタ 5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5" name="テキスト ボックス 5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6" name="直線コネクタ 5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7" name="テキスト ボックス 5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9" name="テキスト ボックス 5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71" name="直線コネクタ 570"/>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72"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73" name="直線コネクタ 572"/>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74"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75" name="直線コネクタ 57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76"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77" name="フローチャート: 判断 576"/>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78" name="フローチャート: 判断 577"/>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79" name="フローチャート: 判断 578"/>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0" name="テキスト ボックス 5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1" name="テキスト ボックス 5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2" name="テキスト ボックス 5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3" name="テキスト ボックス 5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4" name="テキスト ボックス 5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585" name="楕円 584"/>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586" name="【消防施設】&#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587" name="楕円 586"/>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588" name="直線コネクタ 587"/>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589"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90"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591" name="n_1main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2" name="直線コネクタ 6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3" name="テキスト ボックス 60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4" name="直線コネクタ 6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5" name="テキスト ボックス 6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6" name="直線コネクタ 6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7" name="テキスト ボックス 6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8" name="直線コネクタ 6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9" name="テキスト ボックス 6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0" name="直線コネクタ 6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1" name="テキスト ボックス 6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2" name="直線コネクタ 6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3" name="テキスト ボックス 61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17" name="直線コネクタ 616"/>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1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9" name="直線コネクタ 6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20"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21" name="直線コネクタ 62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22"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23" name="フローチャート: 判断 622"/>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24" name="フローチャート: 判断 623"/>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25" name="フローチャート: 判断 624"/>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10705</xdr:rowOff>
    </xdr:from>
    <xdr:to>
      <xdr:col>85</xdr:col>
      <xdr:colOff>177800</xdr:colOff>
      <xdr:row>103</xdr:row>
      <xdr:rowOff>112305</xdr:rowOff>
    </xdr:to>
    <xdr:sp macro="" textlink="">
      <xdr:nvSpPr>
        <xdr:cNvPr id="631" name="楕円 630"/>
        <xdr:cNvSpPr/>
      </xdr:nvSpPr>
      <xdr:spPr>
        <a:xfrm>
          <a:off x="162687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33582</xdr:rowOff>
    </xdr:from>
    <xdr:ext cx="405111" cy="259045"/>
    <xdr:sp macro="" textlink="">
      <xdr:nvSpPr>
        <xdr:cNvPr id="632" name="【庁舎】&#10;有形固定資産減価償却率該当値テキスト"/>
        <xdr:cNvSpPr txBox="1"/>
      </xdr:nvSpPr>
      <xdr:spPr>
        <a:xfrm>
          <a:off x="16357600" y="1752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31931</xdr:rowOff>
    </xdr:from>
    <xdr:to>
      <xdr:col>81</xdr:col>
      <xdr:colOff>101600</xdr:colOff>
      <xdr:row>103</xdr:row>
      <xdr:rowOff>133531</xdr:rowOff>
    </xdr:to>
    <xdr:sp macro="" textlink="">
      <xdr:nvSpPr>
        <xdr:cNvPr id="633" name="楕円 632"/>
        <xdr:cNvSpPr/>
      </xdr:nvSpPr>
      <xdr:spPr>
        <a:xfrm>
          <a:off x="15430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61505</xdr:rowOff>
    </xdr:from>
    <xdr:to>
      <xdr:col>85</xdr:col>
      <xdr:colOff>127000</xdr:colOff>
      <xdr:row>103</xdr:row>
      <xdr:rowOff>82731</xdr:rowOff>
    </xdr:to>
    <xdr:cxnSp macro="">
      <xdr:nvCxnSpPr>
        <xdr:cNvPr id="634" name="直線コネクタ 633"/>
        <xdr:cNvCxnSpPr/>
      </xdr:nvCxnSpPr>
      <xdr:spPr>
        <a:xfrm flipV="1">
          <a:off x="15481300" y="1772085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85816</xdr:rowOff>
    </xdr:from>
    <xdr:to>
      <xdr:col>76</xdr:col>
      <xdr:colOff>165100</xdr:colOff>
      <xdr:row>101</xdr:row>
      <xdr:rowOff>15966</xdr:rowOff>
    </xdr:to>
    <xdr:sp macro="" textlink="">
      <xdr:nvSpPr>
        <xdr:cNvPr id="635" name="楕円 634"/>
        <xdr:cNvSpPr/>
      </xdr:nvSpPr>
      <xdr:spPr>
        <a:xfrm>
          <a:off x="14541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136616</xdr:rowOff>
    </xdr:from>
    <xdr:to>
      <xdr:col>81</xdr:col>
      <xdr:colOff>50800</xdr:colOff>
      <xdr:row>103</xdr:row>
      <xdr:rowOff>82731</xdr:rowOff>
    </xdr:to>
    <xdr:cxnSp macro="">
      <xdr:nvCxnSpPr>
        <xdr:cNvPr id="636" name="直線コネクタ 635"/>
        <xdr:cNvCxnSpPr/>
      </xdr:nvCxnSpPr>
      <xdr:spPr>
        <a:xfrm>
          <a:off x="14592300" y="17281616"/>
          <a:ext cx="889000" cy="4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637"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638"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150058</xdr:rowOff>
    </xdr:from>
    <xdr:ext cx="405111" cy="259045"/>
    <xdr:sp macro="" textlink="">
      <xdr:nvSpPr>
        <xdr:cNvPr id="639" name="n_1mainValue【庁舎】&#10;有形固定資産減価償却率"/>
        <xdr:cNvSpPr txBox="1"/>
      </xdr:nvSpPr>
      <xdr:spPr>
        <a:xfrm>
          <a:off x="15266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32493</xdr:rowOff>
    </xdr:from>
    <xdr:ext cx="405111" cy="259045"/>
    <xdr:sp macro="" textlink="">
      <xdr:nvSpPr>
        <xdr:cNvPr id="640" name="n_2mainValue【庁舎】&#10;有形固定資産減価償却率"/>
        <xdr:cNvSpPr txBox="1"/>
      </xdr:nvSpPr>
      <xdr:spPr>
        <a:xfrm>
          <a:off x="14389744" y="1700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1" name="直線コネクタ 6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2" name="テキスト ボックス 6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3" name="直線コネクタ 6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4" name="テキスト ボックス 6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5" name="直線コネクタ 6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6" name="テキスト ボックス 6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7" name="直線コネクタ 6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8" name="テキスト ボックス 6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9" name="直線コネクタ 6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0" name="テキスト ボックス 6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1" name="直線コネクタ 6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2" name="テキスト ボックス 6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66" name="直線コネクタ 665"/>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67"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68" name="直線コネクタ 667"/>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69"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70" name="直線コネクタ 669"/>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71"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72" name="フローチャート: 判断 671"/>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73" name="フローチャート: 判断 672"/>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74" name="フローチャート: 判断 673"/>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xdr:rowOff>
    </xdr:from>
    <xdr:to>
      <xdr:col>116</xdr:col>
      <xdr:colOff>114300</xdr:colOff>
      <xdr:row>108</xdr:row>
      <xdr:rowOff>110671</xdr:rowOff>
    </xdr:to>
    <xdr:sp macro="" textlink="">
      <xdr:nvSpPr>
        <xdr:cNvPr id="680" name="楕円 679"/>
        <xdr:cNvSpPr/>
      </xdr:nvSpPr>
      <xdr:spPr>
        <a:xfrm>
          <a:off x="22110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95448</xdr:rowOff>
    </xdr:from>
    <xdr:ext cx="469744" cy="259045"/>
    <xdr:sp macro="" textlink="">
      <xdr:nvSpPr>
        <xdr:cNvPr id="681" name="【庁舎】&#10;一人当たり面積該当値テキスト"/>
        <xdr:cNvSpPr txBox="1"/>
      </xdr:nvSpPr>
      <xdr:spPr>
        <a:xfrm>
          <a:off x="22199600" y="1844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xdr:rowOff>
    </xdr:from>
    <xdr:to>
      <xdr:col>112</xdr:col>
      <xdr:colOff>38100</xdr:colOff>
      <xdr:row>108</xdr:row>
      <xdr:rowOff>110671</xdr:rowOff>
    </xdr:to>
    <xdr:sp macro="" textlink="">
      <xdr:nvSpPr>
        <xdr:cNvPr id="682" name="楕円 681"/>
        <xdr:cNvSpPr/>
      </xdr:nvSpPr>
      <xdr:spPr>
        <a:xfrm>
          <a:off x="21272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59871</xdr:rowOff>
    </xdr:from>
    <xdr:to>
      <xdr:col>116</xdr:col>
      <xdr:colOff>63500</xdr:colOff>
      <xdr:row>108</xdr:row>
      <xdr:rowOff>59871</xdr:rowOff>
    </xdr:to>
    <xdr:cxnSp macro="">
      <xdr:nvCxnSpPr>
        <xdr:cNvPr id="683" name="直線コネクタ 682"/>
        <xdr:cNvCxnSpPr/>
      </xdr:nvCxnSpPr>
      <xdr:spPr>
        <a:xfrm>
          <a:off x="21323300" y="18576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16692</xdr:rowOff>
    </xdr:from>
    <xdr:to>
      <xdr:col>107</xdr:col>
      <xdr:colOff>101600</xdr:colOff>
      <xdr:row>108</xdr:row>
      <xdr:rowOff>118292</xdr:rowOff>
    </xdr:to>
    <xdr:sp macro="" textlink="">
      <xdr:nvSpPr>
        <xdr:cNvPr id="684" name="楕円 683"/>
        <xdr:cNvSpPr/>
      </xdr:nvSpPr>
      <xdr:spPr>
        <a:xfrm>
          <a:off x="20383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67492</xdr:rowOff>
    </xdr:to>
    <xdr:cxnSp macro="">
      <xdr:nvCxnSpPr>
        <xdr:cNvPr id="685" name="直線コネクタ 684"/>
        <xdr:cNvCxnSpPr/>
      </xdr:nvCxnSpPr>
      <xdr:spPr>
        <a:xfrm flipV="1">
          <a:off x="20434300" y="1857647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686"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87"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101798</xdr:rowOff>
    </xdr:from>
    <xdr:ext cx="469744" cy="259045"/>
    <xdr:sp macro="" textlink="">
      <xdr:nvSpPr>
        <xdr:cNvPr id="688" name="n_1mainValue【庁舎】&#10;一人当たり面積"/>
        <xdr:cNvSpPr txBox="1"/>
      </xdr:nvSpPr>
      <xdr:spPr>
        <a:xfrm>
          <a:off x="210757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109419</xdr:rowOff>
    </xdr:from>
    <xdr:ext cx="469744" cy="259045"/>
    <xdr:sp macro="" textlink="">
      <xdr:nvSpPr>
        <xdr:cNvPr id="689" name="n_2mainValue【庁舎】&#10;一人当たり面積"/>
        <xdr:cNvSpPr txBox="1"/>
      </xdr:nvSpPr>
      <xdr:spPr>
        <a:xfrm>
          <a:off x="201994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については、一人当たりの面積も多く減価償却率も高くなっている。更新も近いことから、公共施設等総合管理計画に沿って、縮減を行う予定である。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その他の施設については、今後、施設の更新を計画する際には、施設の延伸を図るとともに今後の人口変動を見据えた面積に削減するよう努める。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35,002
34,805
16.30
12,046,073
11,767,905
255,946
7,371,872
11,478,723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税収の伸びが見込めない中、更なる歳出削減を実施するとともに、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企業誘致、徴収業務の強化に取り組み、財政基盤の強化に努める。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xdr:cNvCxnSpPr/>
      </xdr:nvCxnSpPr>
      <xdr:spPr>
        <a:xfrm flipV="1">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2" name="直線コネクタ 71"/>
        <xdr:cNvCxnSpPr/>
      </xdr:nvCxnSpPr>
      <xdr:spPr>
        <a:xfrm flipV="1">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5" name="直線コネクタ 74"/>
        <xdr:cNvCxnSpPr/>
      </xdr:nvCxnSpPr>
      <xdr:spPr>
        <a:xfrm flipV="1">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クリーンセンターをはじめとする施設の維持修繕・維持管理にかかる経費が増加している。社会基盤整備として実施してきた投資的経費にかかる公債費負担の占める割合も大きい。成果を考慮した事務事業の重点化と費用対効果を見ながらも質的充実を図り、経常経費の一層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43392</xdr:rowOff>
    </xdr:to>
    <xdr:cxnSp macro="">
      <xdr:nvCxnSpPr>
        <xdr:cNvPr id="132" name="直線コネクタ 131"/>
        <xdr:cNvCxnSpPr/>
      </xdr:nvCxnSpPr>
      <xdr:spPr>
        <a:xfrm flipV="1">
          <a:off x="4114800" y="1091565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64</xdr:row>
      <xdr:rowOff>43392</xdr:rowOff>
    </xdr:to>
    <xdr:cxnSp macro="">
      <xdr:nvCxnSpPr>
        <xdr:cNvPr id="135" name="直線コネクタ 134"/>
        <xdr:cNvCxnSpPr/>
      </xdr:nvCxnSpPr>
      <xdr:spPr>
        <a:xfrm>
          <a:off x="3225800" y="1092369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65</xdr:row>
      <xdr:rowOff>36830</xdr:rowOff>
    </xdr:to>
    <xdr:cxnSp macro="">
      <xdr:nvCxnSpPr>
        <xdr:cNvPr id="138" name="直線コネクタ 137"/>
        <xdr:cNvCxnSpPr/>
      </xdr:nvCxnSpPr>
      <xdr:spPr>
        <a:xfrm flipV="1">
          <a:off x="2336800" y="1092369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65</xdr:row>
      <xdr:rowOff>36830</xdr:rowOff>
    </xdr:to>
    <xdr:cxnSp macro="">
      <xdr:nvCxnSpPr>
        <xdr:cNvPr id="141" name="直線コネクタ 140"/>
        <xdr:cNvCxnSpPr/>
      </xdr:nvCxnSpPr>
      <xdr:spPr>
        <a:xfrm>
          <a:off x="1447800" y="109639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164042</xdr:rowOff>
    </xdr:from>
    <xdr:to>
      <xdr:col>19</xdr:col>
      <xdr:colOff>184150</xdr:colOff>
      <xdr:row>64</xdr:row>
      <xdr:rowOff>94192</xdr:rowOff>
    </xdr:to>
    <xdr:sp macro="" textlink="">
      <xdr:nvSpPr>
        <xdr:cNvPr id="153" name="楕円 152"/>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78969</xdr:rowOff>
    </xdr:from>
    <xdr:ext cx="736600" cy="259045"/>
    <xdr:sp macro="" textlink="">
      <xdr:nvSpPr>
        <xdr:cNvPr id="154" name="テキスト ボックス 15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5" name="楕円 154"/>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6" name="テキスト ボックス 155"/>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9" name="楕円 158"/>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60" name="テキスト ボックス 159"/>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人件費において、今後も職員増にならないよう必要最小限の採用に留め、引き続き効率的な財政運営に努める。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物件費において、事業成果を考慮して事務事業を見直し、物件費全体の抑制を図り、必要最小限の経費で効率的な財政運営を目指す。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65497</xdr:rowOff>
    </xdr:from>
    <xdr:to>
      <xdr:col>23</xdr:col>
      <xdr:colOff>133350</xdr:colOff>
      <xdr:row>83</xdr:row>
      <xdr:rowOff>75848</xdr:rowOff>
    </xdr:to>
    <xdr:cxnSp macro="">
      <xdr:nvCxnSpPr>
        <xdr:cNvPr id="195" name="直線コネクタ 194"/>
        <xdr:cNvCxnSpPr/>
      </xdr:nvCxnSpPr>
      <xdr:spPr>
        <a:xfrm flipV="1">
          <a:off x="4114800" y="14295847"/>
          <a:ext cx="8382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41374</xdr:rowOff>
    </xdr:from>
    <xdr:to>
      <xdr:col>19</xdr:col>
      <xdr:colOff>133350</xdr:colOff>
      <xdr:row>83</xdr:row>
      <xdr:rowOff>75848</xdr:rowOff>
    </xdr:to>
    <xdr:cxnSp macro="">
      <xdr:nvCxnSpPr>
        <xdr:cNvPr id="198" name="直線コネクタ 197"/>
        <xdr:cNvCxnSpPr/>
      </xdr:nvCxnSpPr>
      <xdr:spPr>
        <a:xfrm>
          <a:off x="3225800" y="14271724"/>
          <a:ext cx="889000" cy="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26053</xdr:rowOff>
    </xdr:from>
    <xdr:to>
      <xdr:col>15</xdr:col>
      <xdr:colOff>82550</xdr:colOff>
      <xdr:row>83</xdr:row>
      <xdr:rowOff>41374</xdr:rowOff>
    </xdr:to>
    <xdr:cxnSp macro="">
      <xdr:nvCxnSpPr>
        <xdr:cNvPr id="201" name="直線コネクタ 200"/>
        <xdr:cNvCxnSpPr/>
      </xdr:nvCxnSpPr>
      <xdr:spPr>
        <a:xfrm>
          <a:off x="2336800" y="14256403"/>
          <a:ext cx="889000" cy="1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146724</xdr:rowOff>
    </xdr:from>
    <xdr:to>
      <xdr:col>11</xdr:col>
      <xdr:colOff>31750</xdr:colOff>
      <xdr:row>83</xdr:row>
      <xdr:rowOff>26053</xdr:rowOff>
    </xdr:to>
    <xdr:cxnSp macro="">
      <xdr:nvCxnSpPr>
        <xdr:cNvPr id="204" name="直線コネクタ 203"/>
        <xdr:cNvCxnSpPr/>
      </xdr:nvCxnSpPr>
      <xdr:spPr>
        <a:xfrm>
          <a:off x="1447800" y="14205624"/>
          <a:ext cx="889000" cy="5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14697</xdr:rowOff>
    </xdr:from>
    <xdr:to>
      <xdr:col>23</xdr:col>
      <xdr:colOff>184150</xdr:colOff>
      <xdr:row>83</xdr:row>
      <xdr:rowOff>116297</xdr:rowOff>
    </xdr:to>
    <xdr:sp macro="" textlink="">
      <xdr:nvSpPr>
        <xdr:cNvPr id="214" name="楕円 213"/>
        <xdr:cNvSpPr/>
      </xdr:nvSpPr>
      <xdr:spPr>
        <a:xfrm>
          <a:off x="4902200" y="142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31224</xdr:rowOff>
    </xdr:from>
    <xdr:ext cx="762000" cy="259045"/>
    <xdr:sp macro="" textlink="">
      <xdr:nvSpPr>
        <xdr:cNvPr id="215" name="人件費・物件費等の状況該当値テキスト"/>
        <xdr:cNvSpPr txBox="1"/>
      </xdr:nvSpPr>
      <xdr:spPr>
        <a:xfrm>
          <a:off x="5041900" y="1409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25048</xdr:rowOff>
    </xdr:from>
    <xdr:to>
      <xdr:col>19</xdr:col>
      <xdr:colOff>184150</xdr:colOff>
      <xdr:row>83</xdr:row>
      <xdr:rowOff>126648</xdr:rowOff>
    </xdr:to>
    <xdr:sp macro="" textlink="">
      <xdr:nvSpPr>
        <xdr:cNvPr id="216" name="楕円 215"/>
        <xdr:cNvSpPr/>
      </xdr:nvSpPr>
      <xdr:spPr>
        <a:xfrm>
          <a:off x="4064000" y="142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136825</xdr:rowOff>
    </xdr:from>
    <xdr:ext cx="736600" cy="259045"/>
    <xdr:sp macro="" textlink="">
      <xdr:nvSpPr>
        <xdr:cNvPr id="217" name="テキスト ボックス 216"/>
        <xdr:cNvSpPr txBox="1"/>
      </xdr:nvSpPr>
      <xdr:spPr>
        <a:xfrm>
          <a:off x="3733800" y="1402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162024</xdr:rowOff>
    </xdr:from>
    <xdr:to>
      <xdr:col>15</xdr:col>
      <xdr:colOff>133350</xdr:colOff>
      <xdr:row>83</xdr:row>
      <xdr:rowOff>92174</xdr:rowOff>
    </xdr:to>
    <xdr:sp macro="" textlink="">
      <xdr:nvSpPr>
        <xdr:cNvPr id="218" name="楕円 217"/>
        <xdr:cNvSpPr/>
      </xdr:nvSpPr>
      <xdr:spPr>
        <a:xfrm>
          <a:off x="3175000" y="142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102351</xdr:rowOff>
    </xdr:from>
    <xdr:ext cx="762000" cy="259045"/>
    <xdr:sp macro="" textlink="">
      <xdr:nvSpPr>
        <xdr:cNvPr id="219" name="テキスト ボックス 218"/>
        <xdr:cNvSpPr txBox="1"/>
      </xdr:nvSpPr>
      <xdr:spPr>
        <a:xfrm>
          <a:off x="2844800" y="139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146703</xdr:rowOff>
    </xdr:from>
    <xdr:to>
      <xdr:col>11</xdr:col>
      <xdr:colOff>82550</xdr:colOff>
      <xdr:row>83</xdr:row>
      <xdr:rowOff>76853</xdr:rowOff>
    </xdr:to>
    <xdr:sp macro="" textlink="">
      <xdr:nvSpPr>
        <xdr:cNvPr id="220" name="楕円 219"/>
        <xdr:cNvSpPr/>
      </xdr:nvSpPr>
      <xdr:spPr>
        <a:xfrm>
          <a:off x="2286000" y="142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87030</xdr:rowOff>
    </xdr:from>
    <xdr:ext cx="762000" cy="259045"/>
    <xdr:sp macro="" textlink="">
      <xdr:nvSpPr>
        <xdr:cNvPr id="221" name="テキスト ボックス 220"/>
        <xdr:cNvSpPr txBox="1"/>
      </xdr:nvSpPr>
      <xdr:spPr>
        <a:xfrm>
          <a:off x="1955800" y="1397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95924</xdr:rowOff>
    </xdr:from>
    <xdr:to>
      <xdr:col>7</xdr:col>
      <xdr:colOff>31750</xdr:colOff>
      <xdr:row>83</xdr:row>
      <xdr:rowOff>26074</xdr:rowOff>
    </xdr:to>
    <xdr:sp macro="" textlink="">
      <xdr:nvSpPr>
        <xdr:cNvPr id="222" name="楕円 221"/>
        <xdr:cNvSpPr/>
      </xdr:nvSpPr>
      <xdr:spPr>
        <a:xfrm>
          <a:off x="1397000" y="1415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36251</xdr:rowOff>
    </xdr:from>
    <xdr:ext cx="762000" cy="259045"/>
    <xdr:sp macro="" textlink="">
      <xdr:nvSpPr>
        <xdr:cNvPr id="223" name="テキスト ボックス 222"/>
        <xdr:cNvSpPr txBox="1"/>
      </xdr:nvSpPr>
      <xdr:spPr>
        <a:xfrm>
          <a:off x="1066800" y="1392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年度に全国市町村に対して給与削減の要請がなされ、各市町村の減額のばらつきにより平均値を上回った。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諸手当については国の制度と同水準であり、今後も適正化に努める。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158045</xdr:rowOff>
    </xdr:to>
    <xdr:cxnSp macro="">
      <xdr:nvCxnSpPr>
        <xdr:cNvPr id="260" name="直線コネクタ 259"/>
        <xdr:cNvCxnSpPr/>
      </xdr:nvCxnSpPr>
      <xdr:spPr>
        <a:xfrm flipV="1">
          <a:off x="15290800" y="149669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158045</xdr:rowOff>
    </xdr:to>
    <xdr:cxnSp macro="">
      <xdr:nvCxnSpPr>
        <xdr:cNvPr id="263" name="直線コネクタ 262"/>
        <xdr:cNvCxnSpPr/>
      </xdr:nvCxnSpPr>
      <xdr:spPr>
        <a:xfrm>
          <a:off x="14401800" y="1492673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87</xdr:row>
      <xdr:rowOff>10584</xdr:rowOff>
    </xdr:to>
    <xdr:cxnSp macro="">
      <xdr:nvCxnSpPr>
        <xdr:cNvPr id="266" name="直線コネクタ 265"/>
        <xdr:cNvCxnSpPr/>
      </xdr:nvCxnSpPr>
      <xdr:spPr>
        <a:xfrm>
          <a:off x="13512800" y="14712245"/>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80" name="楕円 279"/>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81" name="テキスト ボックス 280"/>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4" name="楕円 283"/>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5" name="テキスト ボックス 284"/>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人削減方針により職員数減の施策を実施してきた。今後も最小限の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採用に留め、適正な定員管理に努める。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平成２９年度の数値については、前年度の数値を引用している。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132645</xdr:rowOff>
    </xdr:from>
    <xdr:to>
      <xdr:col>81</xdr:col>
      <xdr:colOff>44450</xdr:colOff>
      <xdr:row>60</xdr:row>
      <xdr:rowOff>132645</xdr:rowOff>
    </xdr:to>
    <xdr:cxnSp macro="">
      <xdr:nvCxnSpPr>
        <xdr:cNvPr id="320" name="直線コネクタ 319"/>
        <xdr:cNvCxnSpPr/>
      </xdr:nvCxnSpPr>
      <xdr:spPr>
        <a:xfrm>
          <a:off x="16179800" y="10419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48189</xdr:rowOff>
    </xdr:from>
    <xdr:to>
      <xdr:col>77</xdr:col>
      <xdr:colOff>44450</xdr:colOff>
      <xdr:row>60</xdr:row>
      <xdr:rowOff>132645</xdr:rowOff>
    </xdr:to>
    <xdr:cxnSp macro="">
      <xdr:nvCxnSpPr>
        <xdr:cNvPr id="323" name="直線コネクタ 322"/>
        <xdr:cNvCxnSpPr/>
      </xdr:nvCxnSpPr>
      <xdr:spPr>
        <a:xfrm>
          <a:off x="15290800" y="10335189"/>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48189</xdr:rowOff>
    </xdr:from>
    <xdr:to>
      <xdr:col>72</xdr:col>
      <xdr:colOff>203200</xdr:colOff>
      <xdr:row>60</xdr:row>
      <xdr:rowOff>64276</xdr:rowOff>
    </xdr:to>
    <xdr:cxnSp macro="">
      <xdr:nvCxnSpPr>
        <xdr:cNvPr id="326" name="直線コネクタ 325"/>
        <xdr:cNvCxnSpPr/>
      </xdr:nvCxnSpPr>
      <xdr:spPr>
        <a:xfrm flipV="1">
          <a:off x="14401800" y="1033518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56233</xdr:rowOff>
    </xdr:from>
    <xdr:to>
      <xdr:col>68</xdr:col>
      <xdr:colOff>152400</xdr:colOff>
      <xdr:row>60</xdr:row>
      <xdr:rowOff>64276</xdr:rowOff>
    </xdr:to>
    <xdr:cxnSp macro="">
      <xdr:nvCxnSpPr>
        <xdr:cNvPr id="329" name="直線コネクタ 328"/>
        <xdr:cNvCxnSpPr/>
      </xdr:nvCxnSpPr>
      <xdr:spPr>
        <a:xfrm>
          <a:off x="13512800" y="1034323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39" name="楕円 338"/>
        <xdr:cNvSpPr/>
      </xdr:nvSpPr>
      <xdr:spPr>
        <a:xfrm>
          <a:off x="16967200" y="103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98372</xdr:rowOff>
    </xdr:from>
    <xdr:ext cx="762000" cy="259045"/>
    <xdr:sp macro="" textlink="">
      <xdr:nvSpPr>
        <xdr:cNvPr id="340" name="定員管理の状況該当値テキスト"/>
        <xdr:cNvSpPr txBox="1"/>
      </xdr:nvSpPr>
      <xdr:spPr>
        <a:xfrm>
          <a:off x="17106900" y="1021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81845</xdr:rowOff>
    </xdr:from>
    <xdr:to>
      <xdr:col>77</xdr:col>
      <xdr:colOff>95250</xdr:colOff>
      <xdr:row>61</xdr:row>
      <xdr:rowOff>11995</xdr:rowOff>
    </xdr:to>
    <xdr:sp macro="" textlink="">
      <xdr:nvSpPr>
        <xdr:cNvPr id="341" name="楕円 340"/>
        <xdr:cNvSpPr/>
      </xdr:nvSpPr>
      <xdr:spPr>
        <a:xfrm>
          <a:off x="16129000" y="103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42" name="テキスト ボックス 341"/>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168839</xdr:rowOff>
    </xdr:from>
    <xdr:to>
      <xdr:col>73</xdr:col>
      <xdr:colOff>44450</xdr:colOff>
      <xdr:row>60</xdr:row>
      <xdr:rowOff>98989</xdr:rowOff>
    </xdr:to>
    <xdr:sp macro="" textlink="">
      <xdr:nvSpPr>
        <xdr:cNvPr id="343" name="楕円 342"/>
        <xdr:cNvSpPr/>
      </xdr:nvSpPr>
      <xdr:spPr>
        <a:xfrm>
          <a:off x="15240000" y="102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109166</xdr:rowOff>
    </xdr:from>
    <xdr:ext cx="762000" cy="259045"/>
    <xdr:sp macro="" textlink="">
      <xdr:nvSpPr>
        <xdr:cNvPr id="344" name="テキスト ボックス 343"/>
        <xdr:cNvSpPr txBox="1"/>
      </xdr:nvSpPr>
      <xdr:spPr>
        <a:xfrm>
          <a:off x="14909800" y="1005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13476</xdr:rowOff>
    </xdr:from>
    <xdr:to>
      <xdr:col>68</xdr:col>
      <xdr:colOff>203200</xdr:colOff>
      <xdr:row>60</xdr:row>
      <xdr:rowOff>115076</xdr:rowOff>
    </xdr:to>
    <xdr:sp macro="" textlink="">
      <xdr:nvSpPr>
        <xdr:cNvPr id="345" name="楕円 344"/>
        <xdr:cNvSpPr/>
      </xdr:nvSpPr>
      <xdr:spPr>
        <a:xfrm>
          <a:off x="14351000" y="103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125253</xdr:rowOff>
    </xdr:from>
    <xdr:ext cx="762000" cy="259045"/>
    <xdr:sp macro="" textlink="">
      <xdr:nvSpPr>
        <xdr:cNvPr id="346" name="テキスト ボックス 345"/>
        <xdr:cNvSpPr txBox="1"/>
      </xdr:nvSpPr>
      <xdr:spPr>
        <a:xfrm>
          <a:off x="14020800" y="10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5433</xdr:rowOff>
    </xdr:from>
    <xdr:to>
      <xdr:col>64</xdr:col>
      <xdr:colOff>152400</xdr:colOff>
      <xdr:row>60</xdr:row>
      <xdr:rowOff>107033</xdr:rowOff>
    </xdr:to>
    <xdr:sp macro="" textlink="">
      <xdr:nvSpPr>
        <xdr:cNvPr id="347" name="楕円 346"/>
        <xdr:cNvSpPr/>
      </xdr:nvSpPr>
      <xdr:spPr>
        <a:xfrm>
          <a:off x="13462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117210</xdr:rowOff>
    </xdr:from>
    <xdr:ext cx="762000" cy="259045"/>
    <xdr:sp macro="" textlink="">
      <xdr:nvSpPr>
        <xdr:cNvPr id="348" name="テキスト ボックス 347"/>
        <xdr:cNvSpPr txBox="1"/>
      </xdr:nvSpPr>
      <xdr:spPr>
        <a:xfrm>
          <a:off x="13131800" y="1006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人口増加に伴う社会基盤整備として、継続的に投資的事業を推進してきたために公債費が増嵩、さらに県第二浄化センターの関連で下水道整備事業を推進してきたことに伴う繰出金が実質公債費を高くしている要因である。今後は投資的事業の抑制や原則交付税算入できる起債に限る等、実質公債費比率のさらなる減少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148590</xdr:rowOff>
    </xdr:to>
    <xdr:cxnSp macro="">
      <xdr:nvCxnSpPr>
        <xdr:cNvPr id="380" name="直線コネクタ 379"/>
        <xdr:cNvCxnSpPr/>
      </xdr:nvCxnSpPr>
      <xdr:spPr>
        <a:xfrm flipV="1">
          <a:off x="16179800" y="710082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131572</xdr:rowOff>
    </xdr:to>
    <xdr:cxnSp macro="">
      <xdr:nvCxnSpPr>
        <xdr:cNvPr id="383" name="直線コネクタ 382"/>
        <xdr:cNvCxnSpPr/>
      </xdr:nvCxnSpPr>
      <xdr:spPr>
        <a:xfrm flipV="1">
          <a:off x="15290800" y="717804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43</xdr:row>
      <xdr:rowOff>75946</xdr:rowOff>
    </xdr:to>
    <xdr:cxnSp macro="">
      <xdr:nvCxnSpPr>
        <xdr:cNvPr id="386" name="直線コネクタ 385"/>
        <xdr:cNvCxnSpPr/>
      </xdr:nvCxnSpPr>
      <xdr:spPr>
        <a:xfrm flipV="1">
          <a:off x="14401800" y="73324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75946</xdr:rowOff>
    </xdr:from>
    <xdr:to>
      <xdr:col>68</xdr:col>
      <xdr:colOff>152400</xdr:colOff>
      <xdr:row>44</xdr:row>
      <xdr:rowOff>1016</xdr:rowOff>
    </xdr:to>
    <xdr:cxnSp macro="">
      <xdr:nvCxnSpPr>
        <xdr:cNvPr id="389" name="直線コネクタ 388"/>
        <xdr:cNvCxnSpPr/>
      </xdr:nvCxnSpPr>
      <xdr:spPr>
        <a:xfrm flipV="1">
          <a:off x="13512800" y="74482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9" name="楕円 398"/>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400"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1" name="楕円 400"/>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2" name="テキスト ボックス 40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3" name="楕円 402"/>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4" name="テキスト ボックス 403"/>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25146</xdr:rowOff>
    </xdr:from>
    <xdr:to>
      <xdr:col>68</xdr:col>
      <xdr:colOff>203200</xdr:colOff>
      <xdr:row>43</xdr:row>
      <xdr:rowOff>126746</xdr:rowOff>
    </xdr:to>
    <xdr:sp macro="" textlink="">
      <xdr:nvSpPr>
        <xdr:cNvPr id="405" name="楕円 404"/>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111523</xdr:rowOff>
    </xdr:from>
    <xdr:ext cx="762000" cy="259045"/>
    <xdr:sp macro="" textlink="">
      <xdr:nvSpPr>
        <xdr:cNvPr id="406" name="テキスト ボックス 405"/>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121666</xdr:rowOff>
    </xdr:from>
    <xdr:to>
      <xdr:col>64</xdr:col>
      <xdr:colOff>152400</xdr:colOff>
      <xdr:row>44</xdr:row>
      <xdr:rowOff>51816</xdr:rowOff>
    </xdr:to>
    <xdr:sp macro="" textlink="">
      <xdr:nvSpPr>
        <xdr:cNvPr id="407" name="楕円 406"/>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36593</xdr:rowOff>
    </xdr:from>
    <xdr:ext cx="762000" cy="259045"/>
    <xdr:sp macro="" textlink="">
      <xdr:nvSpPr>
        <xdr:cNvPr id="408" name="テキスト ボックス 407"/>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将来負担の軽減を図るため、真美ヶ丘地区における旧都市整備公団立替施行にかかる関公費の補償金免除繰上償還を実施してきた。今後も投資的事業を抑制することにより、後世への負担軽減を図る。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106619</xdr:rowOff>
    </xdr:from>
    <xdr:to>
      <xdr:col>81</xdr:col>
      <xdr:colOff>44450</xdr:colOff>
      <xdr:row>17</xdr:row>
      <xdr:rowOff>1814</xdr:rowOff>
    </xdr:to>
    <xdr:cxnSp macro="">
      <xdr:nvCxnSpPr>
        <xdr:cNvPr id="444" name="直線コネクタ 443"/>
        <xdr:cNvCxnSpPr/>
      </xdr:nvCxnSpPr>
      <xdr:spPr>
        <a:xfrm>
          <a:off x="16179800" y="2849819"/>
          <a:ext cx="8382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106619</xdr:rowOff>
    </xdr:from>
    <xdr:to>
      <xdr:col>77</xdr:col>
      <xdr:colOff>44450</xdr:colOff>
      <xdr:row>17</xdr:row>
      <xdr:rowOff>50074</xdr:rowOff>
    </xdr:to>
    <xdr:cxnSp macro="">
      <xdr:nvCxnSpPr>
        <xdr:cNvPr id="447" name="直線コネクタ 446"/>
        <xdr:cNvCxnSpPr/>
      </xdr:nvCxnSpPr>
      <xdr:spPr>
        <a:xfrm flipV="1">
          <a:off x="15290800" y="28498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50074</xdr:rowOff>
    </xdr:from>
    <xdr:to>
      <xdr:col>72</xdr:col>
      <xdr:colOff>203200</xdr:colOff>
      <xdr:row>17</xdr:row>
      <xdr:rowOff>53521</xdr:rowOff>
    </xdr:to>
    <xdr:cxnSp macro="">
      <xdr:nvCxnSpPr>
        <xdr:cNvPr id="450" name="直線コネクタ 449"/>
        <xdr:cNvCxnSpPr/>
      </xdr:nvCxnSpPr>
      <xdr:spPr>
        <a:xfrm flipV="1">
          <a:off x="14401800" y="296472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53521</xdr:rowOff>
    </xdr:from>
    <xdr:to>
      <xdr:col>68</xdr:col>
      <xdr:colOff>152400</xdr:colOff>
      <xdr:row>18</xdr:row>
      <xdr:rowOff>76260</xdr:rowOff>
    </xdr:to>
    <xdr:cxnSp macro="">
      <xdr:nvCxnSpPr>
        <xdr:cNvPr id="453" name="直線コネクタ 452"/>
        <xdr:cNvCxnSpPr/>
      </xdr:nvCxnSpPr>
      <xdr:spPr>
        <a:xfrm flipV="1">
          <a:off x="13512800" y="2968171"/>
          <a:ext cx="8890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122464</xdr:rowOff>
    </xdr:from>
    <xdr:to>
      <xdr:col>81</xdr:col>
      <xdr:colOff>95250</xdr:colOff>
      <xdr:row>17</xdr:row>
      <xdr:rowOff>52614</xdr:rowOff>
    </xdr:to>
    <xdr:sp macro="" textlink="">
      <xdr:nvSpPr>
        <xdr:cNvPr id="463" name="楕円 462"/>
        <xdr:cNvSpPr/>
      </xdr:nvSpPr>
      <xdr:spPr>
        <a:xfrm>
          <a:off x="169672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94541</xdr:rowOff>
    </xdr:from>
    <xdr:ext cx="762000" cy="259045"/>
    <xdr:sp macro="" textlink="">
      <xdr:nvSpPr>
        <xdr:cNvPr id="464" name="将来負担の状況該当値テキスト"/>
        <xdr:cNvSpPr txBox="1"/>
      </xdr:nvSpPr>
      <xdr:spPr>
        <a:xfrm>
          <a:off x="17106900" y="283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55819</xdr:rowOff>
    </xdr:from>
    <xdr:to>
      <xdr:col>77</xdr:col>
      <xdr:colOff>95250</xdr:colOff>
      <xdr:row>16</xdr:row>
      <xdr:rowOff>157419</xdr:rowOff>
    </xdr:to>
    <xdr:sp macro="" textlink="">
      <xdr:nvSpPr>
        <xdr:cNvPr id="465" name="楕円 464"/>
        <xdr:cNvSpPr/>
      </xdr:nvSpPr>
      <xdr:spPr>
        <a:xfrm>
          <a:off x="161290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142196</xdr:rowOff>
    </xdr:from>
    <xdr:ext cx="736600" cy="259045"/>
    <xdr:sp macro="" textlink="">
      <xdr:nvSpPr>
        <xdr:cNvPr id="466" name="テキスト ボックス 465"/>
        <xdr:cNvSpPr txBox="1"/>
      </xdr:nvSpPr>
      <xdr:spPr>
        <a:xfrm>
          <a:off x="15798800" y="288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170724</xdr:rowOff>
    </xdr:from>
    <xdr:to>
      <xdr:col>73</xdr:col>
      <xdr:colOff>44450</xdr:colOff>
      <xdr:row>17</xdr:row>
      <xdr:rowOff>100874</xdr:rowOff>
    </xdr:to>
    <xdr:sp macro="" textlink="">
      <xdr:nvSpPr>
        <xdr:cNvPr id="467" name="楕円 466"/>
        <xdr:cNvSpPr/>
      </xdr:nvSpPr>
      <xdr:spPr>
        <a:xfrm>
          <a:off x="15240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85651</xdr:rowOff>
    </xdr:from>
    <xdr:ext cx="762000" cy="259045"/>
    <xdr:sp macro="" textlink="">
      <xdr:nvSpPr>
        <xdr:cNvPr id="468" name="テキスト ボックス 467"/>
        <xdr:cNvSpPr txBox="1"/>
      </xdr:nvSpPr>
      <xdr:spPr>
        <a:xfrm>
          <a:off x="14909800" y="30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2721</xdr:rowOff>
    </xdr:from>
    <xdr:to>
      <xdr:col>68</xdr:col>
      <xdr:colOff>203200</xdr:colOff>
      <xdr:row>17</xdr:row>
      <xdr:rowOff>104321</xdr:rowOff>
    </xdr:to>
    <xdr:sp macro="" textlink="">
      <xdr:nvSpPr>
        <xdr:cNvPr id="469" name="楕円 468"/>
        <xdr:cNvSpPr/>
      </xdr:nvSpPr>
      <xdr:spPr>
        <a:xfrm>
          <a:off x="14351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89098</xdr:rowOff>
    </xdr:from>
    <xdr:ext cx="762000" cy="259045"/>
    <xdr:sp macro="" textlink="">
      <xdr:nvSpPr>
        <xdr:cNvPr id="470" name="テキスト ボックス 469"/>
        <xdr:cNvSpPr txBox="1"/>
      </xdr:nvSpPr>
      <xdr:spPr>
        <a:xfrm>
          <a:off x="14020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25460</xdr:rowOff>
    </xdr:from>
    <xdr:to>
      <xdr:col>64</xdr:col>
      <xdr:colOff>152400</xdr:colOff>
      <xdr:row>18</xdr:row>
      <xdr:rowOff>127060</xdr:rowOff>
    </xdr:to>
    <xdr:sp macro="" textlink="">
      <xdr:nvSpPr>
        <xdr:cNvPr id="471" name="楕円 470"/>
        <xdr:cNvSpPr/>
      </xdr:nvSpPr>
      <xdr:spPr>
        <a:xfrm>
          <a:off x="134620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111837</xdr:rowOff>
    </xdr:from>
    <xdr:ext cx="762000" cy="259045"/>
    <xdr:sp macro="" textlink="">
      <xdr:nvSpPr>
        <xdr:cNvPr id="472" name="テキスト ボックス 471"/>
        <xdr:cNvSpPr txBox="1"/>
      </xdr:nvSpPr>
      <xdr:spPr>
        <a:xfrm>
          <a:off x="13131800" y="31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35,002
34,805
16.30
12,046,073
11,767,905
255,946
7,371,872
11,478,723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人削減方針による退職者の不補充などを実施してきたことにより、一定の効果を上げている。今後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必要最小限の採用に留め、引き続き人件費の抑制に努める。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35</xdr:row>
      <xdr:rowOff>147574</xdr:rowOff>
    </xdr:to>
    <xdr:cxnSp macro="">
      <xdr:nvCxnSpPr>
        <xdr:cNvPr id="64" name="直線コネクタ 63"/>
        <xdr:cNvCxnSpPr/>
      </xdr:nvCxnSpPr>
      <xdr:spPr>
        <a:xfrm>
          <a:off x="3987800" y="6130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129286</xdr:rowOff>
    </xdr:to>
    <xdr:cxnSp macro="">
      <xdr:nvCxnSpPr>
        <xdr:cNvPr id="67" name="直線コネクタ 66"/>
        <xdr:cNvCxnSpPr/>
      </xdr:nvCxnSpPr>
      <xdr:spPr>
        <a:xfrm>
          <a:off x="3098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81280</xdr:rowOff>
    </xdr:to>
    <xdr:cxnSp macro="">
      <xdr:nvCxnSpPr>
        <xdr:cNvPr id="70" name="直線コネクタ 69"/>
        <xdr:cNvCxnSpPr/>
      </xdr:nvCxnSpPr>
      <xdr:spPr>
        <a:xfrm flipV="1">
          <a:off x="2209800" y="6116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81280</xdr:rowOff>
    </xdr:to>
    <xdr:cxnSp macro="">
      <xdr:nvCxnSpPr>
        <xdr:cNvPr id="73" name="直線コネクタ 72"/>
        <xdr:cNvCxnSpPr/>
      </xdr:nvCxnSpPr>
      <xdr:spPr>
        <a:xfrm>
          <a:off x="1320800" y="61437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職員数の抑制による臨時職員の雇用に伴う賃金・派遣委託やクリーンセンターの運営費が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高くなっている原因である。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今後も成果を考慮した事務事業の見直しにより物件費全体の抑制を図り、必要最小限の経費で効率的な財政運営を目指す。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12700</xdr:rowOff>
    </xdr:to>
    <xdr:cxnSp macro="">
      <xdr:nvCxnSpPr>
        <xdr:cNvPr id="125" name="直線コネクタ 124"/>
        <xdr:cNvCxnSpPr/>
      </xdr:nvCxnSpPr>
      <xdr:spPr>
        <a:xfrm>
          <a:off x="15671800" y="3068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153670</xdr:rowOff>
    </xdr:to>
    <xdr:cxnSp macro="">
      <xdr:nvCxnSpPr>
        <xdr:cNvPr id="128" name="直線コネクタ 127"/>
        <xdr:cNvCxnSpPr/>
      </xdr:nvCxnSpPr>
      <xdr:spPr>
        <a:xfrm>
          <a:off x="14782800" y="2976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62230</xdr:rowOff>
    </xdr:to>
    <xdr:cxnSp macro="">
      <xdr:nvCxnSpPr>
        <xdr:cNvPr id="131" name="直線コネクタ 130"/>
        <xdr:cNvCxnSpPr/>
      </xdr:nvCxnSpPr>
      <xdr:spPr>
        <a:xfrm>
          <a:off x="13893800" y="293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16510</xdr:rowOff>
    </xdr:to>
    <xdr:cxnSp macro="">
      <xdr:nvCxnSpPr>
        <xdr:cNvPr id="134" name="直線コネクタ 133"/>
        <xdr:cNvCxnSpPr/>
      </xdr:nvCxnSpPr>
      <xdr:spPr>
        <a:xfrm>
          <a:off x="13004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4" name="楕円 143"/>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5"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6" name="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7" name="テキスト ボックス 146"/>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8" name="楕円 147"/>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49" name="テキスト ボックス 14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1" name="テキスト ボックス 150"/>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2" name="楕円 151"/>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53" name="テキスト ボックス 152"/>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高齢化による医療及び介護給付費の増大や子どもの増加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による保育園の運営委託料などの福祉関係費が年々増加している。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127000</xdr:rowOff>
    </xdr:to>
    <xdr:cxnSp macro="">
      <xdr:nvCxnSpPr>
        <xdr:cNvPr id="188" name="直線コネクタ 187"/>
        <xdr:cNvCxnSpPr/>
      </xdr:nvCxnSpPr>
      <xdr:spPr>
        <a:xfrm>
          <a:off x="3987800" y="10005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58</xdr:row>
      <xdr:rowOff>61685</xdr:rowOff>
    </xdr:to>
    <xdr:cxnSp macro="">
      <xdr:nvCxnSpPr>
        <xdr:cNvPr id="191" name="直線コネクタ 190"/>
        <xdr:cNvCxnSpPr/>
      </xdr:nvCxnSpPr>
      <xdr:spPr>
        <a:xfrm>
          <a:off x="3098800" y="9886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113393</xdr:rowOff>
    </xdr:to>
    <xdr:cxnSp macro="">
      <xdr:nvCxnSpPr>
        <xdr:cNvPr id="194" name="直線コネクタ 193"/>
        <xdr:cNvCxnSpPr/>
      </xdr:nvCxnSpPr>
      <xdr:spPr>
        <a:xfrm>
          <a:off x="2209800" y="9788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15422</xdr:rowOff>
    </xdr:to>
    <xdr:cxnSp macro="">
      <xdr:nvCxnSpPr>
        <xdr:cNvPr id="197" name="直線コネクタ 196"/>
        <xdr:cNvCxnSpPr/>
      </xdr:nvCxnSpPr>
      <xdr:spPr>
        <a:xfrm>
          <a:off x="1320800" y="9679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09" name="楕円 208"/>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0" name="テキスト ボックス 209"/>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1" name="楕円 210"/>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2" name="テキスト ボックス 211"/>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3" name="楕円 212"/>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4" name="テキスト ボックス 213"/>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5" name="楕円 214"/>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6" name="テキスト ボックス 215"/>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繰出金が大部分を占めている。特別会計においては経費の削減と独立採算の原則による料金改定等の適正化を図ることにより、繰出金の削減に努める。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57</xdr:row>
      <xdr:rowOff>107950</xdr:rowOff>
    </xdr:to>
    <xdr:cxnSp macro="">
      <xdr:nvCxnSpPr>
        <xdr:cNvPr id="249" name="直線コネクタ 248"/>
        <xdr:cNvCxnSpPr/>
      </xdr:nvCxnSpPr>
      <xdr:spPr>
        <a:xfrm flipV="1">
          <a:off x="15671800" y="95758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107950</xdr:rowOff>
    </xdr:to>
    <xdr:cxnSp macro="">
      <xdr:nvCxnSpPr>
        <xdr:cNvPr id="252" name="直線コネクタ 251"/>
        <xdr:cNvCxnSpPr/>
      </xdr:nvCxnSpPr>
      <xdr:spPr>
        <a:xfrm>
          <a:off x="14782800" y="9751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157480</xdr:rowOff>
    </xdr:to>
    <xdr:cxnSp macro="">
      <xdr:nvCxnSpPr>
        <xdr:cNvPr id="255" name="直線コネクタ 254"/>
        <xdr:cNvCxnSpPr/>
      </xdr:nvCxnSpPr>
      <xdr:spPr>
        <a:xfrm flipV="1">
          <a:off x="13893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157480</xdr:rowOff>
    </xdr:to>
    <xdr:cxnSp macro="">
      <xdr:nvCxnSpPr>
        <xdr:cNvPr id="258" name="直線コネクタ 257"/>
        <xdr:cNvCxnSpPr/>
      </xdr:nvCxnSpPr>
      <xdr:spPr>
        <a:xfrm>
          <a:off x="13004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8" name="楕円 267"/>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9"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1" name="テキスト ボックス 270"/>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2" name="楕円 271"/>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3" name="テキスト ボックス 272"/>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4" name="楕円 273"/>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5" name="テキスト ボックス 274"/>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6" name="楕円 275"/>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7" name="テキスト ボックス 276"/>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旧都市整備公団立替施行に係る関公費の償還金をはじめ、消防やし尿処理等に係る一部事務組合への負担金に因るところが大きい。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1270</xdr:rowOff>
    </xdr:to>
    <xdr:cxnSp macro="">
      <xdr:nvCxnSpPr>
        <xdr:cNvPr id="307" name="直線コネクタ 306"/>
        <xdr:cNvCxnSpPr/>
      </xdr:nvCxnSpPr>
      <xdr:spPr>
        <a:xfrm>
          <a:off x="15671800" y="632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14986</xdr:rowOff>
    </xdr:to>
    <xdr:cxnSp macro="">
      <xdr:nvCxnSpPr>
        <xdr:cNvPr id="310" name="直線コネクタ 309"/>
        <xdr:cNvCxnSpPr/>
      </xdr:nvCxnSpPr>
      <xdr:spPr>
        <a:xfrm flipV="1">
          <a:off x="14782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74422</xdr:rowOff>
    </xdr:to>
    <xdr:cxnSp macro="">
      <xdr:nvCxnSpPr>
        <xdr:cNvPr id="313" name="直線コネクタ 312"/>
        <xdr:cNvCxnSpPr/>
      </xdr:nvCxnSpPr>
      <xdr:spPr>
        <a:xfrm flipV="1">
          <a:off x="13893800" y="6358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74422</xdr:rowOff>
    </xdr:to>
    <xdr:cxnSp macro="">
      <xdr:nvCxnSpPr>
        <xdr:cNvPr id="316" name="直線コネクタ 315"/>
        <xdr:cNvCxnSpPr/>
      </xdr:nvCxnSpPr>
      <xdr:spPr>
        <a:xfrm>
          <a:off x="13004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6" name="楕円 325"/>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7"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8" name="楕円 32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9" name="テキスト ボックス 32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0" name="楕円 329"/>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1" name="テキスト ボックス 330"/>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2" name="楕円 331"/>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3" name="テキスト ボックス 332"/>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4" name="楕円 333"/>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5" name="テキスト ボックス 33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人口増加に伴う社会資本整備を継続的に実施してきたことに加え、総合保健福祉会館・清掃施設など大規模施設の整備事業の財源として多額の地方債を発行してきたことが要因である。今後、認定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ども園建設等により公債費が増加していくことが見込まれるので、引き続き地方債の発行を伴う普通建設事業を抑制に努める。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77470</xdr:rowOff>
    </xdr:to>
    <xdr:cxnSp macro="">
      <xdr:nvCxnSpPr>
        <xdr:cNvPr id="368" name="直線コネクタ 367"/>
        <xdr:cNvCxnSpPr/>
      </xdr:nvCxnSpPr>
      <xdr:spPr>
        <a:xfrm flipV="1">
          <a:off x="3987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168911</xdr:rowOff>
    </xdr:to>
    <xdr:cxnSp macro="">
      <xdr:nvCxnSpPr>
        <xdr:cNvPr id="371" name="直線コネクタ 370"/>
        <xdr:cNvCxnSpPr/>
      </xdr:nvCxnSpPr>
      <xdr:spPr>
        <a:xfrm flipV="1">
          <a:off x="3098800" y="13279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79</xdr:row>
      <xdr:rowOff>92711</xdr:rowOff>
    </xdr:to>
    <xdr:cxnSp macro="">
      <xdr:nvCxnSpPr>
        <xdr:cNvPr id="374" name="直線コネクタ 373"/>
        <xdr:cNvCxnSpPr/>
      </xdr:nvCxnSpPr>
      <xdr:spPr>
        <a:xfrm flipV="1">
          <a:off x="2209800" y="13370561"/>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54611</xdr:rowOff>
    </xdr:from>
    <xdr:to>
      <xdr:col>11</xdr:col>
      <xdr:colOff>9525</xdr:colOff>
      <xdr:row>79</xdr:row>
      <xdr:rowOff>92711</xdr:rowOff>
    </xdr:to>
    <xdr:cxnSp macro="">
      <xdr:nvCxnSpPr>
        <xdr:cNvPr id="377" name="直線コネクタ 376"/>
        <xdr:cNvCxnSpPr/>
      </xdr:nvCxnSpPr>
      <xdr:spPr>
        <a:xfrm>
          <a:off x="1320800" y="13599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7" name="楕円 386"/>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8"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9" name="楕円 388"/>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90" name="テキスト ボックス 389"/>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91" name="楕円 390"/>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92" name="テキスト ボックス 391"/>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3" name="楕円 392"/>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94" name="テキスト ボックス 393"/>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395" name="楕円 394"/>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396" name="テキスト ボックス 395"/>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及び物件費の増加に因るところが大きい。類似団体に比べて、経常収支比率が高い水準で推移していることを踏まえ、今後も不要不急の事業は行わず、成果を考慮した事務事業全体の見直しを行い、必要最小限の経費で効率的な財政運営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145287</xdr:rowOff>
    </xdr:to>
    <xdr:cxnSp macro="">
      <xdr:nvCxnSpPr>
        <xdr:cNvPr id="427" name="直線コネクタ 426"/>
        <xdr:cNvCxnSpPr/>
      </xdr:nvCxnSpPr>
      <xdr:spPr>
        <a:xfrm flipV="1">
          <a:off x="15671800" y="13422376"/>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145287</xdr:rowOff>
    </xdr:to>
    <xdr:cxnSp macro="">
      <xdr:nvCxnSpPr>
        <xdr:cNvPr id="430" name="直線コネクタ 429"/>
        <xdr:cNvCxnSpPr/>
      </xdr:nvCxnSpPr>
      <xdr:spPr>
        <a:xfrm>
          <a:off x="14782800" y="13358368"/>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117856</xdr:rowOff>
    </xdr:to>
    <xdr:cxnSp macro="">
      <xdr:nvCxnSpPr>
        <xdr:cNvPr id="433" name="直線コネクタ 432"/>
        <xdr:cNvCxnSpPr/>
      </xdr:nvCxnSpPr>
      <xdr:spPr>
        <a:xfrm flipV="1">
          <a:off x="13893800" y="133583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78</xdr:row>
      <xdr:rowOff>117856</xdr:rowOff>
    </xdr:to>
    <xdr:cxnSp macro="">
      <xdr:nvCxnSpPr>
        <xdr:cNvPr id="436" name="直線コネクタ 435"/>
        <xdr:cNvCxnSpPr/>
      </xdr:nvCxnSpPr>
      <xdr:spPr>
        <a:xfrm>
          <a:off x="13004800" y="132669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6" name="楕円 445"/>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7"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48" name="楕円 447"/>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49" name="テキスト ボックス 448"/>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0" name="楕円 449"/>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1" name="テキスト ボックス 450"/>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2" name="楕円 451"/>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3" name="テキスト ボックス 452"/>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4" name="楕円 453"/>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5" name="テキスト ボックス 454"/>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135257</xdr:rowOff>
    </xdr:from>
    <xdr:to>
      <xdr:col>29</xdr:col>
      <xdr:colOff>127000</xdr:colOff>
      <xdr:row>18</xdr:row>
      <xdr:rowOff>162134</xdr:rowOff>
    </xdr:to>
    <xdr:cxnSp macro="">
      <xdr:nvCxnSpPr>
        <xdr:cNvPr id="52" name="直線コネクタ 51"/>
        <xdr:cNvCxnSpPr/>
      </xdr:nvCxnSpPr>
      <xdr:spPr bwMode="auto">
        <a:xfrm flipV="1">
          <a:off x="5003800" y="3268982"/>
          <a:ext cx="647700" cy="2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137968</xdr:rowOff>
    </xdr:from>
    <xdr:to>
      <xdr:col>26</xdr:col>
      <xdr:colOff>50800</xdr:colOff>
      <xdr:row>18</xdr:row>
      <xdr:rowOff>162134</xdr:rowOff>
    </xdr:to>
    <xdr:cxnSp macro="">
      <xdr:nvCxnSpPr>
        <xdr:cNvPr id="55" name="直線コネクタ 54"/>
        <xdr:cNvCxnSpPr/>
      </xdr:nvCxnSpPr>
      <xdr:spPr bwMode="auto">
        <a:xfrm>
          <a:off x="4305300" y="3271693"/>
          <a:ext cx="698500" cy="2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130521</xdr:rowOff>
    </xdr:from>
    <xdr:to>
      <xdr:col>22</xdr:col>
      <xdr:colOff>114300</xdr:colOff>
      <xdr:row>18</xdr:row>
      <xdr:rowOff>137968</xdr:rowOff>
    </xdr:to>
    <xdr:cxnSp macro="">
      <xdr:nvCxnSpPr>
        <xdr:cNvPr id="58" name="直線コネクタ 57"/>
        <xdr:cNvCxnSpPr/>
      </xdr:nvCxnSpPr>
      <xdr:spPr bwMode="auto">
        <a:xfrm>
          <a:off x="3606800" y="3264246"/>
          <a:ext cx="698500" cy="7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130521</xdr:rowOff>
    </xdr:from>
    <xdr:to>
      <xdr:col>18</xdr:col>
      <xdr:colOff>177800</xdr:colOff>
      <xdr:row>19</xdr:row>
      <xdr:rowOff>29121</xdr:rowOff>
    </xdr:to>
    <xdr:cxnSp macro="">
      <xdr:nvCxnSpPr>
        <xdr:cNvPr id="61" name="直線コネクタ 60"/>
        <xdr:cNvCxnSpPr/>
      </xdr:nvCxnSpPr>
      <xdr:spPr bwMode="auto">
        <a:xfrm flipV="1">
          <a:off x="2908300" y="3264246"/>
          <a:ext cx="698500" cy="70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84457</xdr:rowOff>
    </xdr:from>
    <xdr:to>
      <xdr:col>29</xdr:col>
      <xdr:colOff>177800</xdr:colOff>
      <xdr:row>19</xdr:row>
      <xdr:rowOff>14607</xdr:rowOff>
    </xdr:to>
    <xdr:sp macro="" textlink="">
      <xdr:nvSpPr>
        <xdr:cNvPr id="71" name="楕円 70"/>
        <xdr:cNvSpPr/>
      </xdr:nvSpPr>
      <xdr:spPr bwMode="auto">
        <a:xfrm>
          <a:off x="5600700" y="321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56534</xdr:rowOff>
    </xdr:from>
    <xdr:ext cx="762000" cy="259045"/>
    <xdr:sp macro="" textlink="">
      <xdr:nvSpPr>
        <xdr:cNvPr id="72" name="人口1人当たり決算額の推移該当値テキスト130"/>
        <xdr:cNvSpPr txBox="1"/>
      </xdr:nvSpPr>
      <xdr:spPr>
        <a:xfrm>
          <a:off x="5740400" y="319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111334</xdr:rowOff>
    </xdr:from>
    <xdr:to>
      <xdr:col>26</xdr:col>
      <xdr:colOff>101600</xdr:colOff>
      <xdr:row>19</xdr:row>
      <xdr:rowOff>41484</xdr:rowOff>
    </xdr:to>
    <xdr:sp macro="" textlink="">
      <xdr:nvSpPr>
        <xdr:cNvPr id="73" name="楕円 72"/>
        <xdr:cNvSpPr/>
      </xdr:nvSpPr>
      <xdr:spPr bwMode="auto">
        <a:xfrm>
          <a:off x="4953000" y="324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26261</xdr:rowOff>
    </xdr:from>
    <xdr:ext cx="736600" cy="259045"/>
    <xdr:sp macro="" textlink="">
      <xdr:nvSpPr>
        <xdr:cNvPr id="74" name="テキスト ボックス 73"/>
        <xdr:cNvSpPr txBox="1"/>
      </xdr:nvSpPr>
      <xdr:spPr>
        <a:xfrm>
          <a:off x="4622800" y="333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87167</xdr:rowOff>
    </xdr:from>
    <xdr:to>
      <xdr:col>22</xdr:col>
      <xdr:colOff>165100</xdr:colOff>
      <xdr:row>19</xdr:row>
      <xdr:rowOff>17318</xdr:rowOff>
    </xdr:to>
    <xdr:sp macro="" textlink="">
      <xdr:nvSpPr>
        <xdr:cNvPr id="75" name="楕円 74"/>
        <xdr:cNvSpPr/>
      </xdr:nvSpPr>
      <xdr:spPr bwMode="auto">
        <a:xfrm>
          <a:off x="4254500" y="32208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2095</xdr:rowOff>
    </xdr:from>
    <xdr:ext cx="762000" cy="259045"/>
    <xdr:sp macro="" textlink="">
      <xdr:nvSpPr>
        <xdr:cNvPr id="76" name="テキスト ボックス 75"/>
        <xdr:cNvSpPr txBox="1"/>
      </xdr:nvSpPr>
      <xdr:spPr>
        <a:xfrm>
          <a:off x="3924300" y="33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79721</xdr:rowOff>
    </xdr:from>
    <xdr:to>
      <xdr:col>19</xdr:col>
      <xdr:colOff>38100</xdr:colOff>
      <xdr:row>19</xdr:row>
      <xdr:rowOff>9871</xdr:rowOff>
    </xdr:to>
    <xdr:sp macro="" textlink="">
      <xdr:nvSpPr>
        <xdr:cNvPr id="77" name="楕円 76"/>
        <xdr:cNvSpPr/>
      </xdr:nvSpPr>
      <xdr:spPr bwMode="auto">
        <a:xfrm>
          <a:off x="3556000" y="321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166098</xdr:rowOff>
    </xdr:from>
    <xdr:ext cx="762000" cy="259045"/>
    <xdr:sp macro="" textlink="">
      <xdr:nvSpPr>
        <xdr:cNvPr id="78" name="テキスト ボックス 77"/>
        <xdr:cNvSpPr txBox="1"/>
      </xdr:nvSpPr>
      <xdr:spPr>
        <a:xfrm>
          <a:off x="3225800" y="329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149771</xdr:rowOff>
    </xdr:from>
    <xdr:to>
      <xdr:col>15</xdr:col>
      <xdr:colOff>101600</xdr:colOff>
      <xdr:row>19</xdr:row>
      <xdr:rowOff>79921</xdr:rowOff>
    </xdr:to>
    <xdr:sp macro="" textlink="">
      <xdr:nvSpPr>
        <xdr:cNvPr id="79" name="楕円 78"/>
        <xdr:cNvSpPr/>
      </xdr:nvSpPr>
      <xdr:spPr bwMode="auto">
        <a:xfrm>
          <a:off x="2857500" y="328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64698</xdr:rowOff>
    </xdr:from>
    <xdr:ext cx="762000" cy="259045"/>
    <xdr:sp macro="" textlink="">
      <xdr:nvSpPr>
        <xdr:cNvPr id="80" name="テキスト ボックス 79"/>
        <xdr:cNvSpPr txBox="1"/>
      </xdr:nvSpPr>
      <xdr:spPr>
        <a:xfrm>
          <a:off x="2527300" y="33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153453</xdr:rowOff>
    </xdr:from>
    <xdr:to>
      <xdr:col>29</xdr:col>
      <xdr:colOff>127000</xdr:colOff>
      <xdr:row>35</xdr:row>
      <xdr:rowOff>218701</xdr:rowOff>
    </xdr:to>
    <xdr:cxnSp macro="">
      <xdr:nvCxnSpPr>
        <xdr:cNvPr id="115" name="直線コネクタ 114"/>
        <xdr:cNvCxnSpPr/>
      </xdr:nvCxnSpPr>
      <xdr:spPr bwMode="auto">
        <a:xfrm flipV="1">
          <a:off x="5003800" y="6763803"/>
          <a:ext cx="647700" cy="6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118869</xdr:rowOff>
    </xdr:from>
    <xdr:to>
      <xdr:col>26</xdr:col>
      <xdr:colOff>50800</xdr:colOff>
      <xdr:row>35</xdr:row>
      <xdr:rowOff>218701</xdr:rowOff>
    </xdr:to>
    <xdr:cxnSp macro="">
      <xdr:nvCxnSpPr>
        <xdr:cNvPr id="118" name="直線コネクタ 117"/>
        <xdr:cNvCxnSpPr/>
      </xdr:nvCxnSpPr>
      <xdr:spPr bwMode="auto">
        <a:xfrm>
          <a:off x="4305300" y="6729219"/>
          <a:ext cx="698500" cy="9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49211</xdr:rowOff>
    </xdr:from>
    <xdr:to>
      <xdr:col>22</xdr:col>
      <xdr:colOff>114300</xdr:colOff>
      <xdr:row>35</xdr:row>
      <xdr:rowOff>118869</xdr:rowOff>
    </xdr:to>
    <xdr:cxnSp macro="">
      <xdr:nvCxnSpPr>
        <xdr:cNvPr id="121" name="直線コネクタ 120"/>
        <xdr:cNvCxnSpPr/>
      </xdr:nvCxnSpPr>
      <xdr:spPr bwMode="auto">
        <a:xfrm>
          <a:off x="3606800" y="6659561"/>
          <a:ext cx="698500" cy="69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315040</xdr:rowOff>
    </xdr:from>
    <xdr:to>
      <xdr:col>18</xdr:col>
      <xdr:colOff>177800</xdr:colOff>
      <xdr:row>35</xdr:row>
      <xdr:rowOff>49211</xdr:rowOff>
    </xdr:to>
    <xdr:cxnSp macro="">
      <xdr:nvCxnSpPr>
        <xdr:cNvPr id="124" name="直線コネクタ 123"/>
        <xdr:cNvCxnSpPr/>
      </xdr:nvCxnSpPr>
      <xdr:spPr bwMode="auto">
        <a:xfrm>
          <a:off x="2908300" y="6582490"/>
          <a:ext cx="698500" cy="77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102653</xdr:rowOff>
    </xdr:from>
    <xdr:to>
      <xdr:col>29</xdr:col>
      <xdr:colOff>177800</xdr:colOff>
      <xdr:row>35</xdr:row>
      <xdr:rowOff>204253</xdr:rowOff>
    </xdr:to>
    <xdr:sp macro="" textlink="">
      <xdr:nvSpPr>
        <xdr:cNvPr id="134" name="楕円 133"/>
        <xdr:cNvSpPr/>
      </xdr:nvSpPr>
      <xdr:spPr bwMode="auto">
        <a:xfrm>
          <a:off x="5600700" y="671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290630</xdr:rowOff>
    </xdr:from>
    <xdr:ext cx="762000" cy="259045"/>
    <xdr:sp macro="" textlink="">
      <xdr:nvSpPr>
        <xdr:cNvPr id="135" name="人口1人当たり決算額の推移該当値テキスト445"/>
        <xdr:cNvSpPr txBox="1"/>
      </xdr:nvSpPr>
      <xdr:spPr>
        <a:xfrm>
          <a:off x="5740400" y="655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167901</xdr:rowOff>
    </xdr:from>
    <xdr:to>
      <xdr:col>26</xdr:col>
      <xdr:colOff>101600</xdr:colOff>
      <xdr:row>35</xdr:row>
      <xdr:rowOff>269501</xdr:rowOff>
    </xdr:to>
    <xdr:sp macro="" textlink="">
      <xdr:nvSpPr>
        <xdr:cNvPr id="136" name="楕円 135"/>
        <xdr:cNvSpPr/>
      </xdr:nvSpPr>
      <xdr:spPr bwMode="auto">
        <a:xfrm>
          <a:off x="4953000" y="6778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279678</xdr:rowOff>
    </xdr:from>
    <xdr:ext cx="736600" cy="259045"/>
    <xdr:sp macro="" textlink="">
      <xdr:nvSpPr>
        <xdr:cNvPr id="137" name="テキスト ボックス 136"/>
        <xdr:cNvSpPr txBox="1"/>
      </xdr:nvSpPr>
      <xdr:spPr>
        <a:xfrm>
          <a:off x="4622800" y="654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68069</xdr:rowOff>
    </xdr:from>
    <xdr:to>
      <xdr:col>22</xdr:col>
      <xdr:colOff>165100</xdr:colOff>
      <xdr:row>35</xdr:row>
      <xdr:rowOff>169669</xdr:rowOff>
    </xdr:to>
    <xdr:sp macro="" textlink="">
      <xdr:nvSpPr>
        <xdr:cNvPr id="138" name="楕円 137"/>
        <xdr:cNvSpPr/>
      </xdr:nvSpPr>
      <xdr:spPr bwMode="auto">
        <a:xfrm>
          <a:off x="4254500" y="667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179846</xdr:rowOff>
    </xdr:from>
    <xdr:ext cx="762000" cy="259045"/>
    <xdr:sp macro="" textlink="">
      <xdr:nvSpPr>
        <xdr:cNvPr id="139" name="テキスト ボックス 138"/>
        <xdr:cNvSpPr txBox="1"/>
      </xdr:nvSpPr>
      <xdr:spPr>
        <a:xfrm>
          <a:off x="3924300" y="644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341311</xdr:rowOff>
    </xdr:from>
    <xdr:to>
      <xdr:col>19</xdr:col>
      <xdr:colOff>38100</xdr:colOff>
      <xdr:row>35</xdr:row>
      <xdr:rowOff>100011</xdr:rowOff>
    </xdr:to>
    <xdr:sp macro="" textlink="">
      <xdr:nvSpPr>
        <xdr:cNvPr id="140" name="楕円 139"/>
        <xdr:cNvSpPr/>
      </xdr:nvSpPr>
      <xdr:spPr bwMode="auto">
        <a:xfrm>
          <a:off x="3556000" y="660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110188</xdr:rowOff>
    </xdr:from>
    <xdr:ext cx="762000" cy="259045"/>
    <xdr:sp macro="" textlink="">
      <xdr:nvSpPr>
        <xdr:cNvPr id="141" name="テキスト ボックス 140"/>
        <xdr:cNvSpPr txBox="1"/>
      </xdr:nvSpPr>
      <xdr:spPr>
        <a:xfrm>
          <a:off x="3225800" y="63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264240</xdr:rowOff>
    </xdr:from>
    <xdr:to>
      <xdr:col>15</xdr:col>
      <xdr:colOff>101600</xdr:colOff>
      <xdr:row>35</xdr:row>
      <xdr:rowOff>22940</xdr:rowOff>
    </xdr:to>
    <xdr:sp macro="" textlink="">
      <xdr:nvSpPr>
        <xdr:cNvPr id="142" name="楕円 141"/>
        <xdr:cNvSpPr/>
      </xdr:nvSpPr>
      <xdr:spPr bwMode="auto">
        <a:xfrm>
          <a:off x="2857500" y="653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33117</xdr:rowOff>
    </xdr:from>
    <xdr:ext cx="762000" cy="259045"/>
    <xdr:sp macro="" textlink="">
      <xdr:nvSpPr>
        <xdr:cNvPr id="143" name="テキスト ボックス 142"/>
        <xdr:cNvSpPr txBox="1"/>
      </xdr:nvSpPr>
      <xdr:spPr>
        <a:xfrm>
          <a:off x="2527300" y="630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35,002
34,805
16.30
12,046,073
11,767,905
255,946
7,371,872
11,478,723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151407</xdr:rowOff>
    </xdr:from>
    <xdr:to>
      <xdr:col>24</xdr:col>
      <xdr:colOff>63500</xdr:colOff>
      <xdr:row>37</xdr:row>
      <xdr:rowOff>15472</xdr:rowOff>
    </xdr:to>
    <xdr:cxnSp macro="">
      <xdr:nvCxnSpPr>
        <xdr:cNvPr id="63" name="直線コネクタ 62"/>
        <xdr:cNvCxnSpPr/>
      </xdr:nvCxnSpPr>
      <xdr:spPr>
        <a:xfrm flipV="1">
          <a:off x="3797300" y="6323607"/>
          <a:ext cx="8382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168585</xdr:rowOff>
    </xdr:from>
    <xdr:to>
      <xdr:col>19</xdr:col>
      <xdr:colOff>177800</xdr:colOff>
      <xdr:row>37</xdr:row>
      <xdr:rowOff>15472</xdr:rowOff>
    </xdr:to>
    <xdr:cxnSp macro="">
      <xdr:nvCxnSpPr>
        <xdr:cNvPr id="66" name="直線コネクタ 65"/>
        <xdr:cNvCxnSpPr/>
      </xdr:nvCxnSpPr>
      <xdr:spPr>
        <a:xfrm>
          <a:off x="2908300" y="6340785"/>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140500</xdr:rowOff>
    </xdr:from>
    <xdr:to>
      <xdr:col>15</xdr:col>
      <xdr:colOff>50800</xdr:colOff>
      <xdr:row>36</xdr:row>
      <xdr:rowOff>168585</xdr:rowOff>
    </xdr:to>
    <xdr:cxnSp macro="">
      <xdr:nvCxnSpPr>
        <xdr:cNvPr id="69" name="直線コネクタ 68"/>
        <xdr:cNvCxnSpPr/>
      </xdr:nvCxnSpPr>
      <xdr:spPr>
        <a:xfrm>
          <a:off x="2019300" y="6312700"/>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140500</xdr:rowOff>
    </xdr:from>
    <xdr:to>
      <xdr:col>10</xdr:col>
      <xdr:colOff>114300</xdr:colOff>
      <xdr:row>37</xdr:row>
      <xdr:rowOff>44733</xdr:rowOff>
    </xdr:to>
    <xdr:cxnSp macro="">
      <xdr:nvCxnSpPr>
        <xdr:cNvPr id="72" name="直線コネクタ 71"/>
        <xdr:cNvCxnSpPr/>
      </xdr:nvCxnSpPr>
      <xdr:spPr>
        <a:xfrm flipV="1">
          <a:off x="1130300" y="6312700"/>
          <a:ext cx="889000" cy="7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100607</xdr:rowOff>
    </xdr:from>
    <xdr:to>
      <xdr:col>24</xdr:col>
      <xdr:colOff>114300</xdr:colOff>
      <xdr:row>37</xdr:row>
      <xdr:rowOff>30757</xdr:rowOff>
    </xdr:to>
    <xdr:sp macro="" textlink="">
      <xdr:nvSpPr>
        <xdr:cNvPr id="82" name="楕円 81"/>
        <xdr:cNvSpPr/>
      </xdr:nvSpPr>
      <xdr:spPr>
        <a:xfrm>
          <a:off x="4584700" y="62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79034</xdr:rowOff>
    </xdr:from>
    <xdr:ext cx="534377" cy="259045"/>
    <xdr:sp macro="" textlink="">
      <xdr:nvSpPr>
        <xdr:cNvPr id="83" name="人件費該当値テキスト"/>
        <xdr:cNvSpPr txBox="1"/>
      </xdr:nvSpPr>
      <xdr:spPr>
        <a:xfrm>
          <a:off x="4686300" y="62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136122</xdr:rowOff>
    </xdr:from>
    <xdr:to>
      <xdr:col>20</xdr:col>
      <xdr:colOff>38100</xdr:colOff>
      <xdr:row>37</xdr:row>
      <xdr:rowOff>66272</xdr:rowOff>
    </xdr:to>
    <xdr:sp macro="" textlink="">
      <xdr:nvSpPr>
        <xdr:cNvPr id="84" name="楕円 83"/>
        <xdr:cNvSpPr/>
      </xdr:nvSpPr>
      <xdr:spPr>
        <a:xfrm>
          <a:off x="3746500" y="63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57399</xdr:rowOff>
    </xdr:from>
    <xdr:ext cx="534377" cy="259045"/>
    <xdr:sp macro="" textlink="">
      <xdr:nvSpPr>
        <xdr:cNvPr id="85" name="テキスト ボックス 84"/>
        <xdr:cNvSpPr txBox="1"/>
      </xdr:nvSpPr>
      <xdr:spPr>
        <a:xfrm>
          <a:off x="3530111" y="640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117785</xdr:rowOff>
    </xdr:from>
    <xdr:to>
      <xdr:col>15</xdr:col>
      <xdr:colOff>101600</xdr:colOff>
      <xdr:row>37</xdr:row>
      <xdr:rowOff>47935</xdr:rowOff>
    </xdr:to>
    <xdr:sp macro="" textlink="">
      <xdr:nvSpPr>
        <xdr:cNvPr id="86" name="楕円 85"/>
        <xdr:cNvSpPr/>
      </xdr:nvSpPr>
      <xdr:spPr>
        <a:xfrm>
          <a:off x="2857500" y="62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39062</xdr:rowOff>
    </xdr:from>
    <xdr:ext cx="534377" cy="259045"/>
    <xdr:sp macro="" textlink="">
      <xdr:nvSpPr>
        <xdr:cNvPr id="87" name="テキスト ボックス 86"/>
        <xdr:cNvSpPr txBox="1"/>
      </xdr:nvSpPr>
      <xdr:spPr>
        <a:xfrm>
          <a:off x="2641111" y="63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89700</xdr:rowOff>
    </xdr:from>
    <xdr:to>
      <xdr:col>10</xdr:col>
      <xdr:colOff>165100</xdr:colOff>
      <xdr:row>37</xdr:row>
      <xdr:rowOff>19850</xdr:rowOff>
    </xdr:to>
    <xdr:sp macro="" textlink="">
      <xdr:nvSpPr>
        <xdr:cNvPr id="88" name="楕円 87"/>
        <xdr:cNvSpPr/>
      </xdr:nvSpPr>
      <xdr:spPr>
        <a:xfrm>
          <a:off x="1968500" y="62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10977</xdr:rowOff>
    </xdr:from>
    <xdr:ext cx="534377" cy="259045"/>
    <xdr:sp macro="" textlink="">
      <xdr:nvSpPr>
        <xdr:cNvPr id="89" name="テキスト ボックス 88"/>
        <xdr:cNvSpPr txBox="1"/>
      </xdr:nvSpPr>
      <xdr:spPr>
        <a:xfrm>
          <a:off x="1752111" y="635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165383</xdr:rowOff>
    </xdr:from>
    <xdr:to>
      <xdr:col>6</xdr:col>
      <xdr:colOff>38100</xdr:colOff>
      <xdr:row>37</xdr:row>
      <xdr:rowOff>95533</xdr:rowOff>
    </xdr:to>
    <xdr:sp macro="" textlink="">
      <xdr:nvSpPr>
        <xdr:cNvPr id="90" name="楕円 89"/>
        <xdr:cNvSpPr/>
      </xdr:nvSpPr>
      <xdr:spPr>
        <a:xfrm>
          <a:off x="1079500" y="63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86660</xdr:rowOff>
    </xdr:from>
    <xdr:ext cx="534377" cy="259045"/>
    <xdr:sp macro="" textlink="">
      <xdr:nvSpPr>
        <xdr:cNvPr id="91" name="テキスト ボックス 90"/>
        <xdr:cNvSpPr txBox="1"/>
      </xdr:nvSpPr>
      <xdr:spPr>
        <a:xfrm>
          <a:off x="863111" y="64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56446</xdr:rowOff>
    </xdr:from>
    <xdr:to>
      <xdr:col>24</xdr:col>
      <xdr:colOff>63500</xdr:colOff>
      <xdr:row>57</xdr:row>
      <xdr:rowOff>90094</xdr:rowOff>
    </xdr:to>
    <xdr:cxnSp macro="">
      <xdr:nvCxnSpPr>
        <xdr:cNvPr id="123" name="直線コネクタ 122"/>
        <xdr:cNvCxnSpPr/>
      </xdr:nvCxnSpPr>
      <xdr:spPr>
        <a:xfrm>
          <a:off x="3797300" y="9829096"/>
          <a:ext cx="838200" cy="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56446</xdr:rowOff>
    </xdr:from>
    <xdr:to>
      <xdr:col>19</xdr:col>
      <xdr:colOff>177800</xdr:colOff>
      <xdr:row>57</xdr:row>
      <xdr:rowOff>109590</xdr:rowOff>
    </xdr:to>
    <xdr:cxnSp macro="">
      <xdr:nvCxnSpPr>
        <xdr:cNvPr id="126" name="直線コネクタ 125"/>
        <xdr:cNvCxnSpPr/>
      </xdr:nvCxnSpPr>
      <xdr:spPr>
        <a:xfrm flipV="1">
          <a:off x="2908300" y="9829096"/>
          <a:ext cx="889000" cy="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109590</xdr:rowOff>
    </xdr:from>
    <xdr:to>
      <xdr:col>15</xdr:col>
      <xdr:colOff>50800</xdr:colOff>
      <xdr:row>57</xdr:row>
      <xdr:rowOff>126844</xdr:rowOff>
    </xdr:to>
    <xdr:cxnSp macro="">
      <xdr:nvCxnSpPr>
        <xdr:cNvPr id="129" name="直線コネクタ 128"/>
        <xdr:cNvCxnSpPr/>
      </xdr:nvCxnSpPr>
      <xdr:spPr>
        <a:xfrm flipV="1">
          <a:off x="2019300" y="9882240"/>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126844</xdr:rowOff>
    </xdr:from>
    <xdr:to>
      <xdr:col>10</xdr:col>
      <xdr:colOff>114300</xdr:colOff>
      <xdr:row>57</xdr:row>
      <xdr:rowOff>164824</xdr:rowOff>
    </xdr:to>
    <xdr:cxnSp macro="">
      <xdr:nvCxnSpPr>
        <xdr:cNvPr id="132" name="直線コネクタ 131"/>
        <xdr:cNvCxnSpPr/>
      </xdr:nvCxnSpPr>
      <xdr:spPr>
        <a:xfrm flipV="1">
          <a:off x="1130300" y="9899494"/>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39294</xdr:rowOff>
    </xdr:from>
    <xdr:to>
      <xdr:col>24</xdr:col>
      <xdr:colOff>114300</xdr:colOff>
      <xdr:row>57</xdr:row>
      <xdr:rowOff>140894</xdr:rowOff>
    </xdr:to>
    <xdr:sp macro="" textlink="">
      <xdr:nvSpPr>
        <xdr:cNvPr id="142" name="楕円 141"/>
        <xdr:cNvSpPr/>
      </xdr:nvSpPr>
      <xdr:spPr>
        <a:xfrm>
          <a:off x="45847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62171</xdr:rowOff>
    </xdr:from>
    <xdr:ext cx="534377" cy="259045"/>
    <xdr:sp macro="" textlink="">
      <xdr:nvSpPr>
        <xdr:cNvPr id="143" name="物件費該当値テキスト"/>
        <xdr:cNvSpPr txBox="1"/>
      </xdr:nvSpPr>
      <xdr:spPr>
        <a:xfrm>
          <a:off x="4686300" y="96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5646</xdr:rowOff>
    </xdr:from>
    <xdr:to>
      <xdr:col>20</xdr:col>
      <xdr:colOff>38100</xdr:colOff>
      <xdr:row>57</xdr:row>
      <xdr:rowOff>107246</xdr:rowOff>
    </xdr:to>
    <xdr:sp macro="" textlink="">
      <xdr:nvSpPr>
        <xdr:cNvPr id="144" name="楕円 143"/>
        <xdr:cNvSpPr/>
      </xdr:nvSpPr>
      <xdr:spPr>
        <a:xfrm>
          <a:off x="3746500" y="97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123773</xdr:rowOff>
    </xdr:from>
    <xdr:ext cx="534377" cy="259045"/>
    <xdr:sp macro="" textlink="">
      <xdr:nvSpPr>
        <xdr:cNvPr id="145" name="テキスト ボックス 144"/>
        <xdr:cNvSpPr txBox="1"/>
      </xdr:nvSpPr>
      <xdr:spPr>
        <a:xfrm>
          <a:off x="3530111" y="95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58790</xdr:rowOff>
    </xdr:from>
    <xdr:to>
      <xdr:col>15</xdr:col>
      <xdr:colOff>101600</xdr:colOff>
      <xdr:row>57</xdr:row>
      <xdr:rowOff>160390</xdr:rowOff>
    </xdr:to>
    <xdr:sp macro="" textlink="">
      <xdr:nvSpPr>
        <xdr:cNvPr id="146" name="楕円 145"/>
        <xdr:cNvSpPr/>
      </xdr:nvSpPr>
      <xdr:spPr>
        <a:xfrm>
          <a:off x="2857500" y="98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5467</xdr:rowOff>
    </xdr:from>
    <xdr:ext cx="534377" cy="259045"/>
    <xdr:sp macro="" textlink="">
      <xdr:nvSpPr>
        <xdr:cNvPr id="147" name="テキスト ボックス 146"/>
        <xdr:cNvSpPr txBox="1"/>
      </xdr:nvSpPr>
      <xdr:spPr>
        <a:xfrm>
          <a:off x="2641111" y="96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76044</xdr:rowOff>
    </xdr:from>
    <xdr:to>
      <xdr:col>10</xdr:col>
      <xdr:colOff>165100</xdr:colOff>
      <xdr:row>58</xdr:row>
      <xdr:rowOff>6194</xdr:rowOff>
    </xdr:to>
    <xdr:sp macro="" textlink="">
      <xdr:nvSpPr>
        <xdr:cNvPr id="148" name="楕円 147"/>
        <xdr:cNvSpPr/>
      </xdr:nvSpPr>
      <xdr:spPr>
        <a:xfrm>
          <a:off x="1968500" y="98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22721</xdr:rowOff>
    </xdr:from>
    <xdr:ext cx="534377" cy="259045"/>
    <xdr:sp macro="" textlink="">
      <xdr:nvSpPr>
        <xdr:cNvPr id="149" name="テキスト ボックス 148"/>
        <xdr:cNvSpPr txBox="1"/>
      </xdr:nvSpPr>
      <xdr:spPr>
        <a:xfrm>
          <a:off x="1752111" y="962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114024</xdr:rowOff>
    </xdr:from>
    <xdr:to>
      <xdr:col>6</xdr:col>
      <xdr:colOff>38100</xdr:colOff>
      <xdr:row>58</xdr:row>
      <xdr:rowOff>44174</xdr:rowOff>
    </xdr:to>
    <xdr:sp macro="" textlink="">
      <xdr:nvSpPr>
        <xdr:cNvPr id="150" name="楕円 149"/>
        <xdr:cNvSpPr/>
      </xdr:nvSpPr>
      <xdr:spPr>
        <a:xfrm>
          <a:off x="1079500" y="98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60701</xdr:rowOff>
    </xdr:from>
    <xdr:ext cx="534377" cy="259045"/>
    <xdr:sp macro="" textlink="">
      <xdr:nvSpPr>
        <xdr:cNvPr id="151" name="テキスト ボックス 150"/>
        <xdr:cNvSpPr txBox="1"/>
      </xdr:nvSpPr>
      <xdr:spPr>
        <a:xfrm>
          <a:off x="863111" y="966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99467</xdr:rowOff>
    </xdr:from>
    <xdr:to>
      <xdr:col>24</xdr:col>
      <xdr:colOff>63500</xdr:colOff>
      <xdr:row>76</xdr:row>
      <xdr:rowOff>167208</xdr:rowOff>
    </xdr:to>
    <xdr:cxnSp macro="">
      <xdr:nvCxnSpPr>
        <xdr:cNvPr id="180" name="直線コネクタ 179"/>
        <xdr:cNvCxnSpPr/>
      </xdr:nvCxnSpPr>
      <xdr:spPr>
        <a:xfrm>
          <a:off x="3797300" y="13129667"/>
          <a:ext cx="8382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99467</xdr:rowOff>
    </xdr:from>
    <xdr:to>
      <xdr:col>19</xdr:col>
      <xdr:colOff>177800</xdr:colOff>
      <xdr:row>76</xdr:row>
      <xdr:rowOff>143739</xdr:rowOff>
    </xdr:to>
    <xdr:cxnSp macro="">
      <xdr:nvCxnSpPr>
        <xdr:cNvPr id="183" name="直線コネクタ 182"/>
        <xdr:cNvCxnSpPr/>
      </xdr:nvCxnSpPr>
      <xdr:spPr>
        <a:xfrm flipV="1">
          <a:off x="2908300" y="13129667"/>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143739</xdr:rowOff>
    </xdr:from>
    <xdr:to>
      <xdr:col>15</xdr:col>
      <xdr:colOff>50800</xdr:colOff>
      <xdr:row>76</xdr:row>
      <xdr:rowOff>169342</xdr:rowOff>
    </xdr:to>
    <xdr:cxnSp macro="">
      <xdr:nvCxnSpPr>
        <xdr:cNvPr id="186" name="直線コネクタ 185"/>
        <xdr:cNvCxnSpPr/>
      </xdr:nvCxnSpPr>
      <xdr:spPr>
        <a:xfrm flipV="1">
          <a:off x="2019300" y="1317393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127127</xdr:rowOff>
    </xdr:from>
    <xdr:to>
      <xdr:col>10</xdr:col>
      <xdr:colOff>114300</xdr:colOff>
      <xdr:row>76</xdr:row>
      <xdr:rowOff>169342</xdr:rowOff>
    </xdr:to>
    <xdr:cxnSp macro="">
      <xdr:nvCxnSpPr>
        <xdr:cNvPr id="189" name="直線コネクタ 188"/>
        <xdr:cNvCxnSpPr/>
      </xdr:nvCxnSpPr>
      <xdr:spPr>
        <a:xfrm>
          <a:off x="1130300" y="13157327"/>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116408</xdr:rowOff>
    </xdr:from>
    <xdr:to>
      <xdr:col>24</xdr:col>
      <xdr:colOff>114300</xdr:colOff>
      <xdr:row>77</xdr:row>
      <xdr:rowOff>46558</xdr:rowOff>
    </xdr:to>
    <xdr:sp macro="" textlink="">
      <xdr:nvSpPr>
        <xdr:cNvPr id="199" name="楕円 198"/>
        <xdr:cNvSpPr/>
      </xdr:nvSpPr>
      <xdr:spPr>
        <a:xfrm>
          <a:off x="4584700" y="131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139285</xdr:rowOff>
    </xdr:from>
    <xdr:ext cx="469744" cy="259045"/>
    <xdr:sp macro="" textlink="">
      <xdr:nvSpPr>
        <xdr:cNvPr id="200" name="維持補修費該当値テキスト"/>
        <xdr:cNvSpPr txBox="1"/>
      </xdr:nvSpPr>
      <xdr:spPr>
        <a:xfrm>
          <a:off x="4686300" y="1299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48667</xdr:rowOff>
    </xdr:from>
    <xdr:to>
      <xdr:col>20</xdr:col>
      <xdr:colOff>38100</xdr:colOff>
      <xdr:row>76</xdr:row>
      <xdr:rowOff>150267</xdr:rowOff>
    </xdr:to>
    <xdr:sp macro="" textlink="">
      <xdr:nvSpPr>
        <xdr:cNvPr id="201" name="楕円 200"/>
        <xdr:cNvSpPr/>
      </xdr:nvSpPr>
      <xdr:spPr>
        <a:xfrm>
          <a:off x="3746500" y="13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166793</xdr:rowOff>
    </xdr:from>
    <xdr:ext cx="469744" cy="259045"/>
    <xdr:sp macro="" textlink="">
      <xdr:nvSpPr>
        <xdr:cNvPr id="202" name="テキスト ボックス 201"/>
        <xdr:cNvSpPr txBox="1"/>
      </xdr:nvSpPr>
      <xdr:spPr>
        <a:xfrm>
          <a:off x="3562428" y="128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92939</xdr:rowOff>
    </xdr:from>
    <xdr:to>
      <xdr:col>15</xdr:col>
      <xdr:colOff>101600</xdr:colOff>
      <xdr:row>77</xdr:row>
      <xdr:rowOff>23089</xdr:rowOff>
    </xdr:to>
    <xdr:sp macro="" textlink="">
      <xdr:nvSpPr>
        <xdr:cNvPr id="203" name="楕円 202"/>
        <xdr:cNvSpPr/>
      </xdr:nvSpPr>
      <xdr:spPr>
        <a:xfrm>
          <a:off x="2857500" y="13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39616</xdr:rowOff>
    </xdr:from>
    <xdr:ext cx="469744" cy="259045"/>
    <xdr:sp macro="" textlink="">
      <xdr:nvSpPr>
        <xdr:cNvPr id="204" name="テキスト ボックス 203"/>
        <xdr:cNvSpPr txBox="1"/>
      </xdr:nvSpPr>
      <xdr:spPr>
        <a:xfrm>
          <a:off x="2673428" y="1289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118542</xdr:rowOff>
    </xdr:from>
    <xdr:to>
      <xdr:col>10</xdr:col>
      <xdr:colOff>165100</xdr:colOff>
      <xdr:row>77</xdr:row>
      <xdr:rowOff>48692</xdr:rowOff>
    </xdr:to>
    <xdr:sp macro="" textlink="">
      <xdr:nvSpPr>
        <xdr:cNvPr id="205" name="楕円 204"/>
        <xdr:cNvSpPr/>
      </xdr:nvSpPr>
      <xdr:spPr>
        <a:xfrm>
          <a:off x="1968500" y="131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65219</xdr:rowOff>
    </xdr:from>
    <xdr:ext cx="469744" cy="259045"/>
    <xdr:sp macro="" textlink="">
      <xdr:nvSpPr>
        <xdr:cNvPr id="206" name="テキスト ボックス 205"/>
        <xdr:cNvSpPr txBox="1"/>
      </xdr:nvSpPr>
      <xdr:spPr>
        <a:xfrm>
          <a:off x="1784428" y="129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76327</xdr:rowOff>
    </xdr:from>
    <xdr:to>
      <xdr:col>6</xdr:col>
      <xdr:colOff>38100</xdr:colOff>
      <xdr:row>77</xdr:row>
      <xdr:rowOff>6477</xdr:rowOff>
    </xdr:to>
    <xdr:sp macro="" textlink="">
      <xdr:nvSpPr>
        <xdr:cNvPr id="207" name="楕円 206"/>
        <xdr:cNvSpPr/>
      </xdr:nvSpPr>
      <xdr:spPr>
        <a:xfrm>
          <a:off x="1079500" y="131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23004</xdr:rowOff>
    </xdr:from>
    <xdr:ext cx="469744" cy="259045"/>
    <xdr:sp macro="" textlink="">
      <xdr:nvSpPr>
        <xdr:cNvPr id="208" name="テキスト ボックス 207"/>
        <xdr:cNvSpPr txBox="1"/>
      </xdr:nvSpPr>
      <xdr:spPr>
        <a:xfrm>
          <a:off x="895428" y="1288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32814</xdr:rowOff>
    </xdr:from>
    <xdr:to>
      <xdr:col>24</xdr:col>
      <xdr:colOff>63500</xdr:colOff>
      <xdr:row>97</xdr:row>
      <xdr:rowOff>85162</xdr:rowOff>
    </xdr:to>
    <xdr:cxnSp macro="">
      <xdr:nvCxnSpPr>
        <xdr:cNvPr id="240" name="直線コネクタ 239"/>
        <xdr:cNvCxnSpPr/>
      </xdr:nvCxnSpPr>
      <xdr:spPr>
        <a:xfrm flipV="1">
          <a:off x="3797300" y="16663464"/>
          <a:ext cx="838200" cy="5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85162</xdr:rowOff>
    </xdr:from>
    <xdr:to>
      <xdr:col>19</xdr:col>
      <xdr:colOff>177800</xdr:colOff>
      <xdr:row>97</xdr:row>
      <xdr:rowOff>139325</xdr:rowOff>
    </xdr:to>
    <xdr:cxnSp macro="">
      <xdr:nvCxnSpPr>
        <xdr:cNvPr id="243" name="直線コネクタ 242"/>
        <xdr:cNvCxnSpPr/>
      </xdr:nvCxnSpPr>
      <xdr:spPr>
        <a:xfrm flipV="1">
          <a:off x="2908300" y="16715812"/>
          <a:ext cx="889000" cy="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139325</xdr:rowOff>
    </xdr:from>
    <xdr:to>
      <xdr:col>15</xdr:col>
      <xdr:colOff>50800</xdr:colOff>
      <xdr:row>98</xdr:row>
      <xdr:rowOff>24208</xdr:rowOff>
    </xdr:to>
    <xdr:cxnSp macro="">
      <xdr:nvCxnSpPr>
        <xdr:cNvPr id="246" name="直線コネクタ 245"/>
        <xdr:cNvCxnSpPr/>
      </xdr:nvCxnSpPr>
      <xdr:spPr>
        <a:xfrm flipV="1">
          <a:off x="2019300" y="16769975"/>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24208</xdr:rowOff>
    </xdr:from>
    <xdr:to>
      <xdr:col>10</xdr:col>
      <xdr:colOff>114300</xdr:colOff>
      <xdr:row>98</xdr:row>
      <xdr:rowOff>100217</xdr:rowOff>
    </xdr:to>
    <xdr:cxnSp macro="">
      <xdr:nvCxnSpPr>
        <xdr:cNvPr id="249" name="直線コネクタ 248"/>
        <xdr:cNvCxnSpPr/>
      </xdr:nvCxnSpPr>
      <xdr:spPr>
        <a:xfrm flipV="1">
          <a:off x="1130300" y="16826308"/>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153464</xdr:rowOff>
    </xdr:from>
    <xdr:to>
      <xdr:col>24</xdr:col>
      <xdr:colOff>114300</xdr:colOff>
      <xdr:row>97</xdr:row>
      <xdr:rowOff>83614</xdr:rowOff>
    </xdr:to>
    <xdr:sp macro="" textlink="">
      <xdr:nvSpPr>
        <xdr:cNvPr id="259" name="楕円 258"/>
        <xdr:cNvSpPr/>
      </xdr:nvSpPr>
      <xdr:spPr>
        <a:xfrm>
          <a:off x="4584700" y="1661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131891</xdr:rowOff>
    </xdr:from>
    <xdr:ext cx="534377" cy="259045"/>
    <xdr:sp macro="" textlink="">
      <xdr:nvSpPr>
        <xdr:cNvPr id="260" name="扶助費該当値テキスト"/>
        <xdr:cNvSpPr txBox="1"/>
      </xdr:nvSpPr>
      <xdr:spPr>
        <a:xfrm>
          <a:off x="4686300" y="1659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34362</xdr:rowOff>
    </xdr:from>
    <xdr:to>
      <xdr:col>20</xdr:col>
      <xdr:colOff>38100</xdr:colOff>
      <xdr:row>97</xdr:row>
      <xdr:rowOff>135962</xdr:rowOff>
    </xdr:to>
    <xdr:sp macro="" textlink="">
      <xdr:nvSpPr>
        <xdr:cNvPr id="261" name="楕円 260"/>
        <xdr:cNvSpPr/>
      </xdr:nvSpPr>
      <xdr:spPr>
        <a:xfrm>
          <a:off x="3746500" y="166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127089</xdr:rowOff>
    </xdr:from>
    <xdr:ext cx="534377" cy="259045"/>
    <xdr:sp macro="" textlink="">
      <xdr:nvSpPr>
        <xdr:cNvPr id="262" name="テキスト ボックス 261"/>
        <xdr:cNvSpPr txBox="1"/>
      </xdr:nvSpPr>
      <xdr:spPr>
        <a:xfrm>
          <a:off x="3530111" y="167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88525</xdr:rowOff>
    </xdr:from>
    <xdr:to>
      <xdr:col>15</xdr:col>
      <xdr:colOff>101600</xdr:colOff>
      <xdr:row>98</xdr:row>
      <xdr:rowOff>18675</xdr:rowOff>
    </xdr:to>
    <xdr:sp macro="" textlink="">
      <xdr:nvSpPr>
        <xdr:cNvPr id="263" name="楕円 262"/>
        <xdr:cNvSpPr/>
      </xdr:nvSpPr>
      <xdr:spPr>
        <a:xfrm>
          <a:off x="2857500" y="167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9802</xdr:rowOff>
    </xdr:from>
    <xdr:ext cx="534377" cy="259045"/>
    <xdr:sp macro="" textlink="">
      <xdr:nvSpPr>
        <xdr:cNvPr id="264" name="テキスト ボックス 263"/>
        <xdr:cNvSpPr txBox="1"/>
      </xdr:nvSpPr>
      <xdr:spPr>
        <a:xfrm>
          <a:off x="2641111" y="168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144858</xdr:rowOff>
    </xdr:from>
    <xdr:to>
      <xdr:col>10</xdr:col>
      <xdr:colOff>165100</xdr:colOff>
      <xdr:row>98</xdr:row>
      <xdr:rowOff>75008</xdr:rowOff>
    </xdr:to>
    <xdr:sp macro="" textlink="">
      <xdr:nvSpPr>
        <xdr:cNvPr id="265" name="楕円 264"/>
        <xdr:cNvSpPr/>
      </xdr:nvSpPr>
      <xdr:spPr>
        <a:xfrm>
          <a:off x="1968500" y="167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66135</xdr:rowOff>
    </xdr:from>
    <xdr:ext cx="534377" cy="259045"/>
    <xdr:sp macro="" textlink="">
      <xdr:nvSpPr>
        <xdr:cNvPr id="266" name="テキスト ボックス 265"/>
        <xdr:cNvSpPr txBox="1"/>
      </xdr:nvSpPr>
      <xdr:spPr>
        <a:xfrm>
          <a:off x="1752111" y="168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49417</xdr:rowOff>
    </xdr:from>
    <xdr:to>
      <xdr:col>6</xdr:col>
      <xdr:colOff>38100</xdr:colOff>
      <xdr:row>98</xdr:row>
      <xdr:rowOff>151017</xdr:rowOff>
    </xdr:to>
    <xdr:sp macro="" textlink="">
      <xdr:nvSpPr>
        <xdr:cNvPr id="267" name="楕円 266"/>
        <xdr:cNvSpPr/>
      </xdr:nvSpPr>
      <xdr:spPr>
        <a:xfrm>
          <a:off x="1079500" y="168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142144</xdr:rowOff>
    </xdr:from>
    <xdr:ext cx="534377" cy="259045"/>
    <xdr:sp macro="" textlink="">
      <xdr:nvSpPr>
        <xdr:cNvPr id="268" name="テキスト ボックス 267"/>
        <xdr:cNvSpPr txBox="1"/>
      </xdr:nvSpPr>
      <xdr:spPr>
        <a:xfrm>
          <a:off x="863111" y="169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101364</xdr:rowOff>
    </xdr:from>
    <xdr:to>
      <xdr:col>55</xdr:col>
      <xdr:colOff>0</xdr:colOff>
      <xdr:row>36</xdr:row>
      <xdr:rowOff>170481</xdr:rowOff>
    </xdr:to>
    <xdr:cxnSp macro="">
      <xdr:nvCxnSpPr>
        <xdr:cNvPr id="293" name="直線コネクタ 292"/>
        <xdr:cNvCxnSpPr/>
      </xdr:nvCxnSpPr>
      <xdr:spPr>
        <a:xfrm flipV="1">
          <a:off x="9639300" y="6273564"/>
          <a:ext cx="838200" cy="6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155422</xdr:rowOff>
    </xdr:from>
    <xdr:to>
      <xdr:col>50</xdr:col>
      <xdr:colOff>114300</xdr:colOff>
      <xdr:row>36</xdr:row>
      <xdr:rowOff>170481</xdr:rowOff>
    </xdr:to>
    <xdr:cxnSp macro="">
      <xdr:nvCxnSpPr>
        <xdr:cNvPr id="296" name="直線コネクタ 295"/>
        <xdr:cNvCxnSpPr/>
      </xdr:nvCxnSpPr>
      <xdr:spPr>
        <a:xfrm>
          <a:off x="8750300" y="6327622"/>
          <a:ext cx="889000" cy="1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155422</xdr:rowOff>
    </xdr:from>
    <xdr:to>
      <xdr:col>45</xdr:col>
      <xdr:colOff>177800</xdr:colOff>
      <xdr:row>36</xdr:row>
      <xdr:rowOff>160851</xdr:rowOff>
    </xdr:to>
    <xdr:cxnSp macro="">
      <xdr:nvCxnSpPr>
        <xdr:cNvPr id="299" name="直線コネクタ 298"/>
        <xdr:cNvCxnSpPr/>
      </xdr:nvCxnSpPr>
      <xdr:spPr>
        <a:xfrm flipV="1">
          <a:off x="7861300" y="6327622"/>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160851</xdr:rowOff>
    </xdr:from>
    <xdr:to>
      <xdr:col>41</xdr:col>
      <xdr:colOff>50800</xdr:colOff>
      <xdr:row>37</xdr:row>
      <xdr:rowOff>12827</xdr:rowOff>
    </xdr:to>
    <xdr:cxnSp macro="">
      <xdr:nvCxnSpPr>
        <xdr:cNvPr id="302" name="直線コネクタ 301"/>
        <xdr:cNvCxnSpPr/>
      </xdr:nvCxnSpPr>
      <xdr:spPr>
        <a:xfrm flipV="1">
          <a:off x="6972300" y="6333051"/>
          <a:ext cx="8890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50564</xdr:rowOff>
    </xdr:from>
    <xdr:to>
      <xdr:col>55</xdr:col>
      <xdr:colOff>50800</xdr:colOff>
      <xdr:row>36</xdr:row>
      <xdr:rowOff>152164</xdr:rowOff>
    </xdr:to>
    <xdr:sp macro="" textlink="">
      <xdr:nvSpPr>
        <xdr:cNvPr id="312" name="楕円 311"/>
        <xdr:cNvSpPr/>
      </xdr:nvSpPr>
      <xdr:spPr>
        <a:xfrm>
          <a:off x="10426700" y="62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73441</xdr:rowOff>
    </xdr:from>
    <xdr:ext cx="534377" cy="259045"/>
    <xdr:sp macro="" textlink="">
      <xdr:nvSpPr>
        <xdr:cNvPr id="313" name="補助費等該当値テキスト"/>
        <xdr:cNvSpPr txBox="1"/>
      </xdr:nvSpPr>
      <xdr:spPr>
        <a:xfrm>
          <a:off x="10528300" y="60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119681</xdr:rowOff>
    </xdr:from>
    <xdr:to>
      <xdr:col>50</xdr:col>
      <xdr:colOff>165100</xdr:colOff>
      <xdr:row>37</xdr:row>
      <xdr:rowOff>49831</xdr:rowOff>
    </xdr:to>
    <xdr:sp macro="" textlink="">
      <xdr:nvSpPr>
        <xdr:cNvPr id="314" name="楕円 313"/>
        <xdr:cNvSpPr/>
      </xdr:nvSpPr>
      <xdr:spPr>
        <a:xfrm>
          <a:off x="9588500" y="629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40958</xdr:rowOff>
    </xdr:from>
    <xdr:ext cx="534377" cy="259045"/>
    <xdr:sp macro="" textlink="">
      <xdr:nvSpPr>
        <xdr:cNvPr id="315" name="テキスト ボックス 314"/>
        <xdr:cNvSpPr txBox="1"/>
      </xdr:nvSpPr>
      <xdr:spPr>
        <a:xfrm>
          <a:off x="9372111" y="638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104622</xdr:rowOff>
    </xdr:from>
    <xdr:to>
      <xdr:col>46</xdr:col>
      <xdr:colOff>38100</xdr:colOff>
      <xdr:row>37</xdr:row>
      <xdr:rowOff>34772</xdr:rowOff>
    </xdr:to>
    <xdr:sp macro="" textlink="">
      <xdr:nvSpPr>
        <xdr:cNvPr id="316" name="楕円 315"/>
        <xdr:cNvSpPr/>
      </xdr:nvSpPr>
      <xdr:spPr>
        <a:xfrm>
          <a:off x="8699500" y="62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25899</xdr:rowOff>
    </xdr:from>
    <xdr:ext cx="534377" cy="259045"/>
    <xdr:sp macro="" textlink="">
      <xdr:nvSpPr>
        <xdr:cNvPr id="317" name="テキスト ボックス 316"/>
        <xdr:cNvSpPr txBox="1"/>
      </xdr:nvSpPr>
      <xdr:spPr>
        <a:xfrm>
          <a:off x="8483111" y="63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110051</xdr:rowOff>
    </xdr:from>
    <xdr:to>
      <xdr:col>41</xdr:col>
      <xdr:colOff>101600</xdr:colOff>
      <xdr:row>37</xdr:row>
      <xdr:rowOff>40201</xdr:rowOff>
    </xdr:to>
    <xdr:sp macro="" textlink="">
      <xdr:nvSpPr>
        <xdr:cNvPr id="318" name="楕円 317"/>
        <xdr:cNvSpPr/>
      </xdr:nvSpPr>
      <xdr:spPr>
        <a:xfrm>
          <a:off x="7810500" y="62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31328</xdr:rowOff>
    </xdr:from>
    <xdr:ext cx="534377" cy="259045"/>
    <xdr:sp macro="" textlink="">
      <xdr:nvSpPr>
        <xdr:cNvPr id="319" name="テキスト ボックス 318"/>
        <xdr:cNvSpPr txBox="1"/>
      </xdr:nvSpPr>
      <xdr:spPr>
        <a:xfrm>
          <a:off x="7594111" y="63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133477</xdr:rowOff>
    </xdr:from>
    <xdr:to>
      <xdr:col>36</xdr:col>
      <xdr:colOff>165100</xdr:colOff>
      <xdr:row>37</xdr:row>
      <xdr:rowOff>63627</xdr:rowOff>
    </xdr:to>
    <xdr:sp macro="" textlink="">
      <xdr:nvSpPr>
        <xdr:cNvPr id="320" name="楕円 319"/>
        <xdr:cNvSpPr/>
      </xdr:nvSpPr>
      <xdr:spPr>
        <a:xfrm>
          <a:off x="6921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54754</xdr:rowOff>
    </xdr:from>
    <xdr:ext cx="534377" cy="259045"/>
    <xdr:sp macro="" textlink="">
      <xdr:nvSpPr>
        <xdr:cNvPr id="321" name="テキスト ボックス 320"/>
        <xdr:cNvSpPr txBox="1"/>
      </xdr:nvSpPr>
      <xdr:spPr>
        <a:xfrm>
          <a:off x="6705111" y="639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3439</xdr:rowOff>
    </xdr:from>
    <xdr:to>
      <xdr:col>55</xdr:col>
      <xdr:colOff>0</xdr:colOff>
      <xdr:row>57</xdr:row>
      <xdr:rowOff>6945</xdr:rowOff>
    </xdr:to>
    <xdr:cxnSp macro="">
      <xdr:nvCxnSpPr>
        <xdr:cNvPr id="350" name="直線コネクタ 349"/>
        <xdr:cNvCxnSpPr/>
      </xdr:nvCxnSpPr>
      <xdr:spPr>
        <a:xfrm>
          <a:off x="9639300" y="9776089"/>
          <a:ext cx="8382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3439</xdr:rowOff>
    </xdr:from>
    <xdr:to>
      <xdr:col>50</xdr:col>
      <xdr:colOff>114300</xdr:colOff>
      <xdr:row>57</xdr:row>
      <xdr:rowOff>37889</xdr:rowOff>
    </xdr:to>
    <xdr:cxnSp macro="">
      <xdr:nvCxnSpPr>
        <xdr:cNvPr id="353" name="直線コネクタ 352"/>
        <xdr:cNvCxnSpPr/>
      </xdr:nvCxnSpPr>
      <xdr:spPr>
        <a:xfrm flipV="1">
          <a:off x="8750300" y="9776089"/>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37889</xdr:rowOff>
    </xdr:from>
    <xdr:to>
      <xdr:col>45</xdr:col>
      <xdr:colOff>177800</xdr:colOff>
      <xdr:row>58</xdr:row>
      <xdr:rowOff>119050</xdr:rowOff>
    </xdr:to>
    <xdr:cxnSp macro="">
      <xdr:nvCxnSpPr>
        <xdr:cNvPr id="356" name="直線コネクタ 355"/>
        <xdr:cNvCxnSpPr/>
      </xdr:nvCxnSpPr>
      <xdr:spPr>
        <a:xfrm flipV="1">
          <a:off x="7861300" y="9810539"/>
          <a:ext cx="889000" cy="2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99199</xdr:rowOff>
    </xdr:from>
    <xdr:to>
      <xdr:col>41</xdr:col>
      <xdr:colOff>50800</xdr:colOff>
      <xdr:row>58</xdr:row>
      <xdr:rowOff>119050</xdr:rowOff>
    </xdr:to>
    <xdr:cxnSp macro="">
      <xdr:nvCxnSpPr>
        <xdr:cNvPr id="359" name="直線コネクタ 358"/>
        <xdr:cNvCxnSpPr/>
      </xdr:nvCxnSpPr>
      <xdr:spPr>
        <a:xfrm>
          <a:off x="6972300" y="10043299"/>
          <a:ext cx="8890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127595</xdr:rowOff>
    </xdr:from>
    <xdr:to>
      <xdr:col>55</xdr:col>
      <xdr:colOff>50800</xdr:colOff>
      <xdr:row>57</xdr:row>
      <xdr:rowOff>57745</xdr:rowOff>
    </xdr:to>
    <xdr:sp macro="" textlink="">
      <xdr:nvSpPr>
        <xdr:cNvPr id="369" name="楕円 368"/>
        <xdr:cNvSpPr/>
      </xdr:nvSpPr>
      <xdr:spPr>
        <a:xfrm>
          <a:off x="10426700" y="97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106022</xdr:rowOff>
    </xdr:from>
    <xdr:ext cx="534377" cy="259045"/>
    <xdr:sp macro="" textlink="">
      <xdr:nvSpPr>
        <xdr:cNvPr id="370" name="普通建設事業費該当値テキスト"/>
        <xdr:cNvSpPr txBox="1"/>
      </xdr:nvSpPr>
      <xdr:spPr>
        <a:xfrm>
          <a:off x="10528300" y="970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124089</xdr:rowOff>
    </xdr:from>
    <xdr:to>
      <xdr:col>50</xdr:col>
      <xdr:colOff>165100</xdr:colOff>
      <xdr:row>57</xdr:row>
      <xdr:rowOff>54239</xdr:rowOff>
    </xdr:to>
    <xdr:sp macro="" textlink="">
      <xdr:nvSpPr>
        <xdr:cNvPr id="371" name="楕円 370"/>
        <xdr:cNvSpPr/>
      </xdr:nvSpPr>
      <xdr:spPr>
        <a:xfrm>
          <a:off x="9588500" y="97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70766</xdr:rowOff>
    </xdr:from>
    <xdr:ext cx="534377" cy="259045"/>
    <xdr:sp macro="" textlink="">
      <xdr:nvSpPr>
        <xdr:cNvPr id="372" name="テキスト ボックス 371"/>
        <xdr:cNvSpPr txBox="1"/>
      </xdr:nvSpPr>
      <xdr:spPr>
        <a:xfrm>
          <a:off x="9372111" y="95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158539</xdr:rowOff>
    </xdr:from>
    <xdr:to>
      <xdr:col>46</xdr:col>
      <xdr:colOff>38100</xdr:colOff>
      <xdr:row>57</xdr:row>
      <xdr:rowOff>88689</xdr:rowOff>
    </xdr:to>
    <xdr:sp macro="" textlink="">
      <xdr:nvSpPr>
        <xdr:cNvPr id="373" name="楕円 372"/>
        <xdr:cNvSpPr/>
      </xdr:nvSpPr>
      <xdr:spPr>
        <a:xfrm>
          <a:off x="8699500" y="97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79816</xdr:rowOff>
    </xdr:from>
    <xdr:ext cx="534377" cy="259045"/>
    <xdr:sp macro="" textlink="">
      <xdr:nvSpPr>
        <xdr:cNvPr id="374" name="テキスト ボックス 373"/>
        <xdr:cNvSpPr txBox="1"/>
      </xdr:nvSpPr>
      <xdr:spPr>
        <a:xfrm>
          <a:off x="8483111" y="985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68250</xdr:rowOff>
    </xdr:from>
    <xdr:to>
      <xdr:col>41</xdr:col>
      <xdr:colOff>101600</xdr:colOff>
      <xdr:row>58</xdr:row>
      <xdr:rowOff>169850</xdr:rowOff>
    </xdr:to>
    <xdr:sp macro="" textlink="">
      <xdr:nvSpPr>
        <xdr:cNvPr id="375" name="楕円 374"/>
        <xdr:cNvSpPr/>
      </xdr:nvSpPr>
      <xdr:spPr>
        <a:xfrm>
          <a:off x="7810500" y="100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160977</xdr:rowOff>
    </xdr:from>
    <xdr:ext cx="534377" cy="259045"/>
    <xdr:sp macro="" textlink="">
      <xdr:nvSpPr>
        <xdr:cNvPr id="376" name="テキスト ボックス 375"/>
        <xdr:cNvSpPr txBox="1"/>
      </xdr:nvSpPr>
      <xdr:spPr>
        <a:xfrm>
          <a:off x="7594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48399</xdr:rowOff>
    </xdr:from>
    <xdr:to>
      <xdr:col>36</xdr:col>
      <xdr:colOff>165100</xdr:colOff>
      <xdr:row>58</xdr:row>
      <xdr:rowOff>149999</xdr:rowOff>
    </xdr:to>
    <xdr:sp macro="" textlink="">
      <xdr:nvSpPr>
        <xdr:cNvPr id="377" name="楕円 376"/>
        <xdr:cNvSpPr/>
      </xdr:nvSpPr>
      <xdr:spPr>
        <a:xfrm>
          <a:off x="6921500" y="99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141126</xdr:rowOff>
    </xdr:from>
    <xdr:ext cx="534377" cy="259045"/>
    <xdr:sp macro="" textlink="">
      <xdr:nvSpPr>
        <xdr:cNvPr id="378" name="テキスト ボックス 377"/>
        <xdr:cNvSpPr txBox="1"/>
      </xdr:nvSpPr>
      <xdr:spPr>
        <a:xfrm>
          <a:off x="6705111" y="100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151833</xdr:rowOff>
    </xdr:from>
    <xdr:to>
      <xdr:col>55</xdr:col>
      <xdr:colOff>0</xdr:colOff>
      <xdr:row>78</xdr:row>
      <xdr:rowOff>164013</xdr:rowOff>
    </xdr:to>
    <xdr:cxnSp macro="">
      <xdr:nvCxnSpPr>
        <xdr:cNvPr id="409" name="直線コネクタ 408"/>
        <xdr:cNvCxnSpPr/>
      </xdr:nvCxnSpPr>
      <xdr:spPr>
        <a:xfrm>
          <a:off x="9639300" y="13182033"/>
          <a:ext cx="838200" cy="35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151833</xdr:rowOff>
    </xdr:from>
    <xdr:to>
      <xdr:col>50</xdr:col>
      <xdr:colOff>114300</xdr:colOff>
      <xdr:row>79</xdr:row>
      <xdr:rowOff>11668</xdr:rowOff>
    </xdr:to>
    <xdr:cxnSp macro="">
      <xdr:nvCxnSpPr>
        <xdr:cNvPr id="412" name="直線コネクタ 411"/>
        <xdr:cNvCxnSpPr/>
      </xdr:nvCxnSpPr>
      <xdr:spPr>
        <a:xfrm flipV="1">
          <a:off x="8750300" y="13182033"/>
          <a:ext cx="889000" cy="37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11668</xdr:rowOff>
    </xdr:from>
    <xdr:to>
      <xdr:col>45</xdr:col>
      <xdr:colOff>177800</xdr:colOff>
      <xdr:row>79</xdr:row>
      <xdr:rowOff>36993</xdr:rowOff>
    </xdr:to>
    <xdr:cxnSp macro="">
      <xdr:nvCxnSpPr>
        <xdr:cNvPr id="415" name="直線コネクタ 414"/>
        <xdr:cNvCxnSpPr/>
      </xdr:nvCxnSpPr>
      <xdr:spPr>
        <a:xfrm flipV="1">
          <a:off x="7861300" y="13556218"/>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113213</xdr:rowOff>
    </xdr:from>
    <xdr:to>
      <xdr:col>55</xdr:col>
      <xdr:colOff>50800</xdr:colOff>
      <xdr:row>79</xdr:row>
      <xdr:rowOff>43363</xdr:rowOff>
    </xdr:to>
    <xdr:sp macro="" textlink="">
      <xdr:nvSpPr>
        <xdr:cNvPr id="425" name="楕円 424"/>
        <xdr:cNvSpPr/>
      </xdr:nvSpPr>
      <xdr:spPr>
        <a:xfrm>
          <a:off x="10426700" y="134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28140</xdr:rowOff>
    </xdr:from>
    <xdr:ext cx="469744" cy="259045"/>
    <xdr:sp macro="" textlink="">
      <xdr:nvSpPr>
        <xdr:cNvPr id="426" name="普通建設事業費 （ うち新規整備　）該当値テキスト"/>
        <xdr:cNvSpPr txBox="1"/>
      </xdr:nvSpPr>
      <xdr:spPr>
        <a:xfrm>
          <a:off x="10528300" y="1340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101033</xdr:rowOff>
    </xdr:from>
    <xdr:to>
      <xdr:col>50</xdr:col>
      <xdr:colOff>165100</xdr:colOff>
      <xdr:row>77</xdr:row>
      <xdr:rowOff>31183</xdr:rowOff>
    </xdr:to>
    <xdr:sp macro="" textlink="">
      <xdr:nvSpPr>
        <xdr:cNvPr id="427" name="楕円 426"/>
        <xdr:cNvSpPr/>
      </xdr:nvSpPr>
      <xdr:spPr>
        <a:xfrm>
          <a:off x="9588500" y="131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47709</xdr:rowOff>
    </xdr:from>
    <xdr:ext cx="534377" cy="259045"/>
    <xdr:sp macro="" textlink="">
      <xdr:nvSpPr>
        <xdr:cNvPr id="428" name="テキスト ボックス 427"/>
        <xdr:cNvSpPr txBox="1"/>
      </xdr:nvSpPr>
      <xdr:spPr>
        <a:xfrm>
          <a:off x="9372111" y="1290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132318</xdr:rowOff>
    </xdr:from>
    <xdr:to>
      <xdr:col>46</xdr:col>
      <xdr:colOff>38100</xdr:colOff>
      <xdr:row>79</xdr:row>
      <xdr:rowOff>62468</xdr:rowOff>
    </xdr:to>
    <xdr:sp macro="" textlink="">
      <xdr:nvSpPr>
        <xdr:cNvPr id="429" name="楕円 428"/>
        <xdr:cNvSpPr/>
      </xdr:nvSpPr>
      <xdr:spPr>
        <a:xfrm>
          <a:off x="8699500" y="1350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53595</xdr:rowOff>
    </xdr:from>
    <xdr:ext cx="469744" cy="259045"/>
    <xdr:sp macro="" textlink="">
      <xdr:nvSpPr>
        <xdr:cNvPr id="430" name="テキスト ボックス 429"/>
        <xdr:cNvSpPr txBox="1"/>
      </xdr:nvSpPr>
      <xdr:spPr>
        <a:xfrm>
          <a:off x="8515428" y="1359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157643</xdr:rowOff>
    </xdr:from>
    <xdr:to>
      <xdr:col>41</xdr:col>
      <xdr:colOff>101600</xdr:colOff>
      <xdr:row>79</xdr:row>
      <xdr:rowOff>87793</xdr:rowOff>
    </xdr:to>
    <xdr:sp macro="" textlink="">
      <xdr:nvSpPr>
        <xdr:cNvPr id="431" name="楕円 430"/>
        <xdr:cNvSpPr/>
      </xdr:nvSpPr>
      <xdr:spPr>
        <a:xfrm>
          <a:off x="7810500" y="135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78920</xdr:rowOff>
    </xdr:from>
    <xdr:ext cx="469744" cy="259045"/>
    <xdr:sp macro="" textlink="">
      <xdr:nvSpPr>
        <xdr:cNvPr id="432" name="テキスト ボックス 431"/>
        <xdr:cNvSpPr txBox="1"/>
      </xdr:nvSpPr>
      <xdr:spPr>
        <a:xfrm>
          <a:off x="7626428" y="1362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18098</xdr:rowOff>
    </xdr:from>
    <xdr:to>
      <xdr:col>55</xdr:col>
      <xdr:colOff>0</xdr:colOff>
      <xdr:row>97</xdr:row>
      <xdr:rowOff>115024</xdr:rowOff>
    </xdr:to>
    <xdr:cxnSp macro="">
      <xdr:nvCxnSpPr>
        <xdr:cNvPr id="461" name="直線コネクタ 460"/>
        <xdr:cNvCxnSpPr/>
      </xdr:nvCxnSpPr>
      <xdr:spPr>
        <a:xfrm flipV="1">
          <a:off x="9639300" y="16477298"/>
          <a:ext cx="838200" cy="2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93027</xdr:rowOff>
    </xdr:from>
    <xdr:to>
      <xdr:col>50</xdr:col>
      <xdr:colOff>114300</xdr:colOff>
      <xdr:row>97</xdr:row>
      <xdr:rowOff>115024</xdr:rowOff>
    </xdr:to>
    <xdr:cxnSp macro="">
      <xdr:nvCxnSpPr>
        <xdr:cNvPr id="464" name="直線コネクタ 463"/>
        <xdr:cNvCxnSpPr/>
      </xdr:nvCxnSpPr>
      <xdr:spPr>
        <a:xfrm>
          <a:off x="8750300" y="16552227"/>
          <a:ext cx="889000" cy="19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93027</xdr:rowOff>
    </xdr:from>
    <xdr:to>
      <xdr:col>45</xdr:col>
      <xdr:colOff>177800</xdr:colOff>
      <xdr:row>98</xdr:row>
      <xdr:rowOff>159474</xdr:rowOff>
    </xdr:to>
    <xdr:cxnSp macro="">
      <xdr:nvCxnSpPr>
        <xdr:cNvPr id="467" name="直線コネクタ 466"/>
        <xdr:cNvCxnSpPr/>
      </xdr:nvCxnSpPr>
      <xdr:spPr>
        <a:xfrm flipV="1">
          <a:off x="7861300" y="16552227"/>
          <a:ext cx="889000" cy="4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138748</xdr:rowOff>
    </xdr:from>
    <xdr:to>
      <xdr:col>55</xdr:col>
      <xdr:colOff>50800</xdr:colOff>
      <xdr:row>96</xdr:row>
      <xdr:rowOff>68898</xdr:rowOff>
    </xdr:to>
    <xdr:sp macro="" textlink="">
      <xdr:nvSpPr>
        <xdr:cNvPr id="477" name="楕円 476"/>
        <xdr:cNvSpPr/>
      </xdr:nvSpPr>
      <xdr:spPr>
        <a:xfrm>
          <a:off x="10426700" y="164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161625</xdr:rowOff>
    </xdr:from>
    <xdr:ext cx="534377" cy="259045"/>
    <xdr:sp macro="" textlink="">
      <xdr:nvSpPr>
        <xdr:cNvPr id="478" name="普通建設事業費 （ うち更新整備　）該当値テキスト"/>
        <xdr:cNvSpPr txBox="1"/>
      </xdr:nvSpPr>
      <xdr:spPr>
        <a:xfrm>
          <a:off x="10528300" y="1627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64224</xdr:rowOff>
    </xdr:from>
    <xdr:to>
      <xdr:col>50</xdr:col>
      <xdr:colOff>165100</xdr:colOff>
      <xdr:row>97</xdr:row>
      <xdr:rowOff>165824</xdr:rowOff>
    </xdr:to>
    <xdr:sp macro="" textlink="">
      <xdr:nvSpPr>
        <xdr:cNvPr id="479" name="楕円 478"/>
        <xdr:cNvSpPr/>
      </xdr:nvSpPr>
      <xdr:spPr>
        <a:xfrm>
          <a:off x="9588500" y="166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156951</xdr:rowOff>
    </xdr:from>
    <xdr:ext cx="534377" cy="259045"/>
    <xdr:sp macro="" textlink="">
      <xdr:nvSpPr>
        <xdr:cNvPr id="480" name="テキスト ボックス 479"/>
        <xdr:cNvSpPr txBox="1"/>
      </xdr:nvSpPr>
      <xdr:spPr>
        <a:xfrm>
          <a:off x="9372111" y="167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42227</xdr:rowOff>
    </xdr:from>
    <xdr:to>
      <xdr:col>46</xdr:col>
      <xdr:colOff>38100</xdr:colOff>
      <xdr:row>96</xdr:row>
      <xdr:rowOff>143827</xdr:rowOff>
    </xdr:to>
    <xdr:sp macro="" textlink="">
      <xdr:nvSpPr>
        <xdr:cNvPr id="481" name="楕円 480"/>
        <xdr:cNvSpPr/>
      </xdr:nvSpPr>
      <xdr:spPr>
        <a:xfrm>
          <a:off x="8699500" y="1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160354</xdr:rowOff>
    </xdr:from>
    <xdr:ext cx="534377" cy="259045"/>
    <xdr:sp macro="" textlink="">
      <xdr:nvSpPr>
        <xdr:cNvPr id="482" name="テキスト ボックス 481"/>
        <xdr:cNvSpPr txBox="1"/>
      </xdr:nvSpPr>
      <xdr:spPr>
        <a:xfrm>
          <a:off x="8483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108674</xdr:rowOff>
    </xdr:from>
    <xdr:to>
      <xdr:col>41</xdr:col>
      <xdr:colOff>101600</xdr:colOff>
      <xdr:row>99</xdr:row>
      <xdr:rowOff>38824</xdr:rowOff>
    </xdr:to>
    <xdr:sp macro="" textlink="">
      <xdr:nvSpPr>
        <xdr:cNvPr id="483" name="楕円 482"/>
        <xdr:cNvSpPr/>
      </xdr:nvSpPr>
      <xdr:spPr>
        <a:xfrm>
          <a:off x="7810500" y="169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29951</xdr:rowOff>
    </xdr:from>
    <xdr:ext cx="469744" cy="259045"/>
    <xdr:sp macro="" textlink="">
      <xdr:nvSpPr>
        <xdr:cNvPr id="484" name="テキスト ボックス 483"/>
        <xdr:cNvSpPr txBox="1"/>
      </xdr:nvSpPr>
      <xdr:spPr>
        <a:xfrm>
          <a:off x="7626428" y="170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139471</xdr:rowOff>
    </xdr:from>
    <xdr:to>
      <xdr:col>85</xdr:col>
      <xdr:colOff>127000</xdr:colOff>
      <xdr:row>38</xdr:row>
      <xdr:rowOff>139645</xdr:rowOff>
    </xdr:to>
    <xdr:cxnSp macro="">
      <xdr:nvCxnSpPr>
        <xdr:cNvPr id="511" name="直線コネクタ 510"/>
        <xdr:cNvCxnSpPr/>
      </xdr:nvCxnSpPr>
      <xdr:spPr>
        <a:xfrm>
          <a:off x="15481300" y="6654571"/>
          <a:ext cx="8382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139471</xdr:rowOff>
    </xdr:from>
    <xdr:to>
      <xdr:col>81</xdr:col>
      <xdr:colOff>50800</xdr:colOff>
      <xdr:row>38</xdr:row>
      <xdr:rowOff>139700</xdr:rowOff>
    </xdr:to>
    <xdr:cxnSp macro="">
      <xdr:nvCxnSpPr>
        <xdr:cNvPr id="514" name="直線コネクタ 513"/>
        <xdr:cNvCxnSpPr/>
      </xdr:nvCxnSpPr>
      <xdr:spPr>
        <a:xfrm flipV="1">
          <a:off x="14592300" y="6654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88845</xdr:rowOff>
    </xdr:from>
    <xdr:to>
      <xdr:col>85</xdr:col>
      <xdr:colOff>177800</xdr:colOff>
      <xdr:row>39</xdr:row>
      <xdr:rowOff>18995</xdr:rowOff>
    </xdr:to>
    <xdr:sp macro="" textlink="">
      <xdr:nvSpPr>
        <xdr:cNvPr id="530" name="楕円 529"/>
        <xdr:cNvSpPr/>
      </xdr:nvSpPr>
      <xdr:spPr>
        <a:xfrm>
          <a:off x="16268700" y="66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88671</xdr:rowOff>
    </xdr:from>
    <xdr:to>
      <xdr:col>81</xdr:col>
      <xdr:colOff>101600</xdr:colOff>
      <xdr:row>39</xdr:row>
      <xdr:rowOff>18821</xdr:rowOff>
    </xdr:to>
    <xdr:sp macro="" textlink="">
      <xdr:nvSpPr>
        <xdr:cNvPr id="532" name="楕円 531"/>
        <xdr:cNvSpPr/>
      </xdr:nvSpPr>
      <xdr:spPr>
        <a:xfrm>
          <a:off x="1543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9948</xdr:rowOff>
    </xdr:from>
    <xdr:ext cx="313932" cy="259045"/>
    <xdr:sp macro="" textlink="">
      <xdr:nvSpPr>
        <xdr:cNvPr id="533" name="テキスト ボックス 532"/>
        <xdr:cNvSpPr txBox="1"/>
      </xdr:nvSpPr>
      <xdr:spPr>
        <a:xfrm>
          <a:off x="15324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33613</xdr:rowOff>
    </xdr:from>
    <xdr:to>
      <xdr:col>85</xdr:col>
      <xdr:colOff>127000</xdr:colOff>
      <xdr:row>76</xdr:row>
      <xdr:rowOff>96788</xdr:rowOff>
    </xdr:to>
    <xdr:cxnSp macro="">
      <xdr:nvCxnSpPr>
        <xdr:cNvPr id="619" name="直線コネクタ 618"/>
        <xdr:cNvCxnSpPr/>
      </xdr:nvCxnSpPr>
      <xdr:spPr>
        <a:xfrm>
          <a:off x="15481300" y="13063813"/>
          <a:ext cx="838200" cy="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26657</xdr:rowOff>
    </xdr:from>
    <xdr:to>
      <xdr:col>81</xdr:col>
      <xdr:colOff>50800</xdr:colOff>
      <xdr:row>76</xdr:row>
      <xdr:rowOff>33613</xdr:rowOff>
    </xdr:to>
    <xdr:cxnSp macro="">
      <xdr:nvCxnSpPr>
        <xdr:cNvPr id="622" name="直線コネクタ 621"/>
        <xdr:cNvCxnSpPr/>
      </xdr:nvCxnSpPr>
      <xdr:spPr>
        <a:xfrm>
          <a:off x="14592300" y="13056857"/>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120514</xdr:rowOff>
    </xdr:from>
    <xdr:to>
      <xdr:col>76</xdr:col>
      <xdr:colOff>114300</xdr:colOff>
      <xdr:row>76</xdr:row>
      <xdr:rowOff>26657</xdr:rowOff>
    </xdr:to>
    <xdr:cxnSp macro="">
      <xdr:nvCxnSpPr>
        <xdr:cNvPr id="625" name="直線コネクタ 624"/>
        <xdr:cNvCxnSpPr/>
      </xdr:nvCxnSpPr>
      <xdr:spPr>
        <a:xfrm>
          <a:off x="13703300" y="12979264"/>
          <a:ext cx="889000" cy="7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110145</xdr:rowOff>
    </xdr:from>
    <xdr:to>
      <xdr:col>71</xdr:col>
      <xdr:colOff>177800</xdr:colOff>
      <xdr:row>75</xdr:row>
      <xdr:rowOff>120514</xdr:rowOff>
    </xdr:to>
    <xdr:cxnSp macro="">
      <xdr:nvCxnSpPr>
        <xdr:cNvPr id="628" name="直線コネクタ 627"/>
        <xdr:cNvCxnSpPr/>
      </xdr:nvCxnSpPr>
      <xdr:spPr>
        <a:xfrm>
          <a:off x="12814300" y="12968895"/>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45988</xdr:rowOff>
    </xdr:from>
    <xdr:to>
      <xdr:col>85</xdr:col>
      <xdr:colOff>177800</xdr:colOff>
      <xdr:row>76</xdr:row>
      <xdr:rowOff>147588</xdr:rowOff>
    </xdr:to>
    <xdr:sp macro="" textlink="">
      <xdr:nvSpPr>
        <xdr:cNvPr id="638" name="楕円 637"/>
        <xdr:cNvSpPr/>
      </xdr:nvSpPr>
      <xdr:spPr>
        <a:xfrm>
          <a:off x="16268700" y="130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24415</xdr:rowOff>
    </xdr:from>
    <xdr:ext cx="534377" cy="259045"/>
    <xdr:sp macro="" textlink="">
      <xdr:nvSpPr>
        <xdr:cNvPr id="639" name="公債費該当値テキスト"/>
        <xdr:cNvSpPr txBox="1"/>
      </xdr:nvSpPr>
      <xdr:spPr>
        <a:xfrm>
          <a:off x="16370300" y="1305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154263</xdr:rowOff>
    </xdr:from>
    <xdr:to>
      <xdr:col>81</xdr:col>
      <xdr:colOff>101600</xdr:colOff>
      <xdr:row>76</xdr:row>
      <xdr:rowOff>84413</xdr:rowOff>
    </xdr:to>
    <xdr:sp macro="" textlink="">
      <xdr:nvSpPr>
        <xdr:cNvPr id="640" name="楕円 639"/>
        <xdr:cNvSpPr/>
      </xdr:nvSpPr>
      <xdr:spPr>
        <a:xfrm>
          <a:off x="15430500" y="1301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100940</xdr:rowOff>
    </xdr:from>
    <xdr:ext cx="534377" cy="259045"/>
    <xdr:sp macro="" textlink="">
      <xdr:nvSpPr>
        <xdr:cNvPr id="641" name="テキスト ボックス 640"/>
        <xdr:cNvSpPr txBox="1"/>
      </xdr:nvSpPr>
      <xdr:spPr>
        <a:xfrm>
          <a:off x="15214111" y="1278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147307</xdr:rowOff>
    </xdr:from>
    <xdr:to>
      <xdr:col>76</xdr:col>
      <xdr:colOff>165100</xdr:colOff>
      <xdr:row>76</xdr:row>
      <xdr:rowOff>77457</xdr:rowOff>
    </xdr:to>
    <xdr:sp macro="" textlink="">
      <xdr:nvSpPr>
        <xdr:cNvPr id="642" name="楕円 641"/>
        <xdr:cNvSpPr/>
      </xdr:nvSpPr>
      <xdr:spPr>
        <a:xfrm>
          <a:off x="14541500" y="130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93984</xdr:rowOff>
    </xdr:from>
    <xdr:ext cx="534377" cy="259045"/>
    <xdr:sp macro="" textlink="">
      <xdr:nvSpPr>
        <xdr:cNvPr id="643" name="テキスト ボックス 642"/>
        <xdr:cNvSpPr txBox="1"/>
      </xdr:nvSpPr>
      <xdr:spPr>
        <a:xfrm>
          <a:off x="14325111" y="127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69714</xdr:rowOff>
    </xdr:from>
    <xdr:to>
      <xdr:col>72</xdr:col>
      <xdr:colOff>38100</xdr:colOff>
      <xdr:row>75</xdr:row>
      <xdr:rowOff>171314</xdr:rowOff>
    </xdr:to>
    <xdr:sp macro="" textlink="">
      <xdr:nvSpPr>
        <xdr:cNvPr id="644" name="楕円 643"/>
        <xdr:cNvSpPr/>
      </xdr:nvSpPr>
      <xdr:spPr>
        <a:xfrm>
          <a:off x="13652500" y="129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16391</xdr:rowOff>
    </xdr:from>
    <xdr:ext cx="534377" cy="259045"/>
    <xdr:sp macro="" textlink="">
      <xdr:nvSpPr>
        <xdr:cNvPr id="645" name="テキスト ボックス 644"/>
        <xdr:cNvSpPr txBox="1"/>
      </xdr:nvSpPr>
      <xdr:spPr>
        <a:xfrm>
          <a:off x="13436111" y="127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59345</xdr:rowOff>
    </xdr:from>
    <xdr:to>
      <xdr:col>67</xdr:col>
      <xdr:colOff>101600</xdr:colOff>
      <xdr:row>75</xdr:row>
      <xdr:rowOff>160945</xdr:rowOff>
    </xdr:to>
    <xdr:sp macro="" textlink="">
      <xdr:nvSpPr>
        <xdr:cNvPr id="646" name="楕円 645"/>
        <xdr:cNvSpPr/>
      </xdr:nvSpPr>
      <xdr:spPr>
        <a:xfrm>
          <a:off x="12763500" y="129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6022</xdr:rowOff>
    </xdr:from>
    <xdr:ext cx="534377" cy="259045"/>
    <xdr:sp macro="" textlink="">
      <xdr:nvSpPr>
        <xdr:cNvPr id="647" name="テキスト ボックス 646"/>
        <xdr:cNvSpPr txBox="1"/>
      </xdr:nvSpPr>
      <xdr:spPr>
        <a:xfrm>
          <a:off x="12547111" y="126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131699</xdr:rowOff>
    </xdr:from>
    <xdr:to>
      <xdr:col>85</xdr:col>
      <xdr:colOff>127000</xdr:colOff>
      <xdr:row>98</xdr:row>
      <xdr:rowOff>133916</xdr:rowOff>
    </xdr:to>
    <xdr:cxnSp macro="">
      <xdr:nvCxnSpPr>
        <xdr:cNvPr id="674" name="直線コネクタ 673"/>
        <xdr:cNvCxnSpPr/>
      </xdr:nvCxnSpPr>
      <xdr:spPr>
        <a:xfrm flipV="1">
          <a:off x="15481300" y="16933799"/>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116909</xdr:rowOff>
    </xdr:from>
    <xdr:to>
      <xdr:col>81</xdr:col>
      <xdr:colOff>50800</xdr:colOff>
      <xdr:row>98</xdr:row>
      <xdr:rowOff>133916</xdr:rowOff>
    </xdr:to>
    <xdr:cxnSp macro="">
      <xdr:nvCxnSpPr>
        <xdr:cNvPr id="677" name="直線コネクタ 676"/>
        <xdr:cNvCxnSpPr/>
      </xdr:nvCxnSpPr>
      <xdr:spPr>
        <a:xfrm>
          <a:off x="14592300" y="16919009"/>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116909</xdr:rowOff>
    </xdr:from>
    <xdr:to>
      <xdr:col>76</xdr:col>
      <xdr:colOff>114300</xdr:colOff>
      <xdr:row>98</xdr:row>
      <xdr:rowOff>137570</xdr:rowOff>
    </xdr:to>
    <xdr:cxnSp macro="">
      <xdr:nvCxnSpPr>
        <xdr:cNvPr id="680" name="直線コネクタ 679"/>
        <xdr:cNvCxnSpPr/>
      </xdr:nvCxnSpPr>
      <xdr:spPr>
        <a:xfrm flipV="1">
          <a:off x="13703300" y="16919009"/>
          <a:ext cx="8890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85032</xdr:rowOff>
    </xdr:from>
    <xdr:to>
      <xdr:col>71</xdr:col>
      <xdr:colOff>177800</xdr:colOff>
      <xdr:row>98</xdr:row>
      <xdr:rowOff>137570</xdr:rowOff>
    </xdr:to>
    <xdr:cxnSp macro="">
      <xdr:nvCxnSpPr>
        <xdr:cNvPr id="683" name="直線コネクタ 682"/>
        <xdr:cNvCxnSpPr/>
      </xdr:nvCxnSpPr>
      <xdr:spPr>
        <a:xfrm>
          <a:off x="12814300" y="16887132"/>
          <a:ext cx="889000" cy="5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80899</xdr:rowOff>
    </xdr:from>
    <xdr:to>
      <xdr:col>85</xdr:col>
      <xdr:colOff>177800</xdr:colOff>
      <xdr:row>99</xdr:row>
      <xdr:rowOff>11049</xdr:rowOff>
    </xdr:to>
    <xdr:sp macro="" textlink="">
      <xdr:nvSpPr>
        <xdr:cNvPr id="693" name="楕円 692"/>
        <xdr:cNvSpPr/>
      </xdr:nvSpPr>
      <xdr:spPr>
        <a:xfrm>
          <a:off x="16268700" y="168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167276</xdr:rowOff>
    </xdr:from>
    <xdr:ext cx="469744" cy="259045"/>
    <xdr:sp macro="" textlink="">
      <xdr:nvSpPr>
        <xdr:cNvPr id="694" name="積立金該当値テキスト"/>
        <xdr:cNvSpPr txBox="1"/>
      </xdr:nvSpPr>
      <xdr:spPr>
        <a:xfrm>
          <a:off x="16370300" y="1679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83116</xdr:rowOff>
    </xdr:from>
    <xdr:to>
      <xdr:col>81</xdr:col>
      <xdr:colOff>101600</xdr:colOff>
      <xdr:row>99</xdr:row>
      <xdr:rowOff>13266</xdr:rowOff>
    </xdr:to>
    <xdr:sp macro="" textlink="">
      <xdr:nvSpPr>
        <xdr:cNvPr id="695" name="楕円 694"/>
        <xdr:cNvSpPr/>
      </xdr:nvSpPr>
      <xdr:spPr>
        <a:xfrm>
          <a:off x="15430500" y="16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4393</xdr:rowOff>
    </xdr:from>
    <xdr:ext cx="469744" cy="259045"/>
    <xdr:sp macro="" textlink="">
      <xdr:nvSpPr>
        <xdr:cNvPr id="696" name="テキスト ボックス 695"/>
        <xdr:cNvSpPr txBox="1"/>
      </xdr:nvSpPr>
      <xdr:spPr>
        <a:xfrm>
          <a:off x="15246428" y="1697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66109</xdr:rowOff>
    </xdr:from>
    <xdr:to>
      <xdr:col>76</xdr:col>
      <xdr:colOff>165100</xdr:colOff>
      <xdr:row>98</xdr:row>
      <xdr:rowOff>167709</xdr:rowOff>
    </xdr:to>
    <xdr:sp macro="" textlink="">
      <xdr:nvSpPr>
        <xdr:cNvPr id="697" name="楕円 696"/>
        <xdr:cNvSpPr/>
      </xdr:nvSpPr>
      <xdr:spPr>
        <a:xfrm>
          <a:off x="14541500" y="1686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158836</xdr:rowOff>
    </xdr:from>
    <xdr:ext cx="469744" cy="259045"/>
    <xdr:sp macro="" textlink="">
      <xdr:nvSpPr>
        <xdr:cNvPr id="698" name="テキスト ボックス 697"/>
        <xdr:cNvSpPr txBox="1"/>
      </xdr:nvSpPr>
      <xdr:spPr>
        <a:xfrm>
          <a:off x="14357428" y="1696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86770</xdr:rowOff>
    </xdr:from>
    <xdr:to>
      <xdr:col>72</xdr:col>
      <xdr:colOff>38100</xdr:colOff>
      <xdr:row>99</xdr:row>
      <xdr:rowOff>16920</xdr:rowOff>
    </xdr:to>
    <xdr:sp macro="" textlink="">
      <xdr:nvSpPr>
        <xdr:cNvPr id="699" name="楕円 698"/>
        <xdr:cNvSpPr/>
      </xdr:nvSpPr>
      <xdr:spPr>
        <a:xfrm>
          <a:off x="13652500" y="1688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8047</xdr:rowOff>
    </xdr:from>
    <xdr:ext cx="378565" cy="259045"/>
    <xdr:sp macro="" textlink="">
      <xdr:nvSpPr>
        <xdr:cNvPr id="700" name="テキスト ボックス 699"/>
        <xdr:cNvSpPr txBox="1"/>
      </xdr:nvSpPr>
      <xdr:spPr>
        <a:xfrm>
          <a:off x="13514017" y="16981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34232</xdr:rowOff>
    </xdr:from>
    <xdr:to>
      <xdr:col>67</xdr:col>
      <xdr:colOff>101600</xdr:colOff>
      <xdr:row>98</xdr:row>
      <xdr:rowOff>135832</xdr:rowOff>
    </xdr:to>
    <xdr:sp macro="" textlink="">
      <xdr:nvSpPr>
        <xdr:cNvPr id="701" name="楕円 700"/>
        <xdr:cNvSpPr/>
      </xdr:nvSpPr>
      <xdr:spPr>
        <a:xfrm>
          <a:off x="12763500" y="168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126959</xdr:rowOff>
    </xdr:from>
    <xdr:ext cx="534377" cy="259045"/>
    <xdr:sp macro="" textlink="">
      <xdr:nvSpPr>
        <xdr:cNvPr id="702" name="テキスト ボックス 701"/>
        <xdr:cNvSpPr txBox="1"/>
      </xdr:nvSpPr>
      <xdr:spPr>
        <a:xfrm>
          <a:off x="12547111" y="16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138831</xdr:rowOff>
    </xdr:from>
    <xdr:to>
      <xdr:col>116</xdr:col>
      <xdr:colOff>63500</xdr:colOff>
      <xdr:row>58</xdr:row>
      <xdr:rowOff>138968</xdr:rowOff>
    </xdr:to>
    <xdr:cxnSp macro="">
      <xdr:nvCxnSpPr>
        <xdr:cNvPr id="788" name="直線コネクタ 787"/>
        <xdr:cNvCxnSpPr/>
      </xdr:nvCxnSpPr>
      <xdr:spPr>
        <a:xfrm>
          <a:off x="21323300" y="10082931"/>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138740</xdr:rowOff>
    </xdr:from>
    <xdr:to>
      <xdr:col>111</xdr:col>
      <xdr:colOff>177800</xdr:colOff>
      <xdr:row>58</xdr:row>
      <xdr:rowOff>138831</xdr:rowOff>
    </xdr:to>
    <xdr:cxnSp macro="">
      <xdr:nvCxnSpPr>
        <xdr:cNvPr id="791" name="直線コネクタ 790"/>
        <xdr:cNvCxnSpPr/>
      </xdr:nvCxnSpPr>
      <xdr:spPr>
        <a:xfrm>
          <a:off x="20434300" y="1008284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138740</xdr:rowOff>
    </xdr:from>
    <xdr:to>
      <xdr:col>107</xdr:col>
      <xdr:colOff>50800</xdr:colOff>
      <xdr:row>58</xdr:row>
      <xdr:rowOff>139700</xdr:rowOff>
    </xdr:to>
    <xdr:cxnSp macro="">
      <xdr:nvCxnSpPr>
        <xdr:cNvPr id="794" name="直線コネクタ 793"/>
        <xdr:cNvCxnSpPr/>
      </xdr:nvCxnSpPr>
      <xdr:spPr>
        <a:xfrm flipV="1">
          <a:off x="19545300" y="10082840"/>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88168</xdr:rowOff>
    </xdr:from>
    <xdr:to>
      <xdr:col>116</xdr:col>
      <xdr:colOff>114300</xdr:colOff>
      <xdr:row>59</xdr:row>
      <xdr:rowOff>18318</xdr:rowOff>
    </xdr:to>
    <xdr:sp macro="" textlink="">
      <xdr:nvSpPr>
        <xdr:cNvPr id="807" name="楕円 806"/>
        <xdr:cNvSpPr/>
      </xdr:nvSpPr>
      <xdr:spPr>
        <a:xfrm>
          <a:off x="221107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xdr:rowOff>
    </xdr:from>
    <xdr:ext cx="313932" cy="259045"/>
    <xdr:sp macro="" textlink="">
      <xdr:nvSpPr>
        <xdr:cNvPr id="808" name="貸付金該当値テキスト"/>
        <xdr:cNvSpPr txBox="1"/>
      </xdr:nvSpPr>
      <xdr:spPr>
        <a:xfrm>
          <a:off x="22212300" y="9948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88031</xdr:rowOff>
    </xdr:from>
    <xdr:to>
      <xdr:col>112</xdr:col>
      <xdr:colOff>38100</xdr:colOff>
      <xdr:row>59</xdr:row>
      <xdr:rowOff>18181</xdr:rowOff>
    </xdr:to>
    <xdr:sp macro="" textlink="">
      <xdr:nvSpPr>
        <xdr:cNvPr id="809" name="楕円 808"/>
        <xdr:cNvSpPr/>
      </xdr:nvSpPr>
      <xdr:spPr>
        <a:xfrm>
          <a:off x="21272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9308</xdr:rowOff>
    </xdr:from>
    <xdr:ext cx="313932" cy="259045"/>
    <xdr:sp macro="" textlink="">
      <xdr:nvSpPr>
        <xdr:cNvPr id="810" name="テキスト ボックス 809"/>
        <xdr:cNvSpPr txBox="1"/>
      </xdr:nvSpPr>
      <xdr:spPr>
        <a:xfrm>
          <a:off x="21166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87940</xdr:rowOff>
    </xdr:from>
    <xdr:to>
      <xdr:col>107</xdr:col>
      <xdr:colOff>101600</xdr:colOff>
      <xdr:row>59</xdr:row>
      <xdr:rowOff>18090</xdr:rowOff>
    </xdr:to>
    <xdr:sp macro="" textlink="">
      <xdr:nvSpPr>
        <xdr:cNvPr id="811" name="楕円 810"/>
        <xdr:cNvSpPr/>
      </xdr:nvSpPr>
      <xdr:spPr>
        <a:xfrm>
          <a:off x="20383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9217</xdr:rowOff>
    </xdr:from>
    <xdr:ext cx="313932" cy="259045"/>
    <xdr:sp macro="" textlink="">
      <xdr:nvSpPr>
        <xdr:cNvPr id="812" name="テキスト ボックス 811"/>
        <xdr:cNvSpPr txBox="1"/>
      </xdr:nvSpPr>
      <xdr:spPr>
        <a:xfrm>
          <a:off x="20277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105958</xdr:rowOff>
    </xdr:from>
    <xdr:to>
      <xdr:col>116</xdr:col>
      <xdr:colOff>63500</xdr:colOff>
      <xdr:row>78</xdr:row>
      <xdr:rowOff>16188</xdr:rowOff>
    </xdr:to>
    <xdr:cxnSp macro="">
      <xdr:nvCxnSpPr>
        <xdr:cNvPr id="844" name="直線コネクタ 843"/>
        <xdr:cNvCxnSpPr/>
      </xdr:nvCxnSpPr>
      <xdr:spPr>
        <a:xfrm>
          <a:off x="21323300" y="13136158"/>
          <a:ext cx="838200" cy="2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105958</xdr:rowOff>
    </xdr:from>
    <xdr:to>
      <xdr:col>111</xdr:col>
      <xdr:colOff>177800</xdr:colOff>
      <xdr:row>76</xdr:row>
      <xdr:rowOff>125344</xdr:rowOff>
    </xdr:to>
    <xdr:cxnSp macro="">
      <xdr:nvCxnSpPr>
        <xdr:cNvPr id="847" name="直線コネクタ 846"/>
        <xdr:cNvCxnSpPr/>
      </xdr:nvCxnSpPr>
      <xdr:spPr>
        <a:xfrm flipV="1">
          <a:off x="20434300" y="13136158"/>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125344</xdr:rowOff>
    </xdr:from>
    <xdr:to>
      <xdr:col>107</xdr:col>
      <xdr:colOff>50800</xdr:colOff>
      <xdr:row>76</xdr:row>
      <xdr:rowOff>141140</xdr:rowOff>
    </xdr:to>
    <xdr:cxnSp macro="">
      <xdr:nvCxnSpPr>
        <xdr:cNvPr id="850" name="直線コネクタ 849"/>
        <xdr:cNvCxnSpPr/>
      </xdr:nvCxnSpPr>
      <xdr:spPr>
        <a:xfrm flipV="1">
          <a:off x="19545300" y="13155544"/>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134099</xdr:rowOff>
    </xdr:from>
    <xdr:to>
      <xdr:col>102</xdr:col>
      <xdr:colOff>114300</xdr:colOff>
      <xdr:row>76</xdr:row>
      <xdr:rowOff>141140</xdr:rowOff>
    </xdr:to>
    <xdr:cxnSp macro="">
      <xdr:nvCxnSpPr>
        <xdr:cNvPr id="853" name="直線コネクタ 852"/>
        <xdr:cNvCxnSpPr/>
      </xdr:nvCxnSpPr>
      <xdr:spPr>
        <a:xfrm>
          <a:off x="18656300" y="13164299"/>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136838</xdr:rowOff>
    </xdr:from>
    <xdr:to>
      <xdr:col>116</xdr:col>
      <xdr:colOff>114300</xdr:colOff>
      <xdr:row>78</xdr:row>
      <xdr:rowOff>66988</xdr:rowOff>
    </xdr:to>
    <xdr:sp macro="" textlink="">
      <xdr:nvSpPr>
        <xdr:cNvPr id="863" name="楕円 862"/>
        <xdr:cNvSpPr/>
      </xdr:nvSpPr>
      <xdr:spPr>
        <a:xfrm>
          <a:off x="22110700" y="133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51765</xdr:rowOff>
    </xdr:from>
    <xdr:ext cx="534377" cy="259045"/>
    <xdr:sp macro="" textlink="">
      <xdr:nvSpPr>
        <xdr:cNvPr id="864" name="繰出金該当値テキスト"/>
        <xdr:cNvSpPr txBox="1"/>
      </xdr:nvSpPr>
      <xdr:spPr>
        <a:xfrm>
          <a:off x="22212300" y="132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55158</xdr:rowOff>
    </xdr:from>
    <xdr:to>
      <xdr:col>112</xdr:col>
      <xdr:colOff>38100</xdr:colOff>
      <xdr:row>76</xdr:row>
      <xdr:rowOff>156758</xdr:rowOff>
    </xdr:to>
    <xdr:sp macro="" textlink="">
      <xdr:nvSpPr>
        <xdr:cNvPr id="865" name="楕円 864"/>
        <xdr:cNvSpPr/>
      </xdr:nvSpPr>
      <xdr:spPr>
        <a:xfrm>
          <a:off x="21272500" y="130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147885</xdr:rowOff>
    </xdr:from>
    <xdr:ext cx="534377" cy="259045"/>
    <xdr:sp macro="" textlink="">
      <xdr:nvSpPr>
        <xdr:cNvPr id="866" name="テキスト ボックス 865"/>
        <xdr:cNvSpPr txBox="1"/>
      </xdr:nvSpPr>
      <xdr:spPr>
        <a:xfrm>
          <a:off x="21056111" y="131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74544</xdr:rowOff>
    </xdr:from>
    <xdr:to>
      <xdr:col>107</xdr:col>
      <xdr:colOff>101600</xdr:colOff>
      <xdr:row>77</xdr:row>
      <xdr:rowOff>4694</xdr:rowOff>
    </xdr:to>
    <xdr:sp macro="" textlink="">
      <xdr:nvSpPr>
        <xdr:cNvPr id="867" name="楕円 866"/>
        <xdr:cNvSpPr/>
      </xdr:nvSpPr>
      <xdr:spPr>
        <a:xfrm>
          <a:off x="20383500" y="131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167271</xdr:rowOff>
    </xdr:from>
    <xdr:ext cx="534377" cy="259045"/>
    <xdr:sp macro="" textlink="">
      <xdr:nvSpPr>
        <xdr:cNvPr id="868" name="テキスト ボックス 867"/>
        <xdr:cNvSpPr txBox="1"/>
      </xdr:nvSpPr>
      <xdr:spPr>
        <a:xfrm>
          <a:off x="20167111" y="1319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90340</xdr:rowOff>
    </xdr:from>
    <xdr:to>
      <xdr:col>102</xdr:col>
      <xdr:colOff>165100</xdr:colOff>
      <xdr:row>77</xdr:row>
      <xdr:rowOff>20490</xdr:rowOff>
    </xdr:to>
    <xdr:sp macro="" textlink="">
      <xdr:nvSpPr>
        <xdr:cNvPr id="869" name="楕円 868"/>
        <xdr:cNvSpPr/>
      </xdr:nvSpPr>
      <xdr:spPr>
        <a:xfrm>
          <a:off x="19494500" y="131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11617</xdr:rowOff>
    </xdr:from>
    <xdr:ext cx="534377" cy="259045"/>
    <xdr:sp macro="" textlink="">
      <xdr:nvSpPr>
        <xdr:cNvPr id="870" name="テキスト ボックス 869"/>
        <xdr:cNvSpPr txBox="1"/>
      </xdr:nvSpPr>
      <xdr:spPr>
        <a:xfrm>
          <a:off x="19278111" y="1321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83299</xdr:rowOff>
    </xdr:from>
    <xdr:to>
      <xdr:col>98</xdr:col>
      <xdr:colOff>38100</xdr:colOff>
      <xdr:row>77</xdr:row>
      <xdr:rowOff>13449</xdr:rowOff>
    </xdr:to>
    <xdr:sp macro="" textlink="">
      <xdr:nvSpPr>
        <xdr:cNvPr id="871" name="楕円 870"/>
        <xdr:cNvSpPr/>
      </xdr:nvSpPr>
      <xdr:spPr>
        <a:xfrm>
          <a:off x="18605500" y="131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4576</xdr:rowOff>
    </xdr:from>
    <xdr:ext cx="534377" cy="259045"/>
    <xdr:sp macro="" textlink="">
      <xdr:nvSpPr>
        <xdr:cNvPr id="872" name="テキスト ボックス 871"/>
        <xdr:cNvSpPr txBox="1"/>
      </xdr:nvSpPr>
      <xdr:spPr>
        <a:xfrm>
          <a:off x="18389111" y="132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人件費、補助費等と繰出金については類似団体内平均値を大きく下回っている一方、物件費、維持補修費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費（うち更新整備）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については類似団体内平均値を大きく上回っている。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普通建設事業費（うち更新整備）については、類似団体平均をかなり大きく上回っており、その背景としては、認定こども園の整備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にかかる経費が増加している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また、人口増加に伴う社会基盤整備として実施してきた投資的事業の維持経費・修繕経費が増加している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今後もさらなる事務事業の重点化と費用対効果を見ながらも質的充実を図りながら、経常経費の一層の削減に努める。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35,002
34,805
16.30
12,046,073
11,767,905
255,946
7,371,872
11,478,723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85979</xdr:rowOff>
    </xdr:from>
    <xdr:to>
      <xdr:col>24</xdr:col>
      <xdr:colOff>63500</xdr:colOff>
      <xdr:row>35</xdr:row>
      <xdr:rowOff>151511</xdr:rowOff>
    </xdr:to>
    <xdr:cxnSp macro="">
      <xdr:nvCxnSpPr>
        <xdr:cNvPr id="61" name="直線コネクタ 60"/>
        <xdr:cNvCxnSpPr/>
      </xdr:nvCxnSpPr>
      <xdr:spPr>
        <a:xfrm flipV="1">
          <a:off x="3797300" y="5915279"/>
          <a:ext cx="838200" cy="23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33020</xdr:rowOff>
    </xdr:from>
    <xdr:to>
      <xdr:col>19</xdr:col>
      <xdr:colOff>177800</xdr:colOff>
      <xdr:row>35</xdr:row>
      <xdr:rowOff>151511</xdr:rowOff>
    </xdr:to>
    <xdr:cxnSp macro="">
      <xdr:nvCxnSpPr>
        <xdr:cNvPr id="64" name="直線コネクタ 63"/>
        <xdr:cNvCxnSpPr/>
      </xdr:nvCxnSpPr>
      <xdr:spPr>
        <a:xfrm>
          <a:off x="2908300" y="6033770"/>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33020</xdr:rowOff>
    </xdr:from>
    <xdr:to>
      <xdr:col>15</xdr:col>
      <xdr:colOff>50800</xdr:colOff>
      <xdr:row>35</xdr:row>
      <xdr:rowOff>68453</xdr:rowOff>
    </xdr:to>
    <xdr:cxnSp macro="">
      <xdr:nvCxnSpPr>
        <xdr:cNvPr id="67" name="直線コネクタ 66"/>
        <xdr:cNvCxnSpPr/>
      </xdr:nvCxnSpPr>
      <xdr:spPr>
        <a:xfrm flipV="1">
          <a:off x="2019300" y="603377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68453</xdr:rowOff>
    </xdr:from>
    <xdr:to>
      <xdr:col>10</xdr:col>
      <xdr:colOff>114300</xdr:colOff>
      <xdr:row>35</xdr:row>
      <xdr:rowOff>114173</xdr:rowOff>
    </xdr:to>
    <xdr:cxnSp macro="">
      <xdr:nvCxnSpPr>
        <xdr:cNvPr id="70" name="直線コネクタ 69"/>
        <xdr:cNvCxnSpPr/>
      </xdr:nvCxnSpPr>
      <xdr:spPr>
        <a:xfrm flipV="1">
          <a:off x="1130300" y="60692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35179</xdr:rowOff>
    </xdr:from>
    <xdr:to>
      <xdr:col>24</xdr:col>
      <xdr:colOff>114300</xdr:colOff>
      <xdr:row>34</xdr:row>
      <xdr:rowOff>136779</xdr:rowOff>
    </xdr:to>
    <xdr:sp macro="" textlink="">
      <xdr:nvSpPr>
        <xdr:cNvPr id="80" name="楕円 79"/>
        <xdr:cNvSpPr/>
      </xdr:nvSpPr>
      <xdr:spPr>
        <a:xfrm>
          <a:off x="45847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58056</xdr:rowOff>
    </xdr:from>
    <xdr:ext cx="469744" cy="259045"/>
    <xdr:sp macro="" textlink="">
      <xdr:nvSpPr>
        <xdr:cNvPr id="81" name="議会費該当値テキスト"/>
        <xdr:cNvSpPr txBox="1"/>
      </xdr:nvSpPr>
      <xdr:spPr>
        <a:xfrm>
          <a:off x="4686300" y="57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100711</xdr:rowOff>
    </xdr:from>
    <xdr:to>
      <xdr:col>20</xdr:col>
      <xdr:colOff>38100</xdr:colOff>
      <xdr:row>36</xdr:row>
      <xdr:rowOff>30861</xdr:rowOff>
    </xdr:to>
    <xdr:sp macro="" textlink="">
      <xdr:nvSpPr>
        <xdr:cNvPr id="82" name="楕円 81"/>
        <xdr:cNvSpPr/>
      </xdr:nvSpPr>
      <xdr:spPr>
        <a:xfrm>
          <a:off x="3746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21988</xdr:rowOff>
    </xdr:from>
    <xdr:ext cx="469744" cy="259045"/>
    <xdr:sp macro="" textlink="">
      <xdr:nvSpPr>
        <xdr:cNvPr id="83" name="テキスト ボックス 82"/>
        <xdr:cNvSpPr txBox="1"/>
      </xdr:nvSpPr>
      <xdr:spPr>
        <a:xfrm>
          <a:off x="3562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153670</xdr:rowOff>
    </xdr:from>
    <xdr:to>
      <xdr:col>15</xdr:col>
      <xdr:colOff>101600</xdr:colOff>
      <xdr:row>35</xdr:row>
      <xdr:rowOff>83820</xdr:rowOff>
    </xdr:to>
    <xdr:sp macro="" textlink="">
      <xdr:nvSpPr>
        <xdr:cNvPr id="84" name="楕円 83"/>
        <xdr:cNvSpPr/>
      </xdr:nvSpPr>
      <xdr:spPr>
        <a:xfrm>
          <a:off x="2857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74947</xdr:rowOff>
    </xdr:from>
    <xdr:ext cx="469744" cy="259045"/>
    <xdr:sp macro="" textlink="">
      <xdr:nvSpPr>
        <xdr:cNvPr id="85" name="テキスト ボックス 84"/>
        <xdr:cNvSpPr txBox="1"/>
      </xdr:nvSpPr>
      <xdr:spPr>
        <a:xfrm>
          <a:off x="2673428"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17653</xdr:rowOff>
    </xdr:from>
    <xdr:to>
      <xdr:col>10</xdr:col>
      <xdr:colOff>165100</xdr:colOff>
      <xdr:row>35</xdr:row>
      <xdr:rowOff>119253</xdr:rowOff>
    </xdr:to>
    <xdr:sp macro="" textlink="">
      <xdr:nvSpPr>
        <xdr:cNvPr id="86" name="楕円 85"/>
        <xdr:cNvSpPr/>
      </xdr:nvSpPr>
      <xdr:spPr>
        <a:xfrm>
          <a:off x="1968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110380</xdr:rowOff>
    </xdr:from>
    <xdr:ext cx="469744" cy="259045"/>
    <xdr:sp macro="" textlink="">
      <xdr:nvSpPr>
        <xdr:cNvPr id="87" name="テキスト ボックス 86"/>
        <xdr:cNvSpPr txBox="1"/>
      </xdr:nvSpPr>
      <xdr:spPr>
        <a:xfrm>
          <a:off x="1784428"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63373</xdr:rowOff>
    </xdr:from>
    <xdr:to>
      <xdr:col>6</xdr:col>
      <xdr:colOff>38100</xdr:colOff>
      <xdr:row>35</xdr:row>
      <xdr:rowOff>164973</xdr:rowOff>
    </xdr:to>
    <xdr:sp macro="" textlink="">
      <xdr:nvSpPr>
        <xdr:cNvPr id="88" name="楕円 87"/>
        <xdr:cNvSpPr/>
      </xdr:nvSpPr>
      <xdr:spPr>
        <a:xfrm>
          <a:off x="1079500" y="6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156100</xdr:rowOff>
    </xdr:from>
    <xdr:ext cx="469744" cy="259045"/>
    <xdr:sp macro="" textlink="">
      <xdr:nvSpPr>
        <xdr:cNvPr id="89" name="テキスト ボックス 88"/>
        <xdr:cNvSpPr txBox="1"/>
      </xdr:nvSpPr>
      <xdr:spPr>
        <a:xfrm>
          <a:off x="895428" y="61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141780</xdr:rowOff>
    </xdr:from>
    <xdr:to>
      <xdr:col>24</xdr:col>
      <xdr:colOff>63500</xdr:colOff>
      <xdr:row>58</xdr:row>
      <xdr:rowOff>168432</xdr:rowOff>
    </xdr:to>
    <xdr:cxnSp macro="">
      <xdr:nvCxnSpPr>
        <xdr:cNvPr id="120" name="直線コネクタ 119"/>
        <xdr:cNvCxnSpPr/>
      </xdr:nvCxnSpPr>
      <xdr:spPr>
        <a:xfrm>
          <a:off x="3797300" y="10085880"/>
          <a:ext cx="838200" cy="2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141780</xdr:rowOff>
    </xdr:from>
    <xdr:to>
      <xdr:col>19</xdr:col>
      <xdr:colOff>177800</xdr:colOff>
      <xdr:row>58</xdr:row>
      <xdr:rowOff>152361</xdr:rowOff>
    </xdr:to>
    <xdr:cxnSp macro="">
      <xdr:nvCxnSpPr>
        <xdr:cNvPr id="123" name="直線コネクタ 122"/>
        <xdr:cNvCxnSpPr/>
      </xdr:nvCxnSpPr>
      <xdr:spPr>
        <a:xfrm flipV="1">
          <a:off x="2908300" y="10085880"/>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152361</xdr:rowOff>
    </xdr:from>
    <xdr:to>
      <xdr:col>15</xdr:col>
      <xdr:colOff>50800</xdr:colOff>
      <xdr:row>59</xdr:row>
      <xdr:rowOff>1201</xdr:rowOff>
    </xdr:to>
    <xdr:cxnSp macro="">
      <xdr:nvCxnSpPr>
        <xdr:cNvPr id="126" name="直線コネクタ 125"/>
        <xdr:cNvCxnSpPr/>
      </xdr:nvCxnSpPr>
      <xdr:spPr>
        <a:xfrm flipV="1">
          <a:off x="2019300" y="10096461"/>
          <a:ext cx="889000" cy="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142669</xdr:rowOff>
    </xdr:from>
    <xdr:to>
      <xdr:col>10</xdr:col>
      <xdr:colOff>114300</xdr:colOff>
      <xdr:row>59</xdr:row>
      <xdr:rowOff>1201</xdr:rowOff>
    </xdr:to>
    <xdr:cxnSp macro="">
      <xdr:nvCxnSpPr>
        <xdr:cNvPr id="129" name="直線コネクタ 128"/>
        <xdr:cNvCxnSpPr/>
      </xdr:nvCxnSpPr>
      <xdr:spPr>
        <a:xfrm>
          <a:off x="1130300" y="10086769"/>
          <a:ext cx="889000" cy="2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117632</xdr:rowOff>
    </xdr:from>
    <xdr:to>
      <xdr:col>24</xdr:col>
      <xdr:colOff>114300</xdr:colOff>
      <xdr:row>59</xdr:row>
      <xdr:rowOff>47782</xdr:rowOff>
    </xdr:to>
    <xdr:sp macro="" textlink="">
      <xdr:nvSpPr>
        <xdr:cNvPr id="139" name="楕円 138"/>
        <xdr:cNvSpPr/>
      </xdr:nvSpPr>
      <xdr:spPr>
        <a:xfrm>
          <a:off x="4584700" y="100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32559</xdr:rowOff>
    </xdr:from>
    <xdr:ext cx="534377" cy="259045"/>
    <xdr:sp macro="" textlink="">
      <xdr:nvSpPr>
        <xdr:cNvPr id="140" name="総務費該当値テキスト"/>
        <xdr:cNvSpPr txBox="1"/>
      </xdr:nvSpPr>
      <xdr:spPr>
        <a:xfrm>
          <a:off x="4686300" y="99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90980</xdr:rowOff>
    </xdr:from>
    <xdr:to>
      <xdr:col>20</xdr:col>
      <xdr:colOff>38100</xdr:colOff>
      <xdr:row>59</xdr:row>
      <xdr:rowOff>21130</xdr:rowOff>
    </xdr:to>
    <xdr:sp macro="" textlink="">
      <xdr:nvSpPr>
        <xdr:cNvPr id="141" name="楕円 140"/>
        <xdr:cNvSpPr/>
      </xdr:nvSpPr>
      <xdr:spPr>
        <a:xfrm>
          <a:off x="3746500" y="1003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12257</xdr:rowOff>
    </xdr:from>
    <xdr:ext cx="534377" cy="259045"/>
    <xdr:sp macro="" textlink="">
      <xdr:nvSpPr>
        <xdr:cNvPr id="142" name="テキスト ボックス 141"/>
        <xdr:cNvSpPr txBox="1"/>
      </xdr:nvSpPr>
      <xdr:spPr>
        <a:xfrm>
          <a:off x="3530111" y="1012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101561</xdr:rowOff>
    </xdr:from>
    <xdr:to>
      <xdr:col>15</xdr:col>
      <xdr:colOff>101600</xdr:colOff>
      <xdr:row>59</xdr:row>
      <xdr:rowOff>31711</xdr:rowOff>
    </xdr:to>
    <xdr:sp macro="" textlink="">
      <xdr:nvSpPr>
        <xdr:cNvPr id="143" name="楕円 142"/>
        <xdr:cNvSpPr/>
      </xdr:nvSpPr>
      <xdr:spPr>
        <a:xfrm>
          <a:off x="2857500" y="100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22838</xdr:rowOff>
    </xdr:from>
    <xdr:ext cx="534377" cy="259045"/>
    <xdr:sp macro="" textlink="">
      <xdr:nvSpPr>
        <xdr:cNvPr id="144" name="テキスト ボックス 143"/>
        <xdr:cNvSpPr txBox="1"/>
      </xdr:nvSpPr>
      <xdr:spPr>
        <a:xfrm>
          <a:off x="2641111" y="101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121851</xdr:rowOff>
    </xdr:from>
    <xdr:to>
      <xdr:col>10</xdr:col>
      <xdr:colOff>165100</xdr:colOff>
      <xdr:row>59</xdr:row>
      <xdr:rowOff>52001</xdr:rowOff>
    </xdr:to>
    <xdr:sp macro="" textlink="">
      <xdr:nvSpPr>
        <xdr:cNvPr id="145" name="楕円 144"/>
        <xdr:cNvSpPr/>
      </xdr:nvSpPr>
      <xdr:spPr>
        <a:xfrm>
          <a:off x="1968500" y="100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43128</xdr:rowOff>
    </xdr:from>
    <xdr:ext cx="534377" cy="259045"/>
    <xdr:sp macro="" textlink="">
      <xdr:nvSpPr>
        <xdr:cNvPr id="146" name="テキスト ボックス 145"/>
        <xdr:cNvSpPr txBox="1"/>
      </xdr:nvSpPr>
      <xdr:spPr>
        <a:xfrm>
          <a:off x="1752111" y="101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91869</xdr:rowOff>
    </xdr:from>
    <xdr:to>
      <xdr:col>6</xdr:col>
      <xdr:colOff>38100</xdr:colOff>
      <xdr:row>59</xdr:row>
      <xdr:rowOff>22019</xdr:rowOff>
    </xdr:to>
    <xdr:sp macro="" textlink="">
      <xdr:nvSpPr>
        <xdr:cNvPr id="147" name="楕円 146"/>
        <xdr:cNvSpPr/>
      </xdr:nvSpPr>
      <xdr:spPr>
        <a:xfrm>
          <a:off x="1079500" y="100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13146</xdr:rowOff>
    </xdr:from>
    <xdr:ext cx="534377" cy="259045"/>
    <xdr:sp macro="" textlink="">
      <xdr:nvSpPr>
        <xdr:cNvPr id="148" name="テキスト ボックス 147"/>
        <xdr:cNvSpPr txBox="1"/>
      </xdr:nvSpPr>
      <xdr:spPr>
        <a:xfrm>
          <a:off x="863111" y="101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109626</xdr:rowOff>
    </xdr:from>
    <xdr:to>
      <xdr:col>24</xdr:col>
      <xdr:colOff>63500</xdr:colOff>
      <xdr:row>78</xdr:row>
      <xdr:rowOff>21196</xdr:rowOff>
    </xdr:to>
    <xdr:cxnSp macro="">
      <xdr:nvCxnSpPr>
        <xdr:cNvPr id="178" name="直線コネクタ 177"/>
        <xdr:cNvCxnSpPr/>
      </xdr:nvCxnSpPr>
      <xdr:spPr>
        <a:xfrm flipV="1">
          <a:off x="3797300" y="13139826"/>
          <a:ext cx="838200" cy="25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14300</xdr:rowOff>
    </xdr:from>
    <xdr:to>
      <xdr:col>19</xdr:col>
      <xdr:colOff>177800</xdr:colOff>
      <xdr:row>78</xdr:row>
      <xdr:rowOff>21196</xdr:rowOff>
    </xdr:to>
    <xdr:cxnSp macro="">
      <xdr:nvCxnSpPr>
        <xdr:cNvPr id="181" name="直線コネクタ 180"/>
        <xdr:cNvCxnSpPr/>
      </xdr:nvCxnSpPr>
      <xdr:spPr>
        <a:xfrm>
          <a:off x="2908300" y="13387400"/>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14300</xdr:rowOff>
    </xdr:from>
    <xdr:to>
      <xdr:col>15</xdr:col>
      <xdr:colOff>50800</xdr:colOff>
      <xdr:row>78</xdr:row>
      <xdr:rowOff>53708</xdr:rowOff>
    </xdr:to>
    <xdr:cxnSp macro="">
      <xdr:nvCxnSpPr>
        <xdr:cNvPr id="184" name="直線コネクタ 183"/>
        <xdr:cNvCxnSpPr/>
      </xdr:nvCxnSpPr>
      <xdr:spPr>
        <a:xfrm flipV="1">
          <a:off x="2019300" y="13387400"/>
          <a:ext cx="889000" cy="3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53708</xdr:rowOff>
    </xdr:from>
    <xdr:to>
      <xdr:col>10</xdr:col>
      <xdr:colOff>114300</xdr:colOff>
      <xdr:row>79</xdr:row>
      <xdr:rowOff>29096</xdr:rowOff>
    </xdr:to>
    <xdr:cxnSp macro="">
      <xdr:nvCxnSpPr>
        <xdr:cNvPr id="187" name="直線コネクタ 186"/>
        <xdr:cNvCxnSpPr/>
      </xdr:nvCxnSpPr>
      <xdr:spPr>
        <a:xfrm flipV="1">
          <a:off x="1130300" y="13426808"/>
          <a:ext cx="889000" cy="1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58826</xdr:rowOff>
    </xdr:from>
    <xdr:to>
      <xdr:col>24</xdr:col>
      <xdr:colOff>114300</xdr:colOff>
      <xdr:row>76</xdr:row>
      <xdr:rowOff>160426</xdr:rowOff>
    </xdr:to>
    <xdr:sp macro="" textlink="">
      <xdr:nvSpPr>
        <xdr:cNvPr id="197" name="楕円 196"/>
        <xdr:cNvSpPr/>
      </xdr:nvSpPr>
      <xdr:spPr>
        <a:xfrm>
          <a:off x="4584700" y="130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81704</xdr:rowOff>
    </xdr:from>
    <xdr:ext cx="599010" cy="259045"/>
    <xdr:sp macro="" textlink="">
      <xdr:nvSpPr>
        <xdr:cNvPr id="198" name="民生費該当値テキスト"/>
        <xdr:cNvSpPr txBox="1"/>
      </xdr:nvSpPr>
      <xdr:spPr>
        <a:xfrm>
          <a:off x="4686300" y="1294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141846</xdr:rowOff>
    </xdr:from>
    <xdr:to>
      <xdr:col>20</xdr:col>
      <xdr:colOff>38100</xdr:colOff>
      <xdr:row>78</xdr:row>
      <xdr:rowOff>71996</xdr:rowOff>
    </xdr:to>
    <xdr:sp macro="" textlink="">
      <xdr:nvSpPr>
        <xdr:cNvPr id="199" name="楕円 198"/>
        <xdr:cNvSpPr/>
      </xdr:nvSpPr>
      <xdr:spPr>
        <a:xfrm>
          <a:off x="3746500" y="133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63123</xdr:rowOff>
    </xdr:from>
    <xdr:ext cx="599010" cy="259045"/>
    <xdr:sp macro="" textlink="">
      <xdr:nvSpPr>
        <xdr:cNvPr id="200" name="テキスト ボックス 199"/>
        <xdr:cNvSpPr txBox="1"/>
      </xdr:nvSpPr>
      <xdr:spPr>
        <a:xfrm>
          <a:off x="3497795" y="1343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134950</xdr:rowOff>
    </xdr:from>
    <xdr:to>
      <xdr:col>15</xdr:col>
      <xdr:colOff>101600</xdr:colOff>
      <xdr:row>78</xdr:row>
      <xdr:rowOff>65100</xdr:rowOff>
    </xdr:to>
    <xdr:sp macro="" textlink="">
      <xdr:nvSpPr>
        <xdr:cNvPr id="201" name="楕円 200"/>
        <xdr:cNvSpPr/>
      </xdr:nvSpPr>
      <xdr:spPr>
        <a:xfrm>
          <a:off x="2857500" y="133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56227</xdr:rowOff>
    </xdr:from>
    <xdr:ext cx="599010" cy="259045"/>
    <xdr:sp macro="" textlink="">
      <xdr:nvSpPr>
        <xdr:cNvPr id="202" name="テキスト ボックス 201"/>
        <xdr:cNvSpPr txBox="1"/>
      </xdr:nvSpPr>
      <xdr:spPr>
        <a:xfrm>
          <a:off x="2608795" y="1342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2908</xdr:rowOff>
    </xdr:from>
    <xdr:to>
      <xdr:col>10</xdr:col>
      <xdr:colOff>165100</xdr:colOff>
      <xdr:row>78</xdr:row>
      <xdr:rowOff>104508</xdr:rowOff>
    </xdr:to>
    <xdr:sp macro="" textlink="">
      <xdr:nvSpPr>
        <xdr:cNvPr id="203" name="楕円 202"/>
        <xdr:cNvSpPr/>
      </xdr:nvSpPr>
      <xdr:spPr>
        <a:xfrm>
          <a:off x="1968500" y="133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95635</xdr:rowOff>
    </xdr:from>
    <xdr:ext cx="599010" cy="259045"/>
    <xdr:sp macro="" textlink="">
      <xdr:nvSpPr>
        <xdr:cNvPr id="204" name="テキスト ボックス 203"/>
        <xdr:cNvSpPr txBox="1"/>
      </xdr:nvSpPr>
      <xdr:spPr>
        <a:xfrm>
          <a:off x="1719795" y="1346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149746</xdr:rowOff>
    </xdr:from>
    <xdr:to>
      <xdr:col>6</xdr:col>
      <xdr:colOff>38100</xdr:colOff>
      <xdr:row>79</xdr:row>
      <xdr:rowOff>79896</xdr:rowOff>
    </xdr:to>
    <xdr:sp macro="" textlink="">
      <xdr:nvSpPr>
        <xdr:cNvPr id="205" name="楕円 204"/>
        <xdr:cNvSpPr/>
      </xdr:nvSpPr>
      <xdr:spPr>
        <a:xfrm>
          <a:off x="1079500" y="135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71023</xdr:rowOff>
    </xdr:from>
    <xdr:ext cx="534377" cy="259045"/>
    <xdr:sp macro="" textlink="">
      <xdr:nvSpPr>
        <xdr:cNvPr id="206" name="テキスト ボックス 205"/>
        <xdr:cNvSpPr txBox="1"/>
      </xdr:nvSpPr>
      <xdr:spPr>
        <a:xfrm>
          <a:off x="863111" y="136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135688</xdr:rowOff>
    </xdr:from>
    <xdr:to>
      <xdr:col>24</xdr:col>
      <xdr:colOff>63500</xdr:colOff>
      <xdr:row>96</xdr:row>
      <xdr:rowOff>139655</xdr:rowOff>
    </xdr:to>
    <xdr:cxnSp macro="">
      <xdr:nvCxnSpPr>
        <xdr:cNvPr id="231" name="直線コネクタ 230"/>
        <xdr:cNvCxnSpPr/>
      </xdr:nvCxnSpPr>
      <xdr:spPr>
        <a:xfrm>
          <a:off x="3797300" y="16594888"/>
          <a:ext cx="8382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117114</xdr:rowOff>
    </xdr:from>
    <xdr:to>
      <xdr:col>19</xdr:col>
      <xdr:colOff>177800</xdr:colOff>
      <xdr:row>96</xdr:row>
      <xdr:rowOff>135688</xdr:rowOff>
    </xdr:to>
    <xdr:cxnSp macro="">
      <xdr:nvCxnSpPr>
        <xdr:cNvPr id="234" name="直線コネクタ 233"/>
        <xdr:cNvCxnSpPr/>
      </xdr:nvCxnSpPr>
      <xdr:spPr>
        <a:xfrm>
          <a:off x="2908300" y="16576314"/>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117114</xdr:rowOff>
    </xdr:from>
    <xdr:to>
      <xdr:col>15</xdr:col>
      <xdr:colOff>50800</xdr:colOff>
      <xdr:row>96</xdr:row>
      <xdr:rowOff>143289</xdr:rowOff>
    </xdr:to>
    <xdr:cxnSp macro="">
      <xdr:nvCxnSpPr>
        <xdr:cNvPr id="237" name="直線コネクタ 236"/>
        <xdr:cNvCxnSpPr/>
      </xdr:nvCxnSpPr>
      <xdr:spPr>
        <a:xfrm flipV="1">
          <a:off x="2019300" y="16576314"/>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143289</xdr:rowOff>
    </xdr:from>
    <xdr:to>
      <xdr:col>10</xdr:col>
      <xdr:colOff>114300</xdr:colOff>
      <xdr:row>96</xdr:row>
      <xdr:rowOff>151118</xdr:rowOff>
    </xdr:to>
    <xdr:cxnSp macro="">
      <xdr:nvCxnSpPr>
        <xdr:cNvPr id="240" name="直線コネクタ 239"/>
        <xdr:cNvCxnSpPr/>
      </xdr:nvCxnSpPr>
      <xdr:spPr>
        <a:xfrm flipV="1">
          <a:off x="1130300" y="16602489"/>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88855</xdr:rowOff>
    </xdr:from>
    <xdr:to>
      <xdr:col>24</xdr:col>
      <xdr:colOff>114300</xdr:colOff>
      <xdr:row>97</xdr:row>
      <xdr:rowOff>19005</xdr:rowOff>
    </xdr:to>
    <xdr:sp macro="" textlink="">
      <xdr:nvSpPr>
        <xdr:cNvPr id="250" name="楕円 249"/>
        <xdr:cNvSpPr/>
      </xdr:nvSpPr>
      <xdr:spPr>
        <a:xfrm>
          <a:off x="4584700" y="165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111732</xdr:rowOff>
    </xdr:from>
    <xdr:ext cx="534377" cy="259045"/>
    <xdr:sp macro="" textlink="">
      <xdr:nvSpPr>
        <xdr:cNvPr id="251" name="衛生費該当値テキスト"/>
        <xdr:cNvSpPr txBox="1"/>
      </xdr:nvSpPr>
      <xdr:spPr>
        <a:xfrm>
          <a:off x="4686300" y="163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84888</xdr:rowOff>
    </xdr:from>
    <xdr:to>
      <xdr:col>20</xdr:col>
      <xdr:colOff>38100</xdr:colOff>
      <xdr:row>97</xdr:row>
      <xdr:rowOff>15038</xdr:rowOff>
    </xdr:to>
    <xdr:sp macro="" textlink="">
      <xdr:nvSpPr>
        <xdr:cNvPr id="252" name="楕円 251"/>
        <xdr:cNvSpPr/>
      </xdr:nvSpPr>
      <xdr:spPr>
        <a:xfrm>
          <a:off x="3746500" y="165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31565</xdr:rowOff>
    </xdr:from>
    <xdr:ext cx="534377" cy="259045"/>
    <xdr:sp macro="" textlink="">
      <xdr:nvSpPr>
        <xdr:cNvPr id="253" name="テキスト ボックス 252"/>
        <xdr:cNvSpPr txBox="1"/>
      </xdr:nvSpPr>
      <xdr:spPr>
        <a:xfrm>
          <a:off x="3530111" y="163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66314</xdr:rowOff>
    </xdr:from>
    <xdr:to>
      <xdr:col>15</xdr:col>
      <xdr:colOff>101600</xdr:colOff>
      <xdr:row>96</xdr:row>
      <xdr:rowOff>167914</xdr:rowOff>
    </xdr:to>
    <xdr:sp macro="" textlink="">
      <xdr:nvSpPr>
        <xdr:cNvPr id="254" name="楕円 253"/>
        <xdr:cNvSpPr/>
      </xdr:nvSpPr>
      <xdr:spPr>
        <a:xfrm>
          <a:off x="2857500" y="1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12991</xdr:rowOff>
    </xdr:from>
    <xdr:ext cx="534377" cy="259045"/>
    <xdr:sp macro="" textlink="">
      <xdr:nvSpPr>
        <xdr:cNvPr id="255" name="テキスト ボックス 254"/>
        <xdr:cNvSpPr txBox="1"/>
      </xdr:nvSpPr>
      <xdr:spPr>
        <a:xfrm>
          <a:off x="2641111" y="1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92489</xdr:rowOff>
    </xdr:from>
    <xdr:to>
      <xdr:col>10</xdr:col>
      <xdr:colOff>165100</xdr:colOff>
      <xdr:row>97</xdr:row>
      <xdr:rowOff>22639</xdr:rowOff>
    </xdr:to>
    <xdr:sp macro="" textlink="">
      <xdr:nvSpPr>
        <xdr:cNvPr id="256" name="楕円 255"/>
        <xdr:cNvSpPr/>
      </xdr:nvSpPr>
      <xdr:spPr>
        <a:xfrm>
          <a:off x="1968500" y="165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39166</xdr:rowOff>
    </xdr:from>
    <xdr:ext cx="534377" cy="259045"/>
    <xdr:sp macro="" textlink="">
      <xdr:nvSpPr>
        <xdr:cNvPr id="257" name="テキスト ボックス 256"/>
        <xdr:cNvSpPr txBox="1"/>
      </xdr:nvSpPr>
      <xdr:spPr>
        <a:xfrm>
          <a:off x="1752111" y="163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100318</xdr:rowOff>
    </xdr:from>
    <xdr:to>
      <xdr:col>6</xdr:col>
      <xdr:colOff>38100</xdr:colOff>
      <xdr:row>97</xdr:row>
      <xdr:rowOff>30468</xdr:rowOff>
    </xdr:to>
    <xdr:sp macro="" textlink="">
      <xdr:nvSpPr>
        <xdr:cNvPr id="258" name="楕円 257"/>
        <xdr:cNvSpPr/>
      </xdr:nvSpPr>
      <xdr:spPr>
        <a:xfrm>
          <a:off x="10795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46995</xdr:rowOff>
    </xdr:from>
    <xdr:ext cx="534377" cy="259045"/>
    <xdr:sp macro="" textlink="">
      <xdr:nvSpPr>
        <xdr:cNvPr id="259" name="テキスト ボックス 258"/>
        <xdr:cNvSpPr txBox="1"/>
      </xdr:nvSpPr>
      <xdr:spPr>
        <a:xfrm>
          <a:off x="863111" y="163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115316</xdr:rowOff>
    </xdr:from>
    <xdr:to>
      <xdr:col>55</xdr:col>
      <xdr:colOff>0</xdr:colOff>
      <xdr:row>38</xdr:row>
      <xdr:rowOff>116840</xdr:rowOff>
    </xdr:to>
    <xdr:cxnSp macro="">
      <xdr:nvCxnSpPr>
        <xdr:cNvPr id="288" name="直線コネクタ 287"/>
        <xdr:cNvCxnSpPr/>
      </xdr:nvCxnSpPr>
      <xdr:spPr>
        <a:xfrm flipV="1">
          <a:off x="9639300" y="663041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116840</xdr:rowOff>
    </xdr:from>
    <xdr:to>
      <xdr:col>50</xdr:col>
      <xdr:colOff>114300</xdr:colOff>
      <xdr:row>38</xdr:row>
      <xdr:rowOff>116840</xdr:rowOff>
    </xdr:to>
    <xdr:cxnSp macro="">
      <xdr:nvCxnSpPr>
        <xdr:cNvPr id="291" name="直線コネクタ 290"/>
        <xdr:cNvCxnSpPr/>
      </xdr:nvCxnSpPr>
      <xdr:spPr>
        <a:xfrm>
          <a:off x="8750300" y="6631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116459</xdr:rowOff>
    </xdr:from>
    <xdr:to>
      <xdr:col>45</xdr:col>
      <xdr:colOff>177800</xdr:colOff>
      <xdr:row>38</xdr:row>
      <xdr:rowOff>116840</xdr:rowOff>
    </xdr:to>
    <xdr:cxnSp macro="">
      <xdr:nvCxnSpPr>
        <xdr:cNvPr id="294" name="直線コネクタ 293"/>
        <xdr:cNvCxnSpPr/>
      </xdr:nvCxnSpPr>
      <xdr:spPr>
        <a:xfrm>
          <a:off x="7861300" y="663155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91694</xdr:rowOff>
    </xdr:from>
    <xdr:to>
      <xdr:col>41</xdr:col>
      <xdr:colOff>50800</xdr:colOff>
      <xdr:row>38</xdr:row>
      <xdr:rowOff>116459</xdr:rowOff>
    </xdr:to>
    <xdr:cxnSp macro="">
      <xdr:nvCxnSpPr>
        <xdr:cNvPr id="297" name="直線コネクタ 296"/>
        <xdr:cNvCxnSpPr/>
      </xdr:nvCxnSpPr>
      <xdr:spPr>
        <a:xfrm>
          <a:off x="6972300" y="6606794"/>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64516</xdr:rowOff>
    </xdr:from>
    <xdr:to>
      <xdr:col>55</xdr:col>
      <xdr:colOff>50800</xdr:colOff>
      <xdr:row>38</xdr:row>
      <xdr:rowOff>166116</xdr:rowOff>
    </xdr:to>
    <xdr:sp macro="" textlink="">
      <xdr:nvSpPr>
        <xdr:cNvPr id="307" name="楕円 306"/>
        <xdr:cNvSpPr/>
      </xdr:nvSpPr>
      <xdr:spPr>
        <a:xfrm>
          <a:off x="104267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150893</xdr:rowOff>
    </xdr:from>
    <xdr:ext cx="378565" cy="259045"/>
    <xdr:sp macro="" textlink="">
      <xdr:nvSpPr>
        <xdr:cNvPr id="308" name="労働費該当値テキスト"/>
        <xdr:cNvSpPr txBox="1"/>
      </xdr:nvSpPr>
      <xdr:spPr>
        <a:xfrm>
          <a:off x="10528300" y="649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66040</xdr:rowOff>
    </xdr:from>
    <xdr:to>
      <xdr:col>50</xdr:col>
      <xdr:colOff>165100</xdr:colOff>
      <xdr:row>38</xdr:row>
      <xdr:rowOff>167640</xdr:rowOff>
    </xdr:to>
    <xdr:sp macro="" textlink="">
      <xdr:nvSpPr>
        <xdr:cNvPr id="309" name="楕円 308"/>
        <xdr:cNvSpPr/>
      </xdr:nvSpPr>
      <xdr:spPr>
        <a:xfrm>
          <a:off x="9588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158767</xdr:rowOff>
    </xdr:from>
    <xdr:ext cx="378565" cy="259045"/>
    <xdr:sp macro="" textlink="">
      <xdr:nvSpPr>
        <xdr:cNvPr id="310" name="テキスト ボックス 309"/>
        <xdr:cNvSpPr txBox="1"/>
      </xdr:nvSpPr>
      <xdr:spPr>
        <a:xfrm>
          <a:off x="9450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66040</xdr:rowOff>
    </xdr:from>
    <xdr:to>
      <xdr:col>46</xdr:col>
      <xdr:colOff>38100</xdr:colOff>
      <xdr:row>38</xdr:row>
      <xdr:rowOff>167640</xdr:rowOff>
    </xdr:to>
    <xdr:sp macro="" textlink="">
      <xdr:nvSpPr>
        <xdr:cNvPr id="311" name="楕円 310"/>
        <xdr:cNvSpPr/>
      </xdr:nvSpPr>
      <xdr:spPr>
        <a:xfrm>
          <a:off x="8699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158767</xdr:rowOff>
    </xdr:from>
    <xdr:ext cx="378565" cy="259045"/>
    <xdr:sp macro="" textlink="">
      <xdr:nvSpPr>
        <xdr:cNvPr id="312" name="テキスト ボックス 311"/>
        <xdr:cNvSpPr txBox="1"/>
      </xdr:nvSpPr>
      <xdr:spPr>
        <a:xfrm>
          <a:off x="8561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65659</xdr:rowOff>
    </xdr:from>
    <xdr:to>
      <xdr:col>41</xdr:col>
      <xdr:colOff>101600</xdr:colOff>
      <xdr:row>38</xdr:row>
      <xdr:rowOff>167259</xdr:rowOff>
    </xdr:to>
    <xdr:sp macro="" textlink="">
      <xdr:nvSpPr>
        <xdr:cNvPr id="313" name="楕円 312"/>
        <xdr:cNvSpPr/>
      </xdr:nvSpPr>
      <xdr:spPr>
        <a:xfrm>
          <a:off x="7810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158386</xdr:rowOff>
    </xdr:from>
    <xdr:ext cx="378565" cy="259045"/>
    <xdr:sp macro="" textlink="">
      <xdr:nvSpPr>
        <xdr:cNvPr id="314" name="テキスト ボックス 313"/>
        <xdr:cNvSpPr txBox="1"/>
      </xdr:nvSpPr>
      <xdr:spPr>
        <a:xfrm>
          <a:off x="7672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40894</xdr:rowOff>
    </xdr:from>
    <xdr:to>
      <xdr:col>36</xdr:col>
      <xdr:colOff>165100</xdr:colOff>
      <xdr:row>38</xdr:row>
      <xdr:rowOff>142494</xdr:rowOff>
    </xdr:to>
    <xdr:sp macro="" textlink="">
      <xdr:nvSpPr>
        <xdr:cNvPr id="315" name="楕円 314"/>
        <xdr:cNvSpPr/>
      </xdr:nvSpPr>
      <xdr:spPr>
        <a:xfrm>
          <a:off x="6921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133621</xdr:rowOff>
    </xdr:from>
    <xdr:ext cx="378565" cy="259045"/>
    <xdr:sp macro="" textlink="">
      <xdr:nvSpPr>
        <xdr:cNvPr id="316" name="テキスト ボックス 315"/>
        <xdr:cNvSpPr txBox="1"/>
      </xdr:nvSpPr>
      <xdr:spPr>
        <a:xfrm>
          <a:off x="6783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50840</xdr:rowOff>
    </xdr:from>
    <xdr:to>
      <xdr:col>55</xdr:col>
      <xdr:colOff>0</xdr:colOff>
      <xdr:row>59</xdr:row>
      <xdr:rowOff>55852</xdr:rowOff>
    </xdr:to>
    <xdr:cxnSp macro="">
      <xdr:nvCxnSpPr>
        <xdr:cNvPr id="347" name="直線コネクタ 346"/>
        <xdr:cNvCxnSpPr/>
      </xdr:nvCxnSpPr>
      <xdr:spPr>
        <a:xfrm flipV="1">
          <a:off x="9639300" y="10166390"/>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42153</xdr:rowOff>
    </xdr:from>
    <xdr:to>
      <xdr:col>50</xdr:col>
      <xdr:colOff>114300</xdr:colOff>
      <xdr:row>59</xdr:row>
      <xdr:rowOff>55852</xdr:rowOff>
    </xdr:to>
    <xdr:cxnSp macro="">
      <xdr:nvCxnSpPr>
        <xdr:cNvPr id="350" name="直線コネクタ 349"/>
        <xdr:cNvCxnSpPr/>
      </xdr:nvCxnSpPr>
      <xdr:spPr>
        <a:xfrm>
          <a:off x="8750300" y="10157703"/>
          <a:ext cx="8890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42153</xdr:rowOff>
    </xdr:from>
    <xdr:to>
      <xdr:col>45</xdr:col>
      <xdr:colOff>177800</xdr:colOff>
      <xdr:row>59</xdr:row>
      <xdr:rowOff>63462</xdr:rowOff>
    </xdr:to>
    <xdr:cxnSp macro="">
      <xdr:nvCxnSpPr>
        <xdr:cNvPr id="353" name="直線コネクタ 352"/>
        <xdr:cNvCxnSpPr/>
      </xdr:nvCxnSpPr>
      <xdr:spPr>
        <a:xfrm flipV="1">
          <a:off x="7861300" y="10157703"/>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54008</xdr:rowOff>
    </xdr:from>
    <xdr:to>
      <xdr:col>41</xdr:col>
      <xdr:colOff>50800</xdr:colOff>
      <xdr:row>59</xdr:row>
      <xdr:rowOff>63462</xdr:rowOff>
    </xdr:to>
    <xdr:cxnSp macro="">
      <xdr:nvCxnSpPr>
        <xdr:cNvPr id="356" name="直線コネクタ 355"/>
        <xdr:cNvCxnSpPr/>
      </xdr:nvCxnSpPr>
      <xdr:spPr>
        <a:xfrm>
          <a:off x="6972300" y="10169558"/>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40</xdr:rowOff>
    </xdr:from>
    <xdr:to>
      <xdr:col>55</xdr:col>
      <xdr:colOff>50800</xdr:colOff>
      <xdr:row>59</xdr:row>
      <xdr:rowOff>101640</xdr:rowOff>
    </xdr:to>
    <xdr:sp macro="" textlink="">
      <xdr:nvSpPr>
        <xdr:cNvPr id="366" name="楕円 365"/>
        <xdr:cNvSpPr/>
      </xdr:nvSpPr>
      <xdr:spPr>
        <a:xfrm>
          <a:off x="10426700" y="101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86417</xdr:rowOff>
    </xdr:from>
    <xdr:ext cx="469744" cy="259045"/>
    <xdr:sp macro="" textlink="">
      <xdr:nvSpPr>
        <xdr:cNvPr id="367" name="農林水産業費該当値テキスト"/>
        <xdr:cNvSpPr txBox="1"/>
      </xdr:nvSpPr>
      <xdr:spPr>
        <a:xfrm>
          <a:off x="10528300" y="1003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5052</xdr:rowOff>
    </xdr:from>
    <xdr:to>
      <xdr:col>50</xdr:col>
      <xdr:colOff>165100</xdr:colOff>
      <xdr:row>59</xdr:row>
      <xdr:rowOff>106652</xdr:rowOff>
    </xdr:to>
    <xdr:sp macro="" textlink="">
      <xdr:nvSpPr>
        <xdr:cNvPr id="368" name="楕円 367"/>
        <xdr:cNvSpPr/>
      </xdr:nvSpPr>
      <xdr:spPr>
        <a:xfrm>
          <a:off x="9588500" y="1012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97779</xdr:rowOff>
    </xdr:from>
    <xdr:ext cx="469744" cy="259045"/>
    <xdr:sp macro="" textlink="">
      <xdr:nvSpPr>
        <xdr:cNvPr id="369" name="テキスト ボックス 368"/>
        <xdr:cNvSpPr txBox="1"/>
      </xdr:nvSpPr>
      <xdr:spPr>
        <a:xfrm>
          <a:off x="9404428" y="1021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162803</xdr:rowOff>
    </xdr:from>
    <xdr:to>
      <xdr:col>46</xdr:col>
      <xdr:colOff>38100</xdr:colOff>
      <xdr:row>59</xdr:row>
      <xdr:rowOff>92953</xdr:rowOff>
    </xdr:to>
    <xdr:sp macro="" textlink="">
      <xdr:nvSpPr>
        <xdr:cNvPr id="370" name="楕円 369"/>
        <xdr:cNvSpPr/>
      </xdr:nvSpPr>
      <xdr:spPr>
        <a:xfrm>
          <a:off x="8699500" y="101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84080</xdr:rowOff>
    </xdr:from>
    <xdr:ext cx="469744" cy="259045"/>
    <xdr:sp macro="" textlink="">
      <xdr:nvSpPr>
        <xdr:cNvPr id="371" name="テキスト ボックス 370"/>
        <xdr:cNvSpPr txBox="1"/>
      </xdr:nvSpPr>
      <xdr:spPr>
        <a:xfrm>
          <a:off x="8515428" y="1019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12662</xdr:rowOff>
    </xdr:from>
    <xdr:to>
      <xdr:col>41</xdr:col>
      <xdr:colOff>101600</xdr:colOff>
      <xdr:row>59</xdr:row>
      <xdr:rowOff>114262</xdr:rowOff>
    </xdr:to>
    <xdr:sp macro="" textlink="">
      <xdr:nvSpPr>
        <xdr:cNvPr id="372" name="楕円 371"/>
        <xdr:cNvSpPr/>
      </xdr:nvSpPr>
      <xdr:spPr>
        <a:xfrm>
          <a:off x="7810500" y="101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105389</xdr:rowOff>
    </xdr:from>
    <xdr:ext cx="469744" cy="259045"/>
    <xdr:sp macro="" textlink="">
      <xdr:nvSpPr>
        <xdr:cNvPr id="373" name="テキスト ボックス 372"/>
        <xdr:cNvSpPr txBox="1"/>
      </xdr:nvSpPr>
      <xdr:spPr>
        <a:xfrm>
          <a:off x="7626428" y="1022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3208</xdr:rowOff>
    </xdr:from>
    <xdr:to>
      <xdr:col>36</xdr:col>
      <xdr:colOff>165100</xdr:colOff>
      <xdr:row>59</xdr:row>
      <xdr:rowOff>104808</xdr:rowOff>
    </xdr:to>
    <xdr:sp macro="" textlink="">
      <xdr:nvSpPr>
        <xdr:cNvPr id="374" name="楕円 373"/>
        <xdr:cNvSpPr/>
      </xdr:nvSpPr>
      <xdr:spPr>
        <a:xfrm>
          <a:off x="6921500" y="101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95935</xdr:rowOff>
    </xdr:from>
    <xdr:ext cx="469744" cy="259045"/>
    <xdr:sp macro="" textlink="">
      <xdr:nvSpPr>
        <xdr:cNvPr id="375" name="テキスト ボックス 374"/>
        <xdr:cNvSpPr txBox="1"/>
      </xdr:nvSpPr>
      <xdr:spPr>
        <a:xfrm>
          <a:off x="6737428" y="1021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95771</xdr:rowOff>
    </xdr:from>
    <xdr:to>
      <xdr:col>55</xdr:col>
      <xdr:colOff>0</xdr:colOff>
      <xdr:row>78</xdr:row>
      <xdr:rowOff>108953</xdr:rowOff>
    </xdr:to>
    <xdr:cxnSp macro="">
      <xdr:nvCxnSpPr>
        <xdr:cNvPr id="404" name="直線コネクタ 403"/>
        <xdr:cNvCxnSpPr/>
      </xdr:nvCxnSpPr>
      <xdr:spPr>
        <a:xfrm>
          <a:off x="9639300" y="13468871"/>
          <a:ext cx="8382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41439</xdr:rowOff>
    </xdr:from>
    <xdr:to>
      <xdr:col>50</xdr:col>
      <xdr:colOff>114300</xdr:colOff>
      <xdr:row>78</xdr:row>
      <xdr:rowOff>95771</xdr:rowOff>
    </xdr:to>
    <xdr:cxnSp macro="">
      <xdr:nvCxnSpPr>
        <xdr:cNvPr id="407" name="直線コネクタ 406"/>
        <xdr:cNvCxnSpPr/>
      </xdr:nvCxnSpPr>
      <xdr:spPr>
        <a:xfrm>
          <a:off x="8750300" y="13414539"/>
          <a:ext cx="889000" cy="5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41439</xdr:rowOff>
    </xdr:from>
    <xdr:to>
      <xdr:col>45</xdr:col>
      <xdr:colOff>177800</xdr:colOff>
      <xdr:row>78</xdr:row>
      <xdr:rowOff>110362</xdr:rowOff>
    </xdr:to>
    <xdr:cxnSp macro="">
      <xdr:nvCxnSpPr>
        <xdr:cNvPr id="410" name="直線コネクタ 409"/>
        <xdr:cNvCxnSpPr/>
      </xdr:nvCxnSpPr>
      <xdr:spPr>
        <a:xfrm flipV="1">
          <a:off x="7861300" y="13414539"/>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110362</xdr:rowOff>
    </xdr:from>
    <xdr:to>
      <xdr:col>41</xdr:col>
      <xdr:colOff>50800</xdr:colOff>
      <xdr:row>78</xdr:row>
      <xdr:rowOff>111125</xdr:rowOff>
    </xdr:to>
    <xdr:cxnSp macro="">
      <xdr:nvCxnSpPr>
        <xdr:cNvPr id="413" name="直線コネクタ 412"/>
        <xdr:cNvCxnSpPr/>
      </xdr:nvCxnSpPr>
      <xdr:spPr>
        <a:xfrm flipV="1">
          <a:off x="6972300" y="1348346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58153</xdr:rowOff>
    </xdr:from>
    <xdr:to>
      <xdr:col>55</xdr:col>
      <xdr:colOff>50800</xdr:colOff>
      <xdr:row>78</xdr:row>
      <xdr:rowOff>159753</xdr:rowOff>
    </xdr:to>
    <xdr:sp macro="" textlink="">
      <xdr:nvSpPr>
        <xdr:cNvPr id="423" name="楕円 422"/>
        <xdr:cNvSpPr/>
      </xdr:nvSpPr>
      <xdr:spPr>
        <a:xfrm>
          <a:off x="10426700" y="134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144530</xdr:rowOff>
    </xdr:from>
    <xdr:ext cx="469744" cy="259045"/>
    <xdr:sp macro="" textlink="">
      <xdr:nvSpPr>
        <xdr:cNvPr id="424" name="商工費該当値テキスト"/>
        <xdr:cNvSpPr txBox="1"/>
      </xdr:nvSpPr>
      <xdr:spPr>
        <a:xfrm>
          <a:off x="10528300" y="133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44971</xdr:rowOff>
    </xdr:from>
    <xdr:to>
      <xdr:col>50</xdr:col>
      <xdr:colOff>165100</xdr:colOff>
      <xdr:row>78</xdr:row>
      <xdr:rowOff>146571</xdr:rowOff>
    </xdr:to>
    <xdr:sp macro="" textlink="">
      <xdr:nvSpPr>
        <xdr:cNvPr id="425" name="楕円 424"/>
        <xdr:cNvSpPr/>
      </xdr:nvSpPr>
      <xdr:spPr>
        <a:xfrm>
          <a:off x="9588500" y="134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137698</xdr:rowOff>
    </xdr:from>
    <xdr:ext cx="469744" cy="259045"/>
    <xdr:sp macro="" textlink="">
      <xdr:nvSpPr>
        <xdr:cNvPr id="426" name="テキスト ボックス 425"/>
        <xdr:cNvSpPr txBox="1"/>
      </xdr:nvSpPr>
      <xdr:spPr>
        <a:xfrm>
          <a:off x="9404428"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162089</xdr:rowOff>
    </xdr:from>
    <xdr:to>
      <xdr:col>46</xdr:col>
      <xdr:colOff>38100</xdr:colOff>
      <xdr:row>78</xdr:row>
      <xdr:rowOff>92239</xdr:rowOff>
    </xdr:to>
    <xdr:sp macro="" textlink="">
      <xdr:nvSpPr>
        <xdr:cNvPr id="427" name="楕円 426"/>
        <xdr:cNvSpPr/>
      </xdr:nvSpPr>
      <xdr:spPr>
        <a:xfrm>
          <a:off x="8699500" y="133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83366</xdr:rowOff>
    </xdr:from>
    <xdr:ext cx="469744" cy="259045"/>
    <xdr:sp macro="" textlink="">
      <xdr:nvSpPr>
        <xdr:cNvPr id="428" name="テキスト ボックス 427"/>
        <xdr:cNvSpPr txBox="1"/>
      </xdr:nvSpPr>
      <xdr:spPr>
        <a:xfrm>
          <a:off x="8515428" y="1345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59562</xdr:rowOff>
    </xdr:from>
    <xdr:to>
      <xdr:col>41</xdr:col>
      <xdr:colOff>101600</xdr:colOff>
      <xdr:row>78</xdr:row>
      <xdr:rowOff>161162</xdr:rowOff>
    </xdr:to>
    <xdr:sp macro="" textlink="">
      <xdr:nvSpPr>
        <xdr:cNvPr id="429" name="楕円 428"/>
        <xdr:cNvSpPr/>
      </xdr:nvSpPr>
      <xdr:spPr>
        <a:xfrm>
          <a:off x="7810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152289</xdr:rowOff>
    </xdr:from>
    <xdr:ext cx="469744" cy="259045"/>
    <xdr:sp macro="" textlink="">
      <xdr:nvSpPr>
        <xdr:cNvPr id="430" name="テキスト ボックス 429"/>
        <xdr:cNvSpPr txBox="1"/>
      </xdr:nvSpPr>
      <xdr:spPr>
        <a:xfrm>
          <a:off x="7626428"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60325</xdr:rowOff>
    </xdr:from>
    <xdr:to>
      <xdr:col>36</xdr:col>
      <xdr:colOff>165100</xdr:colOff>
      <xdr:row>78</xdr:row>
      <xdr:rowOff>161925</xdr:rowOff>
    </xdr:to>
    <xdr:sp macro="" textlink="">
      <xdr:nvSpPr>
        <xdr:cNvPr id="431" name="楕円 430"/>
        <xdr:cNvSpPr/>
      </xdr:nvSpPr>
      <xdr:spPr>
        <a:xfrm>
          <a:off x="6921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153052</xdr:rowOff>
    </xdr:from>
    <xdr:ext cx="469744" cy="259045"/>
    <xdr:sp macro="" textlink="">
      <xdr:nvSpPr>
        <xdr:cNvPr id="432" name="テキスト ボックス 431"/>
        <xdr:cNvSpPr txBox="1"/>
      </xdr:nvSpPr>
      <xdr:spPr>
        <a:xfrm>
          <a:off x="6737428" y="135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61861</xdr:rowOff>
    </xdr:from>
    <xdr:to>
      <xdr:col>55</xdr:col>
      <xdr:colOff>0</xdr:colOff>
      <xdr:row>97</xdr:row>
      <xdr:rowOff>78930</xdr:rowOff>
    </xdr:to>
    <xdr:cxnSp macro="">
      <xdr:nvCxnSpPr>
        <xdr:cNvPr id="461" name="直線コネクタ 460"/>
        <xdr:cNvCxnSpPr/>
      </xdr:nvCxnSpPr>
      <xdr:spPr>
        <a:xfrm flipV="1">
          <a:off x="9639300" y="16692511"/>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78930</xdr:rowOff>
    </xdr:from>
    <xdr:to>
      <xdr:col>50</xdr:col>
      <xdr:colOff>114300</xdr:colOff>
      <xdr:row>97</xdr:row>
      <xdr:rowOff>96647</xdr:rowOff>
    </xdr:to>
    <xdr:cxnSp macro="">
      <xdr:nvCxnSpPr>
        <xdr:cNvPr id="464" name="直線コネクタ 463"/>
        <xdr:cNvCxnSpPr/>
      </xdr:nvCxnSpPr>
      <xdr:spPr>
        <a:xfrm flipV="1">
          <a:off x="8750300" y="16709580"/>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89218</xdr:rowOff>
    </xdr:from>
    <xdr:to>
      <xdr:col>45</xdr:col>
      <xdr:colOff>177800</xdr:colOff>
      <xdr:row>97</xdr:row>
      <xdr:rowOff>96647</xdr:rowOff>
    </xdr:to>
    <xdr:cxnSp macro="">
      <xdr:nvCxnSpPr>
        <xdr:cNvPr id="467" name="直線コネクタ 466"/>
        <xdr:cNvCxnSpPr/>
      </xdr:nvCxnSpPr>
      <xdr:spPr>
        <a:xfrm>
          <a:off x="7861300" y="1671986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39167</xdr:rowOff>
    </xdr:from>
    <xdr:to>
      <xdr:col>41</xdr:col>
      <xdr:colOff>50800</xdr:colOff>
      <xdr:row>97</xdr:row>
      <xdr:rowOff>89218</xdr:rowOff>
    </xdr:to>
    <xdr:cxnSp macro="">
      <xdr:nvCxnSpPr>
        <xdr:cNvPr id="470" name="直線コネクタ 469"/>
        <xdr:cNvCxnSpPr/>
      </xdr:nvCxnSpPr>
      <xdr:spPr>
        <a:xfrm>
          <a:off x="6972300" y="16669817"/>
          <a:ext cx="889000" cy="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11061</xdr:rowOff>
    </xdr:from>
    <xdr:to>
      <xdr:col>55</xdr:col>
      <xdr:colOff>50800</xdr:colOff>
      <xdr:row>97</xdr:row>
      <xdr:rowOff>112661</xdr:rowOff>
    </xdr:to>
    <xdr:sp macro="" textlink="">
      <xdr:nvSpPr>
        <xdr:cNvPr id="480" name="楕円 479"/>
        <xdr:cNvSpPr/>
      </xdr:nvSpPr>
      <xdr:spPr>
        <a:xfrm>
          <a:off x="104267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160938</xdr:rowOff>
    </xdr:from>
    <xdr:ext cx="534377" cy="259045"/>
    <xdr:sp macro="" textlink="">
      <xdr:nvSpPr>
        <xdr:cNvPr id="481" name="土木費該当値テキスト"/>
        <xdr:cNvSpPr txBox="1"/>
      </xdr:nvSpPr>
      <xdr:spPr>
        <a:xfrm>
          <a:off x="10528300" y="166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28130</xdr:rowOff>
    </xdr:from>
    <xdr:to>
      <xdr:col>50</xdr:col>
      <xdr:colOff>165100</xdr:colOff>
      <xdr:row>97</xdr:row>
      <xdr:rowOff>129730</xdr:rowOff>
    </xdr:to>
    <xdr:sp macro="" textlink="">
      <xdr:nvSpPr>
        <xdr:cNvPr id="482" name="楕円 481"/>
        <xdr:cNvSpPr/>
      </xdr:nvSpPr>
      <xdr:spPr>
        <a:xfrm>
          <a:off x="9588500" y="166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120857</xdr:rowOff>
    </xdr:from>
    <xdr:ext cx="534377" cy="259045"/>
    <xdr:sp macro="" textlink="">
      <xdr:nvSpPr>
        <xdr:cNvPr id="483" name="テキスト ボックス 482"/>
        <xdr:cNvSpPr txBox="1"/>
      </xdr:nvSpPr>
      <xdr:spPr>
        <a:xfrm>
          <a:off x="9372111" y="167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45847</xdr:rowOff>
    </xdr:from>
    <xdr:to>
      <xdr:col>46</xdr:col>
      <xdr:colOff>38100</xdr:colOff>
      <xdr:row>97</xdr:row>
      <xdr:rowOff>147447</xdr:rowOff>
    </xdr:to>
    <xdr:sp macro="" textlink="">
      <xdr:nvSpPr>
        <xdr:cNvPr id="484" name="楕円 483"/>
        <xdr:cNvSpPr/>
      </xdr:nvSpPr>
      <xdr:spPr>
        <a:xfrm>
          <a:off x="8699500" y="166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138574</xdr:rowOff>
    </xdr:from>
    <xdr:ext cx="534377" cy="259045"/>
    <xdr:sp macro="" textlink="">
      <xdr:nvSpPr>
        <xdr:cNvPr id="485" name="テキスト ボックス 484"/>
        <xdr:cNvSpPr txBox="1"/>
      </xdr:nvSpPr>
      <xdr:spPr>
        <a:xfrm>
          <a:off x="8483111" y="1676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38418</xdr:rowOff>
    </xdr:from>
    <xdr:to>
      <xdr:col>41</xdr:col>
      <xdr:colOff>101600</xdr:colOff>
      <xdr:row>97</xdr:row>
      <xdr:rowOff>140018</xdr:rowOff>
    </xdr:to>
    <xdr:sp macro="" textlink="">
      <xdr:nvSpPr>
        <xdr:cNvPr id="486" name="楕円 485"/>
        <xdr:cNvSpPr/>
      </xdr:nvSpPr>
      <xdr:spPr>
        <a:xfrm>
          <a:off x="7810500" y="166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131145</xdr:rowOff>
    </xdr:from>
    <xdr:ext cx="534377" cy="259045"/>
    <xdr:sp macro="" textlink="">
      <xdr:nvSpPr>
        <xdr:cNvPr id="487" name="テキスト ボックス 486"/>
        <xdr:cNvSpPr txBox="1"/>
      </xdr:nvSpPr>
      <xdr:spPr>
        <a:xfrm>
          <a:off x="7594111" y="167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159817</xdr:rowOff>
    </xdr:from>
    <xdr:to>
      <xdr:col>36</xdr:col>
      <xdr:colOff>165100</xdr:colOff>
      <xdr:row>97</xdr:row>
      <xdr:rowOff>89967</xdr:rowOff>
    </xdr:to>
    <xdr:sp macro="" textlink="">
      <xdr:nvSpPr>
        <xdr:cNvPr id="488" name="楕円 487"/>
        <xdr:cNvSpPr/>
      </xdr:nvSpPr>
      <xdr:spPr>
        <a:xfrm>
          <a:off x="6921500" y="166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81094</xdr:rowOff>
    </xdr:from>
    <xdr:ext cx="534377" cy="259045"/>
    <xdr:sp macro="" textlink="">
      <xdr:nvSpPr>
        <xdr:cNvPr id="489" name="テキスト ボックス 488"/>
        <xdr:cNvSpPr txBox="1"/>
      </xdr:nvSpPr>
      <xdr:spPr>
        <a:xfrm>
          <a:off x="6705111" y="167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69356</xdr:rowOff>
    </xdr:from>
    <xdr:to>
      <xdr:col>85</xdr:col>
      <xdr:colOff>127000</xdr:colOff>
      <xdr:row>38</xdr:row>
      <xdr:rowOff>169255</xdr:rowOff>
    </xdr:to>
    <xdr:cxnSp macro="">
      <xdr:nvCxnSpPr>
        <xdr:cNvPr id="521" name="直線コネクタ 520"/>
        <xdr:cNvCxnSpPr/>
      </xdr:nvCxnSpPr>
      <xdr:spPr>
        <a:xfrm>
          <a:off x="15481300" y="6584456"/>
          <a:ext cx="838200" cy="9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69356</xdr:rowOff>
    </xdr:from>
    <xdr:to>
      <xdr:col>81</xdr:col>
      <xdr:colOff>50800</xdr:colOff>
      <xdr:row>38</xdr:row>
      <xdr:rowOff>74875</xdr:rowOff>
    </xdr:to>
    <xdr:cxnSp macro="">
      <xdr:nvCxnSpPr>
        <xdr:cNvPr id="524" name="直線コネクタ 523"/>
        <xdr:cNvCxnSpPr/>
      </xdr:nvCxnSpPr>
      <xdr:spPr>
        <a:xfrm flipV="1">
          <a:off x="14592300" y="6584456"/>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74875</xdr:rowOff>
    </xdr:from>
    <xdr:to>
      <xdr:col>76</xdr:col>
      <xdr:colOff>114300</xdr:colOff>
      <xdr:row>38</xdr:row>
      <xdr:rowOff>120987</xdr:rowOff>
    </xdr:to>
    <xdr:cxnSp macro="">
      <xdr:nvCxnSpPr>
        <xdr:cNvPr id="527" name="直線コネクタ 526"/>
        <xdr:cNvCxnSpPr/>
      </xdr:nvCxnSpPr>
      <xdr:spPr>
        <a:xfrm flipV="1">
          <a:off x="13703300" y="6589975"/>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120987</xdr:rowOff>
    </xdr:from>
    <xdr:to>
      <xdr:col>71</xdr:col>
      <xdr:colOff>177800</xdr:colOff>
      <xdr:row>38</xdr:row>
      <xdr:rowOff>162103</xdr:rowOff>
    </xdr:to>
    <xdr:cxnSp macro="">
      <xdr:nvCxnSpPr>
        <xdr:cNvPr id="530" name="直線コネクタ 529"/>
        <xdr:cNvCxnSpPr/>
      </xdr:nvCxnSpPr>
      <xdr:spPr>
        <a:xfrm flipV="1">
          <a:off x="12814300" y="6636087"/>
          <a:ext cx="8890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118455</xdr:rowOff>
    </xdr:from>
    <xdr:to>
      <xdr:col>85</xdr:col>
      <xdr:colOff>177800</xdr:colOff>
      <xdr:row>39</xdr:row>
      <xdr:rowOff>48605</xdr:rowOff>
    </xdr:to>
    <xdr:sp macro="" textlink="">
      <xdr:nvSpPr>
        <xdr:cNvPr id="540" name="楕円 539"/>
        <xdr:cNvSpPr/>
      </xdr:nvSpPr>
      <xdr:spPr>
        <a:xfrm>
          <a:off x="16268700" y="66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33382</xdr:rowOff>
    </xdr:from>
    <xdr:ext cx="534377" cy="259045"/>
    <xdr:sp macro="" textlink="">
      <xdr:nvSpPr>
        <xdr:cNvPr id="541" name="消防費該当値テキスト"/>
        <xdr:cNvSpPr txBox="1"/>
      </xdr:nvSpPr>
      <xdr:spPr>
        <a:xfrm>
          <a:off x="16370300" y="654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18556</xdr:rowOff>
    </xdr:from>
    <xdr:to>
      <xdr:col>81</xdr:col>
      <xdr:colOff>101600</xdr:colOff>
      <xdr:row>38</xdr:row>
      <xdr:rowOff>120156</xdr:rowOff>
    </xdr:to>
    <xdr:sp macro="" textlink="">
      <xdr:nvSpPr>
        <xdr:cNvPr id="542" name="楕円 541"/>
        <xdr:cNvSpPr/>
      </xdr:nvSpPr>
      <xdr:spPr>
        <a:xfrm>
          <a:off x="15430500" y="65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111283</xdr:rowOff>
    </xdr:from>
    <xdr:ext cx="534377" cy="259045"/>
    <xdr:sp macro="" textlink="">
      <xdr:nvSpPr>
        <xdr:cNvPr id="543" name="テキスト ボックス 542"/>
        <xdr:cNvSpPr txBox="1"/>
      </xdr:nvSpPr>
      <xdr:spPr>
        <a:xfrm>
          <a:off x="15214111" y="66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24075</xdr:rowOff>
    </xdr:from>
    <xdr:to>
      <xdr:col>76</xdr:col>
      <xdr:colOff>165100</xdr:colOff>
      <xdr:row>38</xdr:row>
      <xdr:rowOff>125675</xdr:rowOff>
    </xdr:to>
    <xdr:sp macro="" textlink="">
      <xdr:nvSpPr>
        <xdr:cNvPr id="544" name="楕円 543"/>
        <xdr:cNvSpPr/>
      </xdr:nvSpPr>
      <xdr:spPr>
        <a:xfrm>
          <a:off x="14541500" y="65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116802</xdr:rowOff>
    </xdr:from>
    <xdr:ext cx="534377" cy="259045"/>
    <xdr:sp macro="" textlink="">
      <xdr:nvSpPr>
        <xdr:cNvPr id="545" name="テキスト ボックス 544"/>
        <xdr:cNvSpPr txBox="1"/>
      </xdr:nvSpPr>
      <xdr:spPr>
        <a:xfrm>
          <a:off x="14325111" y="663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70187</xdr:rowOff>
    </xdr:from>
    <xdr:to>
      <xdr:col>72</xdr:col>
      <xdr:colOff>38100</xdr:colOff>
      <xdr:row>39</xdr:row>
      <xdr:rowOff>337</xdr:rowOff>
    </xdr:to>
    <xdr:sp macro="" textlink="">
      <xdr:nvSpPr>
        <xdr:cNvPr id="546" name="楕円 545"/>
        <xdr:cNvSpPr/>
      </xdr:nvSpPr>
      <xdr:spPr>
        <a:xfrm>
          <a:off x="13652500" y="65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162914</xdr:rowOff>
    </xdr:from>
    <xdr:ext cx="534377" cy="259045"/>
    <xdr:sp macro="" textlink="">
      <xdr:nvSpPr>
        <xdr:cNvPr id="547" name="テキスト ボックス 546"/>
        <xdr:cNvSpPr txBox="1"/>
      </xdr:nvSpPr>
      <xdr:spPr>
        <a:xfrm>
          <a:off x="13436111" y="66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111303</xdr:rowOff>
    </xdr:from>
    <xdr:to>
      <xdr:col>67</xdr:col>
      <xdr:colOff>101600</xdr:colOff>
      <xdr:row>39</xdr:row>
      <xdr:rowOff>41453</xdr:rowOff>
    </xdr:to>
    <xdr:sp macro="" textlink="">
      <xdr:nvSpPr>
        <xdr:cNvPr id="548" name="楕円 547"/>
        <xdr:cNvSpPr/>
      </xdr:nvSpPr>
      <xdr:spPr>
        <a:xfrm>
          <a:off x="12763500" y="66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32580</xdr:rowOff>
    </xdr:from>
    <xdr:ext cx="534377" cy="259045"/>
    <xdr:sp macro="" textlink="">
      <xdr:nvSpPr>
        <xdr:cNvPr id="549" name="テキスト ボックス 548"/>
        <xdr:cNvSpPr txBox="1"/>
      </xdr:nvSpPr>
      <xdr:spPr>
        <a:xfrm>
          <a:off x="12547111" y="67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21677</xdr:rowOff>
    </xdr:from>
    <xdr:to>
      <xdr:col>85</xdr:col>
      <xdr:colOff>127000</xdr:colOff>
      <xdr:row>55</xdr:row>
      <xdr:rowOff>145954</xdr:rowOff>
    </xdr:to>
    <xdr:cxnSp macro="">
      <xdr:nvCxnSpPr>
        <xdr:cNvPr id="581" name="直線コネクタ 580"/>
        <xdr:cNvCxnSpPr/>
      </xdr:nvCxnSpPr>
      <xdr:spPr>
        <a:xfrm>
          <a:off x="15481300" y="9451427"/>
          <a:ext cx="838200" cy="1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21677</xdr:rowOff>
    </xdr:from>
    <xdr:to>
      <xdr:col>81</xdr:col>
      <xdr:colOff>50800</xdr:colOff>
      <xdr:row>55</xdr:row>
      <xdr:rowOff>156110</xdr:rowOff>
    </xdr:to>
    <xdr:cxnSp macro="">
      <xdr:nvCxnSpPr>
        <xdr:cNvPr id="584" name="直線コネクタ 583"/>
        <xdr:cNvCxnSpPr/>
      </xdr:nvCxnSpPr>
      <xdr:spPr>
        <a:xfrm flipV="1">
          <a:off x="14592300" y="9451427"/>
          <a:ext cx="889000" cy="13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156110</xdr:rowOff>
    </xdr:from>
    <xdr:to>
      <xdr:col>76</xdr:col>
      <xdr:colOff>114300</xdr:colOff>
      <xdr:row>58</xdr:row>
      <xdr:rowOff>51444</xdr:rowOff>
    </xdr:to>
    <xdr:cxnSp macro="">
      <xdr:nvCxnSpPr>
        <xdr:cNvPr id="587" name="直線コネクタ 586"/>
        <xdr:cNvCxnSpPr/>
      </xdr:nvCxnSpPr>
      <xdr:spPr>
        <a:xfrm flipV="1">
          <a:off x="13703300" y="9585860"/>
          <a:ext cx="889000" cy="40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51444</xdr:rowOff>
    </xdr:from>
    <xdr:to>
      <xdr:col>71</xdr:col>
      <xdr:colOff>177800</xdr:colOff>
      <xdr:row>58</xdr:row>
      <xdr:rowOff>73014</xdr:rowOff>
    </xdr:to>
    <xdr:cxnSp macro="">
      <xdr:nvCxnSpPr>
        <xdr:cNvPr id="590" name="直線コネクタ 589"/>
        <xdr:cNvCxnSpPr/>
      </xdr:nvCxnSpPr>
      <xdr:spPr>
        <a:xfrm flipV="1">
          <a:off x="12814300" y="9995544"/>
          <a:ext cx="889000" cy="2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95154</xdr:rowOff>
    </xdr:from>
    <xdr:to>
      <xdr:col>85</xdr:col>
      <xdr:colOff>177800</xdr:colOff>
      <xdr:row>56</xdr:row>
      <xdr:rowOff>25304</xdr:rowOff>
    </xdr:to>
    <xdr:sp macro="" textlink="">
      <xdr:nvSpPr>
        <xdr:cNvPr id="600" name="楕円 599"/>
        <xdr:cNvSpPr/>
      </xdr:nvSpPr>
      <xdr:spPr>
        <a:xfrm>
          <a:off x="16268700" y="9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118031</xdr:rowOff>
    </xdr:from>
    <xdr:ext cx="534377" cy="259045"/>
    <xdr:sp macro="" textlink="">
      <xdr:nvSpPr>
        <xdr:cNvPr id="601" name="教育費該当値テキスト"/>
        <xdr:cNvSpPr txBox="1"/>
      </xdr:nvSpPr>
      <xdr:spPr>
        <a:xfrm>
          <a:off x="16370300" y="937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142327</xdr:rowOff>
    </xdr:from>
    <xdr:to>
      <xdr:col>81</xdr:col>
      <xdr:colOff>101600</xdr:colOff>
      <xdr:row>55</xdr:row>
      <xdr:rowOff>72477</xdr:rowOff>
    </xdr:to>
    <xdr:sp macro="" textlink="">
      <xdr:nvSpPr>
        <xdr:cNvPr id="602" name="楕円 601"/>
        <xdr:cNvSpPr/>
      </xdr:nvSpPr>
      <xdr:spPr>
        <a:xfrm>
          <a:off x="15430500" y="940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89004</xdr:rowOff>
    </xdr:from>
    <xdr:ext cx="534377" cy="259045"/>
    <xdr:sp macro="" textlink="">
      <xdr:nvSpPr>
        <xdr:cNvPr id="603" name="テキスト ボックス 602"/>
        <xdr:cNvSpPr txBox="1"/>
      </xdr:nvSpPr>
      <xdr:spPr>
        <a:xfrm>
          <a:off x="15214111" y="91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105310</xdr:rowOff>
    </xdr:from>
    <xdr:to>
      <xdr:col>76</xdr:col>
      <xdr:colOff>165100</xdr:colOff>
      <xdr:row>56</xdr:row>
      <xdr:rowOff>35460</xdr:rowOff>
    </xdr:to>
    <xdr:sp macro="" textlink="">
      <xdr:nvSpPr>
        <xdr:cNvPr id="604" name="楕円 603"/>
        <xdr:cNvSpPr/>
      </xdr:nvSpPr>
      <xdr:spPr>
        <a:xfrm>
          <a:off x="14541500" y="95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51987</xdr:rowOff>
    </xdr:from>
    <xdr:ext cx="534377" cy="259045"/>
    <xdr:sp macro="" textlink="">
      <xdr:nvSpPr>
        <xdr:cNvPr id="605" name="テキスト ボックス 604"/>
        <xdr:cNvSpPr txBox="1"/>
      </xdr:nvSpPr>
      <xdr:spPr>
        <a:xfrm>
          <a:off x="14325111" y="931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644</xdr:rowOff>
    </xdr:from>
    <xdr:to>
      <xdr:col>72</xdr:col>
      <xdr:colOff>38100</xdr:colOff>
      <xdr:row>58</xdr:row>
      <xdr:rowOff>102244</xdr:rowOff>
    </xdr:to>
    <xdr:sp macro="" textlink="">
      <xdr:nvSpPr>
        <xdr:cNvPr id="606" name="楕円 605"/>
        <xdr:cNvSpPr/>
      </xdr:nvSpPr>
      <xdr:spPr>
        <a:xfrm>
          <a:off x="13652500" y="994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93371</xdr:rowOff>
    </xdr:from>
    <xdr:ext cx="534377" cy="259045"/>
    <xdr:sp macro="" textlink="">
      <xdr:nvSpPr>
        <xdr:cNvPr id="607" name="テキスト ボックス 606"/>
        <xdr:cNvSpPr txBox="1"/>
      </xdr:nvSpPr>
      <xdr:spPr>
        <a:xfrm>
          <a:off x="13436111" y="1003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22214</xdr:rowOff>
    </xdr:from>
    <xdr:to>
      <xdr:col>67</xdr:col>
      <xdr:colOff>101600</xdr:colOff>
      <xdr:row>58</xdr:row>
      <xdr:rowOff>123814</xdr:rowOff>
    </xdr:to>
    <xdr:sp macro="" textlink="">
      <xdr:nvSpPr>
        <xdr:cNvPr id="608" name="楕円 607"/>
        <xdr:cNvSpPr/>
      </xdr:nvSpPr>
      <xdr:spPr>
        <a:xfrm>
          <a:off x="12763500" y="99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114941</xdr:rowOff>
    </xdr:from>
    <xdr:ext cx="534377" cy="259045"/>
    <xdr:sp macro="" textlink="">
      <xdr:nvSpPr>
        <xdr:cNvPr id="609" name="テキスト ボックス 608"/>
        <xdr:cNvSpPr txBox="1"/>
      </xdr:nvSpPr>
      <xdr:spPr>
        <a:xfrm>
          <a:off x="12547111" y="100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139472</xdr:rowOff>
    </xdr:from>
    <xdr:to>
      <xdr:col>85</xdr:col>
      <xdr:colOff>127000</xdr:colOff>
      <xdr:row>78</xdr:row>
      <xdr:rowOff>139646</xdr:rowOff>
    </xdr:to>
    <xdr:cxnSp macro="">
      <xdr:nvCxnSpPr>
        <xdr:cNvPr id="636" name="直線コネクタ 635"/>
        <xdr:cNvCxnSpPr/>
      </xdr:nvCxnSpPr>
      <xdr:spPr>
        <a:xfrm>
          <a:off x="15481300" y="13512572"/>
          <a:ext cx="8382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139472</xdr:rowOff>
    </xdr:from>
    <xdr:to>
      <xdr:col>81</xdr:col>
      <xdr:colOff>50800</xdr:colOff>
      <xdr:row>78</xdr:row>
      <xdr:rowOff>139700</xdr:rowOff>
    </xdr:to>
    <xdr:cxnSp macro="">
      <xdr:nvCxnSpPr>
        <xdr:cNvPr id="639" name="直線コネクタ 638"/>
        <xdr:cNvCxnSpPr/>
      </xdr:nvCxnSpPr>
      <xdr:spPr>
        <a:xfrm flipV="1">
          <a:off x="14592300" y="135125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88846</xdr:rowOff>
    </xdr:from>
    <xdr:to>
      <xdr:col>85</xdr:col>
      <xdr:colOff>177800</xdr:colOff>
      <xdr:row>79</xdr:row>
      <xdr:rowOff>18996</xdr:rowOff>
    </xdr:to>
    <xdr:sp macro="" textlink="">
      <xdr:nvSpPr>
        <xdr:cNvPr id="655" name="楕円 654"/>
        <xdr:cNvSpPr/>
      </xdr:nvSpPr>
      <xdr:spPr>
        <a:xfrm>
          <a:off x="16268700" y="1346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61083</xdr:rowOff>
    </xdr:from>
    <xdr:ext cx="249299" cy="259045"/>
    <xdr:sp macro="" textlink="">
      <xdr:nvSpPr>
        <xdr:cNvPr id="656" name="災害復旧費該当値テキスト"/>
        <xdr:cNvSpPr txBox="1"/>
      </xdr:nvSpPr>
      <xdr:spPr>
        <a:xfrm>
          <a:off x="16370300" y="134341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88672</xdr:rowOff>
    </xdr:from>
    <xdr:to>
      <xdr:col>81</xdr:col>
      <xdr:colOff>101600</xdr:colOff>
      <xdr:row>79</xdr:row>
      <xdr:rowOff>18822</xdr:rowOff>
    </xdr:to>
    <xdr:sp macro="" textlink="">
      <xdr:nvSpPr>
        <xdr:cNvPr id="657" name="楕円 656"/>
        <xdr:cNvSpPr/>
      </xdr:nvSpPr>
      <xdr:spPr>
        <a:xfrm>
          <a:off x="15430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9949</xdr:rowOff>
    </xdr:from>
    <xdr:ext cx="313932" cy="259045"/>
    <xdr:sp macro="" textlink="">
      <xdr:nvSpPr>
        <xdr:cNvPr id="658" name="テキスト ボックス 657"/>
        <xdr:cNvSpPr txBox="1"/>
      </xdr:nvSpPr>
      <xdr:spPr>
        <a:xfrm>
          <a:off x="15324333" y="13554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33613</xdr:rowOff>
    </xdr:from>
    <xdr:to>
      <xdr:col>85</xdr:col>
      <xdr:colOff>127000</xdr:colOff>
      <xdr:row>96</xdr:row>
      <xdr:rowOff>96788</xdr:rowOff>
    </xdr:to>
    <xdr:cxnSp macro="">
      <xdr:nvCxnSpPr>
        <xdr:cNvPr id="695" name="直線コネクタ 694"/>
        <xdr:cNvCxnSpPr/>
      </xdr:nvCxnSpPr>
      <xdr:spPr>
        <a:xfrm>
          <a:off x="15481300" y="16492813"/>
          <a:ext cx="838200" cy="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26657</xdr:rowOff>
    </xdr:from>
    <xdr:to>
      <xdr:col>81</xdr:col>
      <xdr:colOff>50800</xdr:colOff>
      <xdr:row>96</xdr:row>
      <xdr:rowOff>33613</xdr:rowOff>
    </xdr:to>
    <xdr:cxnSp macro="">
      <xdr:nvCxnSpPr>
        <xdr:cNvPr id="698" name="直線コネクタ 697"/>
        <xdr:cNvCxnSpPr/>
      </xdr:nvCxnSpPr>
      <xdr:spPr>
        <a:xfrm>
          <a:off x="14592300" y="16485857"/>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119943</xdr:rowOff>
    </xdr:from>
    <xdr:to>
      <xdr:col>76</xdr:col>
      <xdr:colOff>114300</xdr:colOff>
      <xdr:row>96</xdr:row>
      <xdr:rowOff>26657</xdr:rowOff>
    </xdr:to>
    <xdr:cxnSp macro="">
      <xdr:nvCxnSpPr>
        <xdr:cNvPr id="701" name="直線コネクタ 700"/>
        <xdr:cNvCxnSpPr/>
      </xdr:nvCxnSpPr>
      <xdr:spPr>
        <a:xfrm>
          <a:off x="13703300" y="16407693"/>
          <a:ext cx="889000" cy="7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110145</xdr:rowOff>
    </xdr:from>
    <xdr:to>
      <xdr:col>71</xdr:col>
      <xdr:colOff>177800</xdr:colOff>
      <xdr:row>95</xdr:row>
      <xdr:rowOff>119943</xdr:rowOff>
    </xdr:to>
    <xdr:cxnSp macro="">
      <xdr:nvCxnSpPr>
        <xdr:cNvPr id="704" name="直線コネクタ 703"/>
        <xdr:cNvCxnSpPr/>
      </xdr:nvCxnSpPr>
      <xdr:spPr>
        <a:xfrm>
          <a:off x="12814300" y="163978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45988</xdr:rowOff>
    </xdr:from>
    <xdr:to>
      <xdr:col>85</xdr:col>
      <xdr:colOff>177800</xdr:colOff>
      <xdr:row>96</xdr:row>
      <xdr:rowOff>147588</xdr:rowOff>
    </xdr:to>
    <xdr:sp macro="" textlink="">
      <xdr:nvSpPr>
        <xdr:cNvPr id="714" name="楕円 713"/>
        <xdr:cNvSpPr/>
      </xdr:nvSpPr>
      <xdr:spPr>
        <a:xfrm>
          <a:off x="16268700" y="165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24415</xdr:rowOff>
    </xdr:from>
    <xdr:ext cx="534377" cy="259045"/>
    <xdr:sp macro="" textlink="">
      <xdr:nvSpPr>
        <xdr:cNvPr id="715" name="公債費該当値テキスト"/>
        <xdr:cNvSpPr txBox="1"/>
      </xdr:nvSpPr>
      <xdr:spPr>
        <a:xfrm>
          <a:off x="16370300" y="164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154263</xdr:rowOff>
    </xdr:from>
    <xdr:to>
      <xdr:col>81</xdr:col>
      <xdr:colOff>101600</xdr:colOff>
      <xdr:row>96</xdr:row>
      <xdr:rowOff>84413</xdr:rowOff>
    </xdr:to>
    <xdr:sp macro="" textlink="">
      <xdr:nvSpPr>
        <xdr:cNvPr id="716" name="楕円 715"/>
        <xdr:cNvSpPr/>
      </xdr:nvSpPr>
      <xdr:spPr>
        <a:xfrm>
          <a:off x="15430500" y="164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100940</xdr:rowOff>
    </xdr:from>
    <xdr:ext cx="534377" cy="259045"/>
    <xdr:sp macro="" textlink="">
      <xdr:nvSpPr>
        <xdr:cNvPr id="717" name="テキスト ボックス 716"/>
        <xdr:cNvSpPr txBox="1"/>
      </xdr:nvSpPr>
      <xdr:spPr>
        <a:xfrm>
          <a:off x="15214111" y="1621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147307</xdr:rowOff>
    </xdr:from>
    <xdr:to>
      <xdr:col>76</xdr:col>
      <xdr:colOff>165100</xdr:colOff>
      <xdr:row>96</xdr:row>
      <xdr:rowOff>77457</xdr:rowOff>
    </xdr:to>
    <xdr:sp macro="" textlink="">
      <xdr:nvSpPr>
        <xdr:cNvPr id="718" name="楕円 717"/>
        <xdr:cNvSpPr/>
      </xdr:nvSpPr>
      <xdr:spPr>
        <a:xfrm>
          <a:off x="14541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93984</xdr:rowOff>
    </xdr:from>
    <xdr:ext cx="534377" cy="259045"/>
    <xdr:sp macro="" textlink="">
      <xdr:nvSpPr>
        <xdr:cNvPr id="719" name="テキスト ボックス 718"/>
        <xdr:cNvSpPr txBox="1"/>
      </xdr:nvSpPr>
      <xdr:spPr>
        <a:xfrm>
          <a:off x="14325111" y="162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69143</xdr:rowOff>
    </xdr:from>
    <xdr:to>
      <xdr:col>72</xdr:col>
      <xdr:colOff>38100</xdr:colOff>
      <xdr:row>95</xdr:row>
      <xdr:rowOff>170743</xdr:rowOff>
    </xdr:to>
    <xdr:sp macro="" textlink="">
      <xdr:nvSpPr>
        <xdr:cNvPr id="720" name="楕円 719"/>
        <xdr:cNvSpPr/>
      </xdr:nvSpPr>
      <xdr:spPr>
        <a:xfrm>
          <a:off x="13652500" y="163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15820</xdr:rowOff>
    </xdr:from>
    <xdr:ext cx="534377" cy="259045"/>
    <xdr:sp macro="" textlink="">
      <xdr:nvSpPr>
        <xdr:cNvPr id="721" name="テキスト ボックス 720"/>
        <xdr:cNvSpPr txBox="1"/>
      </xdr:nvSpPr>
      <xdr:spPr>
        <a:xfrm>
          <a:off x="13436111" y="161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59345</xdr:rowOff>
    </xdr:from>
    <xdr:to>
      <xdr:col>67</xdr:col>
      <xdr:colOff>101600</xdr:colOff>
      <xdr:row>95</xdr:row>
      <xdr:rowOff>160945</xdr:rowOff>
    </xdr:to>
    <xdr:sp macro="" textlink="">
      <xdr:nvSpPr>
        <xdr:cNvPr id="722" name="楕円 721"/>
        <xdr:cNvSpPr/>
      </xdr:nvSpPr>
      <xdr:spPr>
        <a:xfrm>
          <a:off x="12763500" y="163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6022</xdr:rowOff>
    </xdr:from>
    <xdr:ext cx="534377" cy="259045"/>
    <xdr:sp macro="" textlink="">
      <xdr:nvSpPr>
        <xdr:cNvPr id="723" name="テキスト ボックス 722"/>
        <xdr:cNvSpPr txBox="1"/>
      </xdr:nvSpPr>
      <xdr:spPr>
        <a:xfrm>
          <a:off x="12547111" y="1612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総務費、農林水産業費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と土木費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については類似団体内平均値を大きく下回っている一方、教育費については類似団体内平均値を大きく上回っている。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その要因としては、小中学校に</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おける普通教室空調設置事業にかかる経費が挙げられる。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また、民生費においては前年度まで類似団体平均値よりも大きく下回っていたが、今年度からほぼ平均と同水準となった。こちらは、認定こども園建設事業にかかる経費が増加したためである。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年度に、認定こども園建設事業や小中学校普通教室空調設置事業を実施したため、実質単年度収支は赤字となっている。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今後は成果を考慮した各事務事業の見直し等行財政改革の取り組みを推進し、実質単年度収支の改善を図り基金に頼らない財政構造の構築を目指す。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唯一赤字であった国民健康保険事業については、医療費の抑制や保険税率の改正等により平成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年度以降黒字を継続できている。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全体的には黒字であるが、黒字額についても年々減少傾向にある。その要因としては、水道管路耐震化事業を実施してきたことにより、水道事業会計の黒字額も減少傾向にあることが挙げられる。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12046073</v>
      </c>
      <c r="BO4" s="410"/>
      <c r="BP4" s="410"/>
      <c r="BQ4" s="410"/>
      <c r="BR4" s="410"/>
      <c r="BS4" s="410"/>
      <c r="BT4" s="410"/>
      <c r="BU4" s="411"/>
      <c r="BV4" s="409">
        <v>12307492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3.5</v>
      </c>
      <c r="CU4" s="416"/>
      <c r="CV4" s="416"/>
      <c r="CW4" s="416"/>
      <c r="CX4" s="416"/>
      <c r="CY4" s="416"/>
      <c r="CZ4" s="416"/>
      <c r="DA4" s="417"/>
      <c r="DB4" s="415">
        <v>5.7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11767905</v>
      </c>
      <c r="BO5" s="447"/>
      <c r="BP5" s="447"/>
      <c r="BQ5" s="447"/>
      <c r="BR5" s="447"/>
      <c r="BS5" s="447"/>
      <c r="BT5" s="447"/>
      <c r="BU5" s="448"/>
      <c r="BV5" s="446">
        <v>11819189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v>
      </c>
      <c r="CU5" s="444"/>
      <c r="CV5" s="444"/>
      <c r="CW5" s="444"/>
      <c r="CX5" s="444"/>
      <c r="CY5" s="444"/>
      <c r="CZ5" s="444"/>
      <c r="DA5" s="445"/>
      <c r="DB5" s="443">
        <v>95.5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278168</v>
      </c>
      <c r="BO6" s="447"/>
      <c r="BP6" s="447"/>
      <c r="BQ6" s="447"/>
      <c r="BR6" s="447"/>
      <c r="BS6" s="447"/>
      <c r="BT6" s="447"/>
      <c r="BU6" s="448"/>
      <c r="BV6" s="446">
        <v>488303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99.1</v>
      </c>
      <c r="CU6" s="484"/>
      <c r="CV6" s="484"/>
      <c r="CW6" s="484"/>
      <c r="CX6" s="484"/>
      <c r="CY6" s="484"/>
      <c r="CZ6" s="484"/>
      <c r="DA6" s="485"/>
      <c r="DB6" s="483">
        <v>101.5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22222</v>
      </c>
      <c r="BO7" s="447"/>
      <c r="BP7" s="447"/>
      <c r="BQ7" s="447"/>
      <c r="BR7" s="447"/>
      <c r="BS7" s="447"/>
      <c r="BT7" s="447"/>
      <c r="BU7" s="448"/>
      <c r="BV7" s="446">
        <v>68449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7371872</v>
      </c>
      <c r="CU7" s="447"/>
      <c r="CV7" s="447"/>
      <c r="CW7" s="447"/>
      <c r="CX7" s="447"/>
      <c r="CY7" s="447"/>
      <c r="CZ7" s="447"/>
      <c r="DA7" s="448"/>
      <c r="DB7" s="446">
        <v>7356859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255946</v>
      </c>
      <c r="BO8" s="447"/>
      <c r="BP8" s="447"/>
      <c r="BQ8" s="447"/>
      <c r="BR8" s="447"/>
      <c r="BS8" s="447"/>
      <c r="BT8" s="447"/>
      <c r="BU8" s="448"/>
      <c r="BV8" s="446">
        <v>419854</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0.6</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33487</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-163908</v>
      </c>
      <c r="BO9" s="447"/>
      <c r="BP9" s="447"/>
      <c r="BQ9" s="447"/>
      <c r="BR9" s="447"/>
      <c r="BS9" s="447"/>
      <c r="BT9" s="447"/>
      <c r="BU9" s="448"/>
      <c r="BV9" s="446">
        <v>-252224</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13.2</v>
      </c>
      <c r="CU9" s="444"/>
      <c r="CV9" s="444"/>
      <c r="CW9" s="444"/>
      <c r="CX9" s="444"/>
      <c r="CY9" s="444"/>
      <c r="CZ9" s="444"/>
      <c r="DA9" s="445"/>
      <c r="DB9" s="443">
        <v>14.6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33070</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88</v>
      </c>
      <c r="AV10" s="479"/>
      <c r="AW10" s="479"/>
      <c r="AX10" s="479"/>
      <c r="AY10" s="480" t="s">
        <v>116</v>
      </c>
      <c r="AZ10" s="481"/>
      <c r="BA10" s="481"/>
      <c r="BB10" s="481"/>
      <c r="BC10" s="481"/>
      <c r="BD10" s="481"/>
      <c r="BE10" s="481"/>
      <c r="BF10" s="481"/>
      <c r="BG10" s="481"/>
      <c r="BH10" s="481"/>
      <c r="BI10" s="481"/>
      <c r="BJ10" s="481"/>
      <c r="BK10" s="481"/>
      <c r="BL10" s="481"/>
      <c r="BM10" s="482"/>
      <c r="BN10" s="446">
        <v>1580</v>
      </c>
      <c r="BO10" s="447"/>
      <c r="BP10" s="447"/>
      <c r="BQ10" s="447"/>
      <c r="BR10" s="447"/>
      <c r="BS10" s="447"/>
      <c r="BT10" s="447"/>
      <c r="BU10" s="448"/>
      <c r="BV10" s="446">
        <v>2922</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111</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35002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96</v>
      </c>
      <c r="AV12" s="479"/>
      <c r="AW12" s="479"/>
      <c r="AX12" s="479"/>
      <c r="AY12" s="480" t="s">
        <v>130</v>
      </c>
      <c r="AZ12" s="481"/>
      <c r="BA12" s="481"/>
      <c r="BB12" s="481"/>
      <c r="BC12" s="481"/>
      <c r="BD12" s="481"/>
      <c r="BE12" s="481"/>
      <c r="BF12" s="481"/>
      <c r="BG12" s="481"/>
      <c r="BH12" s="481"/>
      <c r="BI12" s="481"/>
      <c r="BJ12" s="481"/>
      <c r="BK12" s="481"/>
      <c r="BL12" s="481"/>
      <c r="BM12" s="482"/>
      <c r="BN12" s="446">
        <v>111621</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34805</v>
      </c>
      <c r="S13" s="528"/>
      <c r="T13" s="528"/>
      <c r="U13" s="528"/>
      <c r="V13" s="529"/>
      <c r="W13" s="462" t="s">
        <v>134</v>
      </c>
      <c r="X13" s="463"/>
      <c r="Y13" s="463"/>
      <c r="Z13" s="463"/>
      <c r="AA13" s="463"/>
      <c r="AB13" s="453"/>
      <c r="AC13" s="497">
        <v>265</v>
      </c>
      <c r="AD13" s="498"/>
      <c r="AE13" s="498"/>
      <c r="AF13" s="498"/>
      <c r="AG13" s="537"/>
      <c r="AH13" s="497">
        <v>257</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-273949</v>
      </c>
      <c r="BO13" s="447"/>
      <c r="BP13" s="447"/>
      <c r="BQ13" s="447"/>
      <c r="BR13" s="447"/>
      <c r="BS13" s="447"/>
      <c r="BT13" s="447"/>
      <c r="BU13" s="448"/>
      <c r="BV13" s="446">
        <v>-249302</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8.6999999999999993</v>
      </c>
      <c r="CU13" s="444"/>
      <c r="CV13" s="444"/>
      <c r="CW13" s="444"/>
      <c r="CX13" s="444"/>
      <c r="CY13" s="444"/>
      <c r="CZ13" s="444"/>
      <c r="DA13" s="445"/>
      <c r="DB13" s="443">
        <v>9.5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35004</v>
      </c>
      <c r="S14" s="528"/>
      <c r="T14" s="528"/>
      <c r="U14" s="528"/>
      <c r="V14" s="529"/>
      <c r="W14" s="436"/>
      <c r="X14" s="437"/>
      <c r="Y14" s="437"/>
      <c r="Z14" s="437"/>
      <c r="AA14" s="437"/>
      <c r="AB14" s="426"/>
      <c r="AC14" s="530">
        <v>1.8</v>
      </c>
      <c r="AD14" s="531"/>
      <c r="AE14" s="531"/>
      <c r="AF14" s="531"/>
      <c r="AG14" s="532"/>
      <c r="AH14" s="530">
        <v>1.8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52.5</v>
      </c>
      <c r="CU14" s="542"/>
      <c r="CV14" s="542"/>
      <c r="CW14" s="542"/>
      <c r="CX14" s="542"/>
      <c r="CY14" s="542"/>
      <c r="CZ14" s="542"/>
      <c r="DA14" s="543"/>
      <c r="DB14" s="541">
        <v>46.7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34812</v>
      </c>
      <c r="S15" s="528"/>
      <c r="T15" s="528"/>
      <c r="U15" s="528"/>
      <c r="V15" s="529"/>
      <c r="W15" s="462" t="s">
        <v>141</v>
      </c>
      <c r="X15" s="463"/>
      <c r="Y15" s="463"/>
      <c r="Z15" s="463"/>
      <c r="AA15" s="463"/>
      <c r="AB15" s="453"/>
      <c r="AC15" s="497">
        <v>4099</v>
      </c>
      <c r="AD15" s="498"/>
      <c r="AE15" s="498"/>
      <c r="AF15" s="498"/>
      <c r="AG15" s="537"/>
      <c r="AH15" s="497">
        <v>4030</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3651097</v>
      </c>
      <c r="BO15" s="410"/>
      <c r="BP15" s="410"/>
      <c r="BQ15" s="410"/>
      <c r="BR15" s="410"/>
      <c r="BS15" s="410"/>
      <c r="BT15" s="410"/>
      <c r="BU15" s="411"/>
      <c r="BV15" s="409">
        <v>3628897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27.6</v>
      </c>
      <c r="AD16" s="531"/>
      <c r="AE16" s="531"/>
      <c r="AF16" s="531"/>
      <c r="AG16" s="532"/>
      <c r="AH16" s="530">
        <v>28.2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5859073</v>
      </c>
      <c r="BO16" s="447"/>
      <c r="BP16" s="447"/>
      <c r="BQ16" s="447"/>
      <c r="BR16" s="447"/>
      <c r="BS16" s="447"/>
      <c r="BT16" s="447"/>
      <c r="BU16" s="448"/>
      <c r="BV16" s="446">
        <v>5870940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10499</v>
      </c>
      <c r="AD17" s="498"/>
      <c r="AE17" s="498"/>
      <c r="AF17" s="498"/>
      <c r="AG17" s="537"/>
      <c r="AH17" s="497">
        <v>10008</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4704294</v>
      </c>
      <c r="BO17" s="447"/>
      <c r="BP17" s="447"/>
      <c r="BQ17" s="447"/>
      <c r="BR17" s="447"/>
      <c r="BS17" s="447"/>
      <c r="BT17" s="447"/>
      <c r="BU17" s="448"/>
      <c r="BV17" s="446">
        <v>4698664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16.3</v>
      </c>
      <c r="M18" s="559"/>
      <c r="N18" s="559"/>
      <c r="O18" s="559"/>
      <c r="P18" s="559"/>
      <c r="Q18" s="559"/>
      <c r="R18" s="560"/>
      <c r="S18" s="560"/>
      <c r="T18" s="560"/>
      <c r="U18" s="560"/>
      <c r="V18" s="561"/>
      <c r="W18" s="464"/>
      <c r="X18" s="465"/>
      <c r="Y18" s="465"/>
      <c r="Z18" s="465"/>
      <c r="AA18" s="465"/>
      <c r="AB18" s="456"/>
      <c r="AC18" s="562">
        <v>70.599999999999994</v>
      </c>
      <c r="AD18" s="563"/>
      <c r="AE18" s="563"/>
      <c r="AF18" s="563"/>
      <c r="AG18" s="564"/>
      <c r="AH18" s="562">
        <v>70</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6989195</v>
      </c>
      <c r="BO18" s="447"/>
      <c r="BP18" s="447"/>
      <c r="BQ18" s="447"/>
      <c r="BR18" s="447"/>
      <c r="BS18" s="447"/>
      <c r="BT18" s="447"/>
      <c r="BU18" s="448"/>
      <c r="BV18" s="446">
        <v>7050351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2054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8404022</v>
      </c>
      <c r="BO19" s="447"/>
      <c r="BP19" s="447"/>
      <c r="BQ19" s="447"/>
      <c r="BR19" s="447"/>
      <c r="BS19" s="447"/>
      <c r="BT19" s="447"/>
      <c r="BU19" s="448"/>
      <c r="BV19" s="446">
        <v>8534552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11012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11478723</v>
      </c>
      <c r="BO23" s="447"/>
      <c r="BP23" s="447"/>
      <c r="BQ23" s="447"/>
      <c r="BR23" s="447"/>
      <c r="BS23" s="447"/>
      <c r="BT23" s="447"/>
      <c r="BU23" s="448"/>
      <c r="BV23" s="446">
        <v>11129048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8140</v>
      </c>
      <c r="R24" s="498"/>
      <c r="S24" s="498"/>
      <c r="T24" s="498"/>
      <c r="U24" s="498"/>
      <c r="V24" s="537"/>
      <c r="W24" s="596"/>
      <c r="X24" s="584"/>
      <c r="Y24" s="585"/>
      <c r="Z24" s="496" t="s">
        <v>164</v>
      </c>
      <c r="AA24" s="476"/>
      <c r="AB24" s="476"/>
      <c r="AC24" s="476"/>
      <c r="AD24" s="476"/>
      <c r="AE24" s="476"/>
      <c r="AF24" s="476"/>
      <c r="AG24" s="477"/>
      <c r="AH24" s="497">
        <v>184</v>
      </c>
      <c r="AI24" s="498"/>
      <c r="AJ24" s="498"/>
      <c r="AK24" s="498"/>
      <c r="AL24" s="537"/>
      <c r="AM24" s="497">
        <v>514280</v>
      </c>
      <c r="AN24" s="498"/>
      <c r="AO24" s="498"/>
      <c r="AP24" s="498"/>
      <c r="AQ24" s="498"/>
      <c r="AR24" s="537"/>
      <c r="AS24" s="497">
        <v>2795</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9143263</v>
      </c>
      <c r="BO24" s="447"/>
      <c r="BP24" s="447"/>
      <c r="BQ24" s="447"/>
      <c r="BR24" s="447"/>
      <c r="BS24" s="447"/>
      <c r="BT24" s="447"/>
      <c r="BU24" s="448"/>
      <c r="BV24" s="446">
        <v>8680537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6710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184879</v>
      </c>
      <c r="BO25" s="410"/>
      <c r="BP25" s="410"/>
      <c r="BQ25" s="410"/>
      <c r="BR25" s="410"/>
      <c r="BS25" s="410"/>
      <c r="BT25" s="410"/>
      <c r="BU25" s="411"/>
      <c r="BV25" s="409">
        <v>310777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5940</v>
      </c>
      <c r="R26" s="498"/>
      <c r="S26" s="498"/>
      <c r="T26" s="498"/>
      <c r="U26" s="498"/>
      <c r="V26" s="537"/>
      <c r="W26" s="596"/>
      <c r="X26" s="584"/>
      <c r="Y26" s="585"/>
      <c r="Z26" s="496" t="s">
        <v>172</v>
      </c>
      <c r="AA26" s="606"/>
      <c r="AB26" s="606"/>
      <c r="AC26" s="606"/>
      <c r="AD26" s="606"/>
      <c r="AE26" s="606"/>
      <c r="AF26" s="606"/>
      <c r="AG26" s="607"/>
      <c r="AH26" s="497">
        <v>4</v>
      </c>
      <c r="AI26" s="498"/>
      <c r="AJ26" s="498"/>
      <c r="AK26" s="498"/>
      <c r="AL26" s="537"/>
      <c r="AM26" s="497">
        <v>9348</v>
      </c>
      <c r="AN26" s="498"/>
      <c r="AO26" s="498"/>
      <c r="AP26" s="498"/>
      <c r="AQ26" s="498"/>
      <c r="AR26" s="537"/>
      <c r="AS26" s="497">
        <v>2337</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3770</v>
      </c>
      <c r="R27" s="498"/>
      <c r="S27" s="498"/>
      <c r="T27" s="498"/>
      <c r="U27" s="498"/>
      <c r="V27" s="537"/>
      <c r="W27" s="596"/>
      <c r="X27" s="584"/>
      <c r="Y27" s="585"/>
      <c r="Z27" s="496" t="s">
        <v>175</v>
      </c>
      <c r="AA27" s="476"/>
      <c r="AB27" s="476"/>
      <c r="AC27" s="476"/>
      <c r="AD27" s="476"/>
      <c r="AE27" s="476"/>
      <c r="AF27" s="476"/>
      <c r="AG27" s="477"/>
      <c r="AH27" s="497">
        <v>33</v>
      </c>
      <c r="AI27" s="498"/>
      <c r="AJ27" s="498"/>
      <c r="AK27" s="498"/>
      <c r="AL27" s="537"/>
      <c r="AM27" s="497">
        <v>84612</v>
      </c>
      <c r="AN27" s="498"/>
      <c r="AO27" s="498"/>
      <c r="AP27" s="498"/>
      <c r="AQ27" s="498"/>
      <c r="AR27" s="537"/>
      <c r="AS27" s="497">
        <v>2564</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344024</v>
      </c>
      <c r="BO27" s="620"/>
      <c r="BP27" s="620"/>
      <c r="BQ27" s="620"/>
      <c r="BR27" s="620"/>
      <c r="BS27" s="620"/>
      <c r="BT27" s="620"/>
      <c r="BU27" s="621"/>
      <c r="BV27" s="619">
        <v>344023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3190</v>
      </c>
      <c r="R28" s="498"/>
      <c r="S28" s="498"/>
      <c r="T28" s="498"/>
      <c r="U28" s="498"/>
      <c r="V28" s="537"/>
      <c r="W28" s="596"/>
      <c r="X28" s="584"/>
      <c r="Y28" s="585"/>
      <c r="Z28" s="496" t="s">
        <v>178</v>
      </c>
      <c r="AA28" s="476"/>
      <c r="AB28" s="476"/>
      <c r="AC28" s="476"/>
      <c r="AD28" s="476"/>
      <c r="AE28" s="476"/>
      <c r="AF28" s="476"/>
      <c r="AG28" s="477"/>
      <c r="AH28" s="497" t="s">
        <v>168</v>
      </c>
      <c r="AI28" s="498"/>
      <c r="AJ28" s="498"/>
      <c r="AK28" s="498"/>
      <c r="AL28" s="537"/>
      <c r="AM28" s="497" t="s">
        <v>132</v>
      </c>
      <c r="AN28" s="498"/>
      <c r="AO28" s="498"/>
      <c r="AP28" s="498"/>
      <c r="AQ28" s="498"/>
      <c r="AR28" s="537"/>
      <c r="AS28" s="497" t="s">
        <v>168</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1813331</v>
      </c>
      <c r="BO28" s="410"/>
      <c r="BP28" s="410"/>
      <c r="BQ28" s="410"/>
      <c r="BR28" s="410"/>
      <c r="BS28" s="410"/>
      <c r="BT28" s="410"/>
      <c r="BU28" s="411"/>
      <c r="BV28" s="409">
        <v>1923372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12</v>
      </c>
      <c r="M29" s="498"/>
      <c r="N29" s="498"/>
      <c r="O29" s="498"/>
      <c r="P29" s="537"/>
      <c r="Q29" s="497">
        <v>2900</v>
      </c>
      <c r="R29" s="498"/>
      <c r="S29" s="498"/>
      <c r="T29" s="498"/>
      <c r="U29" s="498"/>
      <c r="V29" s="537"/>
      <c r="W29" s="597"/>
      <c r="X29" s="598"/>
      <c r="Y29" s="599"/>
      <c r="Z29" s="496" t="s">
        <v>181</v>
      </c>
      <c r="AA29" s="476"/>
      <c r="AB29" s="476"/>
      <c r="AC29" s="476"/>
      <c r="AD29" s="476"/>
      <c r="AE29" s="476"/>
      <c r="AF29" s="476"/>
      <c r="AG29" s="477"/>
      <c r="AH29" s="497">
        <v>217</v>
      </c>
      <c r="AI29" s="498"/>
      <c r="AJ29" s="498"/>
      <c r="AK29" s="498"/>
      <c r="AL29" s="537"/>
      <c r="AM29" s="497">
        <v>598892</v>
      </c>
      <c r="AN29" s="498"/>
      <c r="AO29" s="498"/>
      <c r="AP29" s="498"/>
      <c r="AQ29" s="498"/>
      <c r="AR29" s="537"/>
      <c r="AS29" s="497">
        <v>2760</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228303</v>
      </c>
      <c r="BO29" s="447"/>
      <c r="BP29" s="447"/>
      <c r="BQ29" s="447"/>
      <c r="BR29" s="447"/>
      <c r="BS29" s="447"/>
      <c r="BT29" s="447"/>
      <c r="BU29" s="448"/>
      <c r="BV29" s="446">
        <v>208282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733056</v>
      </c>
      <c r="BO30" s="620"/>
      <c r="BP30" s="620"/>
      <c r="BQ30" s="620"/>
      <c r="BR30" s="620"/>
      <c r="BS30" s="620"/>
      <c r="BT30" s="620"/>
      <c r="BU30" s="621"/>
      <c r="BV30" s="619">
        <v>713486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191</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奈良県葛城地区清掃事務組合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墓地事業特別会計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奈良県市町村総合事務組合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学校給食特別会計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介護保険特別会計（介護サービス事業勘定）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葛城広域行政事務組合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奈良広域水質検査センター組合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奈良県後期高齢者医療広域連合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奈良県広域消防組合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山辺・県北西部広域環境衛生組合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国保中央病院組合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RwNOnhtY0vUA0IE5g7mVOH+1V7Zr3fPNyuOhonSDUp2lofPzblKVqGLpvn3BkZ8r/8yMKWBcwB3bkKxCiXEYA==" saltValue="K7CRfH66dMcXxNabb3ib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553</v>
      </c>
      <c r="D34" s="1224"/>
      <c r="E34" s="1225"/>
      <c r="F34" s="32">
        <v>39.33</v>
      </c>
      <c r="G34" s="33">
        <v>42.27</v>
      </c>
      <c r="H34" s="33">
        <v>36.32</v>
      </c>
      <c r="I34" s="33">
        <v>32.65</v>
      </c>
      <c r="J34" s="34">
        <v>29.21</v>
      </c>
      <c r="K34" s="22"/>
      <c r="L34" s="22"/>
      <c r="M34" s="22"/>
      <c r="N34" s="22"/>
      <c r="O34" s="22"/>
      <c r="P34" s="22"/>
    </row>
    <row r="35" spans="1:16" ht="39" customHeight="1" x14ac:dyDescent="0.15">
      <c r="A35" s="22"/>
      <c r="B35" s="35"/>
      <c r="C35" s="1218" t="s">
        <v>554</v>
      </c>
      <c r="D35" s="1219"/>
      <c r="E35" s="1220"/>
      <c r="F35" s="36">
        <v>8.57</v>
      </c>
      <c r="G35" s="37">
        <v>7.78</v>
      </c>
      <c r="H35" s="37">
        <v>8.99</v>
      </c>
      <c r="I35" s="37">
        <v>5.7</v>
      </c>
      <c r="J35" s="38">
        <v>3.47</v>
      </c>
      <c r="K35" s="22"/>
      <c r="L35" s="22"/>
      <c r="M35" s="22"/>
      <c r="N35" s="22"/>
      <c r="O35" s="22"/>
      <c r="P35" s="22"/>
    </row>
    <row r="36" spans="1:16" ht="39" customHeight="1" x14ac:dyDescent="0.15">
      <c r="A36" s="22"/>
      <c r="B36" s="35"/>
      <c r="C36" s="1218" t="s">
        <v>555</v>
      </c>
      <c r="D36" s="1219"/>
      <c r="E36" s="1220"/>
      <c r="F36" s="36" t="s">
        <v>556</v>
      </c>
      <c r="G36" s="37">
        <v>0.02</v>
      </c>
      <c r="H36" s="37">
        <v>1.1000000000000001</v>
      </c>
      <c r="I36" s="37">
        <v>1.41</v>
      </c>
      <c r="J36" s="38">
        <v>1.45</v>
      </c>
      <c r="K36" s="22"/>
      <c r="L36" s="22"/>
      <c r="M36" s="22"/>
      <c r="N36" s="22"/>
      <c r="O36" s="22"/>
      <c r="P36" s="22"/>
    </row>
    <row r="37" spans="1:16" ht="39" customHeight="1" x14ac:dyDescent="0.15">
      <c r="A37" s="22"/>
      <c r="B37" s="35"/>
      <c r="C37" s="1218" t="s">
        <v>557</v>
      </c>
      <c r="D37" s="1219"/>
      <c r="E37" s="1220"/>
      <c r="F37" s="36">
        <v>0.28999999999999998</v>
      </c>
      <c r="G37" s="37">
        <v>0.42</v>
      </c>
      <c r="H37" s="37">
        <v>0.09</v>
      </c>
      <c r="I37" s="37">
        <v>0.61</v>
      </c>
      <c r="J37" s="38">
        <v>0.24</v>
      </c>
      <c r="K37" s="22"/>
      <c r="L37" s="22"/>
      <c r="M37" s="22"/>
      <c r="N37" s="22"/>
      <c r="O37" s="22"/>
      <c r="P37" s="22"/>
    </row>
    <row r="38" spans="1:16" ht="39" customHeight="1" x14ac:dyDescent="0.15">
      <c r="A38" s="22"/>
      <c r="B38" s="35"/>
      <c r="C38" s="1218" t="s">
        <v>558</v>
      </c>
      <c r="D38" s="1219"/>
      <c r="E38" s="1220"/>
      <c r="F38" s="36">
        <v>0</v>
      </c>
      <c r="G38" s="37">
        <v>0</v>
      </c>
      <c r="H38" s="37">
        <v>0</v>
      </c>
      <c r="I38" s="37">
        <v>0.06</v>
      </c>
      <c r="J38" s="38">
        <v>0.16</v>
      </c>
      <c r="K38" s="22"/>
      <c r="L38" s="22"/>
      <c r="M38" s="22"/>
      <c r="N38" s="22"/>
      <c r="O38" s="22"/>
      <c r="P38" s="22"/>
    </row>
    <row r="39" spans="1:16" ht="39" customHeight="1" x14ac:dyDescent="0.15">
      <c r="A39" s="22"/>
      <c r="B39" s="35"/>
      <c r="C39" s="1218" t="s">
        <v>559</v>
      </c>
      <c r="D39" s="1219"/>
      <c r="E39" s="1220"/>
      <c r="F39" s="36">
        <v>0.01</v>
      </c>
      <c r="G39" s="37">
        <v>0.01</v>
      </c>
      <c r="H39" s="37">
        <v>0.01</v>
      </c>
      <c r="I39" s="37">
        <v>0</v>
      </c>
      <c r="J39" s="38">
        <v>0</v>
      </c>
      <c r="K39" s="22"/>
      <c r="L39" s="22"/>
      <c r="M39" s="22"/>
      <c r="N39" s="22"/>
      <c r="O39" s="22"/>
      <c r="P39" s="22"/>
    </row>
    <row r="40" spans="1:16" ht="39" customHeight="1" x14ac:dyDescent="0.15">
      <c r="A40" s="22"/>
      <c r="B40" s="35"/>
      <c r="C40" s="1218" t="s">
        <v>560</v>
      </c>
      <c r="D40" s="1219"/>
      <c r="E40" s="1220"/>
      <c r="F40" s="36">
        <v>0.02</v>
      </c>
      <c r="G40" s="37">
        <v>0</v>
      </c>
      <c r="H40" s="37">
        <v>0.01</v>
      </c>
      <c r="I40" s="37">
        <v>0.01</v>
      </c>
      <c r="J40" s="38">
        <v>0</v>
      </c>
      <c r="K40" s="22"/>
      <c r="L40" s="22"/>
      <c r="M40" s="22"/>
      <c r="N40" s="22"/>
      <c r="O40" s="22"/>
      <c r="P40" s="22"/>
    </row>
    <row r="41" spans="1:16" ht="39" customHeight="1" x14ac:dyDescent="0.15">
      <c r="A41" s="22"/>
      <c r="B41" s="35"/>
      <c r="C41" s="1218" t="s">
        <v>561</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562</v>
      </c>
      <c r="D42" s="1219"/>
      <c r="E42" s="1220"/>
      <c r="F42" s="36" t="s">
        <v>503</v>
      </c>
      <c r="G42" s="37" t="s">
        <v>503</v>
      </c>
      <c r="H42" s="37" t="s">
        <v>503</v>
      </c>
      <c r="I42" s="37" t="s">
        <v>503</v>
      </c>
      <c r="J42" s="38" t="s">
        <v>503</v>
      </c>
      <c r="K42" s="22"/>
      <c r="L42" s="22"/>
      <c r="M42" s="22"/>
      <c r="N42" s="22"/>
      <c r="O42" s="22"/>
      <c r="P42" s="22"/>
    </row>
    <row r="43" spans="1:16" ht="39" customHeight="1" thickBot="1" x14ac:dyDescent="0.2">
      <c r="A43" s="22"/>
      <c r="B43" s="40"/>
      <c r="C43" s="1221" t="s">
        <v>563</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nwLSUxBhOuymC57dbaMOEZrBgSIc8ELFik8A5dFyPXCbDhJSGiMu/Wd4utVRLQOyCxZZC0DJNHI6d5e5YTEwg==" saltValue="OoPWkIxBzaXYQjykj3bL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1430</v>
      </c>
      <c r="L45" s="60">
        <v>1413</v>
      </c>
      <c r="M45" s="60">
        <v>1257</v>
      </c>
      <c r="N45" s="60">
        <v>1004</v>
      </c>
      <c r="O45" s="61">
        <v>1107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15">
      <c r="A48" s="48"/>
      <c r="B48" s="1236"/>
      <c r="C48" s="1237"/>
      <c r="D48" s="62"/>
      <c r="E48" s="1228" t="s">
        <v>15</v>
      </c>
      <c r="F48" s="1228"/>
      <c r="G48" s="1228"/>
      <c r="H48" s="1228"/>
      <c r="I48" s="1228"/>
      <c r="J48" s="1229"/>
      <c r="K48" s="63">
        <v>317</v>
      </c>
      <c r="L48" s="64">
        <v>291</v>
      </c>
      <c r="M48" s="64">
        <v>305</v>
      </c>
      <c r="N48" s="64">
        <v>328</v>
      </c>
      <c r="O48" s="65">
        <v>309</v>
      </c>
      <c r="P48" s="48"/>
      <c r="Q48" s="48"/>
      <c r="R48" s="48"/>
      <c r="S48" s="48"/>
      <c r="T48" s="48"/>
      <c r="U48" s="48"/>
    </row>
    <row r="49" spans="1:21" ht="30.75" customHeight="1" x14ac:dyDescent="0.15">
      <c r="A49" s="48"/>
      <c r="B49" s="1236"/>
      <c r="C49" s="1237"/>
      <c r="D49" s="62"/>
      <c r="E49" s="1228" t="s">
        <v>16</v>
      </c>
      <c r="F49" s="1228"/>
      <c r="G49" s="1228"/>
      <c r="H49" s="1228"/>
      <c r="I49" s="1228"/>
      <c r="J49" s="1229"/>
      <c r="K49" s="63">
        <v>196</v>
      </c>
      <c r="L49" s="64">
        <v>186</v>
      </c>
      <c r="M49" s="64">
        <v>202</v>
      </c>
      <c r="N49" s="64">
        <v>183</v>
      </c>
      <c r="O49" s="65">
        <v>163</v>
      </c>
      <c r="P49" s="48"/>
      <c r="Q49" s="48"/>
      <c r="R49" s="48"/>
      <c r="S49" s="48"/>
      <c r="T49" s="48"/>
      <c r="U49" s="48"/>
    </row>
    <row r="50" spans="1:21" ht="30.75" customHeight="1" x14ac:dyDescent="0.15">
      <c r="A50" s="48"/>
      <c r="B50" s="1236"/>
      <c r="C50" s="1237"/>
      <c r="D50" s="62"/>
      <c r="E50" s="1228" t="s">
        <v>17</v>
      </c>
      <c r="F50" s="1228"/>
      <c r="G50" s="1228"/>
      <c r="H50" s="1228"/>
      <c r="I50" s="1228"/>
      <c r="J50" s="1229"/>
      <c r="K50" s="63">
        <v>125</v>
      </c>
      <c r="L50" s="64">
        <v>122</v>
      </c>
      <c r="M50" s="64">
        <v>119</v>
      </c>
      <c r="N50" s="64">
        <v>86</v>
      </c>
      <c r="O50" s="65">
        <v>85</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t="s">
        <v>503</v>
      </c>
      <c r="M51" s="64" t="s">
        <v>503</v>
      </c>
      <c r="N51" s="64" t="s">
        <v>503</v>
      </c>
      <c r="O51" s="65" t="s">
        <v>503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1324</v>
      </c>
      <c r="L52" s="64">
        <v>1346</v>
      </c>
      <c r="M52" s="64">
        <v>1287</v>
      </c>
      <c r="N52" s="64">
        <v>1112</v>
      </c>
      <c r="O52" s="65">
        <v>1106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745</v>
      </c>
      <c r="L53" s="69">
        <v>666</v>
      </c>
      <c r="M53" s="69">
        <v>596</v>
      </c>
      <c r="N53" s="69">
        <v>489</v>
      </c>
      <c r="O53" s="70">
        <v>558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EMJEfZM0Wyb6+Z832sUrAbzAZMmu1l5R5CcuMu+zj0JBRA5IabrZmUg0keogXtr3Jlk6oWEbxfeMVzEQqGr8A==" saltValue="eMGGBOuzo2h81bVA+zKe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42" t="s">
        <v>24</v>
      </c>
      <c r="C41" s="1243"/>
      <c r="D41" s="81"/>
      <c r="E41" s="1248" t="s">
        <v>25</v>
      </c>
      <c r="F41" s="1248"/>
      <c r="G41" s="1248"/>
      <c r="H41" s="1249"/>
      <c r="I41" s="82">
        <v>11747</v>
      </c>
      <c r="J41" s="83">
        <v>10901</v>
      </c>
      <c r="K41" s="83">
        <v>11015</v>
      </c>
      <c r="L41" s="83">
        <v>11129</v>
      </c>
      <c r="M41" s="84">
        <v>11479</v>
      </c>
    </row>
    <row r="42" spans="2:13" ht="27.75" customHeight="1" x14ac:dyDescent="0.15">
      <c r="B42" s="1244"/>
      <c r="C42" s="1245"/>
      <c r="D42" s="85"/>
      <c r="E42" s="1250" t="s">
        <v>26</v>
      </c>
      <c r="F42" s="1250"/>
      <c r="G42" s="1250"/>
      <c r="H42" s="1251"/>
      <c r="I42" s="86">
        <v>511</v>
      </c>
      <c r="J42" s="87">
        <v>357</v>
      </c>
      <c r="K42" s="87">
        <v>238</v>
      </c>
      <c r="L42" s="87">
        <v>152</v>
      </c>
      <c r="M42" s="88">
        <v>67</v>
      </c>
    </row>
    <row r="43" spans="2:13" ht="27.75" customHeight="1" x14ac:dyDescent="0.15">
      <c r="B43" s="1244"/>
      <c r="C43" s="1245"/>
      <c r="D43" s="85"/>
      <c r="E43" s="1250" t="s">
        <v>27</v>
      </c>
      <c r="F43" s="1250"/>
      <c r="G43" s="1250"/>
      <c r="H43" s="1251"/>
      <c r="I43" s="86">
        <v>4969</v>
      </c>
      <c r="J43" s="87">
        <v>4678</v>
      </c>
      <c r="K43" s="87">
        <v>4453</v>
      </c>
      <c r="L43" s="87">
        <v>4373</v>
      </c>
      <c r="M43" s="88">
        <v>4188</v>
      </c>
    </row>
    <row r="44" spans="2:13" ht="27.75" customHeight="1" x14ac:dyDescent="0.15">
      <c r="B44" s="1244"/>
      <c r="C44" s="1245"/>
      <c r="D44" s="85"/>
      <c r="E44" s="1250" t="s">
        <v>28</v>
      </c>
      <c r="F44" s="1250"/>
      <c r="G44" s="1250"/>
      <c r="H44" s="1251"/>
      <c r="I44" s="86">
        <v>973</v>
      </c>
      <c r="J44" s="87">
        <v>882</v>
      </c>
      <c r="K44" s="87">
        <v>774</v>
      </c>
      <c r="L44" s="87">
        <v>628</v>
      </c>
      <c r="M44" s="88">
        <v>512</v>
      </c>
    </row>
    <row r="45" spans="2:13" ht="27.75" customHeight="1" x14ac:dyDescent="0.15">
      <c r="B45" s="1244"/>
      <c r="C45" s="1245"/>
      <c r="D45" s="85"/>
      <c r="E45" s="1250" t="s">
        <v>29</v>
      </c>
      <c r="F45" s="1250"/>
      <c r="G45" s="1250"/>
      <c r="H45" s="1251"/>
      <c r="I45" s="86">
        <v>1889</v>
      </c>
      <c r="J45" s="87">
        <v>1969</v>
      </c>
      <c r="K45" s="87">
        <v>2043</v>
      </c>
      <c r="L45" s="87">
        <v>1836</v>
      </c>
      <c r="M45" s="88">
        <v>1692</v>
      </c>
    </row>
    <row r="46" spans="2:13" ht="27.75" customHeight="1" x14ac:dyDescent="0.15">
      <c r="B46" s="1244"/>
      <c r="C46" s="1245"/>
      <c r="D46" s="89"/>
      <c r="E46" s="1250" t="s">
        <v>30</v>
      </c>
      <c r="F46" s="1250"/>
      <c r="G46" s="1250"/>
      <c r="H46" s="1251"/>
      <c r="I46" s="86" t="s">
        <v>503</v>
      </c>
      <c r="J46" s="87" t="s">
        <v>503</v>
      </c>
      <c r="K46" s="87" t="s">
        <v>503</v>
      </c>
      <c r="L46" s="87" t="s">
        <v>503</v>
      </c>
      <c r="M46" s="88" t="s">
        <v>503</v>
      </c>
    </row>
    <row r="47" spans="2:13" ht="27.75" customHeight="1" x14ac:dyDescent="0.15">
      <c r="B47" s="1244"/>
      <c r="C47" s="1245"/>
      <c r="D47" s="90"/>
      <c r="E47" s="1252" t="s">
        <v>31</v>
      </c>
      <c r="F47" s="1253"/>
      <c r="G47" s="1253"/>
      <c r="H47" s="1254"/>
      <c r="I47" s="86" t="s">
        <v>503</v>
      </c>
      <c r="J47" s="87" t="s">
        <v>503</v>
      </c>
      <c r="K47" s="87" t="s">
        <v>503</v>
      </c>
      <c r="L47" s="87" t="s">
        <v>503</v>
      </c>
      <c r="M47" s="88" t="s">
        <v>503</v>
      </c>
    </row>
    <row r="48" spans="2:13" ht="27.75" customHeight="1" x14ac:dyDescent="0.15">
      <c r="B48" s="1244"/>
      <c r="C48" s="1245"/>
      <c r="D48" s="85"/>
      <c r="E48" s="1250" t="s">
        <v>32</v>
      </c>
      <c r="F48" s="1250"/>
      <c r="G48" s="1250"/>
      <c r="H48" s="1251"/>
      <c r="I48" s="86" t="s">
        <v>503</v>
      </c>
      <c r="J48" s="87" t="s">
        <v>503</v>
      </c>
      <c r="K48" s="87" t="s">
        <v>503</v>
      </c>
      <c r="L48" s="87" t="s">
        <v>503</v>
      </c>
      <c r="M48" s="88" t="s">
        <v>503</v>
      </c>
    </row>
    <row r="49" spans="2:13" ht="27.75" customHeight="1" x14ac:dyDescent="0.15">
      <c r="B49" s="1246"/>
      <c r="C49" s="1247"/>
      <c r="D49" s="85"/>
      <c r="E49" s="1250" t="s">
        <v>33</v>
      </c>
      <c r="F49" s="1250"/>
      <c r="G49" s="1250"/>
      <c r="H49" s="1251"/>
      <c r="I49" s="86" t="s">
        <v>503</v>
      </c>
      <c r="J49" s="87" t="s">
        <v>503</v>
      </c>
      <c r="K49" s="87" t="s">
        <v>503</v>
      </c>
      <c r="L49" s="87" t="s">
        <v>503</v>
      </c>
      <c r="M49" s="88" t="s">
        <v>503</v>
      </c>
    </row>
    <row r="50" spans="2:13" ht="27.75" customHeight="1" x14ac:dyDescent="0.15">
      <c r="B50" s="1255" t="s">
        <v>34</v>
      </c>
      <c r="C50" s="1256"/>
      <c r="D50" s="91"/>
      <c r="E50" s="1250" t="s">
        <v>35</v>
      </c>
      <c r="F50" s="1250"/>
      <c r="G50" s="1250"/>
      <c r="H50" s="1251"/>
      <c r="I50" s="86">
        <v>2843</v>
      </c>
      <c r="J50" s="87">
        <v>2832</v>
      </c>
      <c r="K50" s="87">
        <v>2949</v>
      </c>
      <c r="L50" s="87">
        <v>2966</v>
      </c>
      <c r="M50" s="88">
        <v>2903</v>
      </c>
    </row>
    <row r="51" spans="2:13" ht="27.75" customHeight="1" x14ac:dyDescent="0.15">
      <c r="B51" s="1244"/>
      <c r="C51" s="1245"/>
      <c r="D51" s="85"/>
      <c r="E51" s="1250" t="s">
        <v>36</v>
      </c>
      <c r="F51" s="1250"/>
      <c r="G51" s="1250"/>
      <c r="H51" s="1251"/>
      <c r="I51" s="86" t="s">
        <v>503</v>
      </c>
      <c r="J51" s="87" t="s">
        <v>503</v>
      </c>
      <c r="K51" s="87" t="s">
        <v>503</v>
      </c>
      <c r="L51" s="87" t="s">
        <v>503</v>
      </c>
      <c r="M51" s="88" t="s">
        <v>503</v>
      </c>
    </row>
    <row r="52" spans="2:13" ht="27.75" customHeight="1" x14ac:dyDescent="0.15">
      <c r="B52" s="1246"/>
      <c r="C52" s="1247"/>
      <c r="D52" s="85"/>
      <c r="E52" s="1250" t="s">
        <v>37</v>
      </c>
      <c r="F52" s="1250"/>
      <c r="G52" s="1250"/>
      <c r="H52" s="1251"/>
      <c r="I52" s="86">
        <v>12843</v>
      </c>
      <c r="J52" s="87">
        <v>12581</v>
      </c>
      <c r="K52" s="87">
        <v>12065</v>
      </c>
      <c r="L52" s="87">
        <v>12235</v>
      </c>
      <c r="M52" s="88">
        <v>11745</v>
      </c>
    </row>
    <row r="53" spans="2:13" ht="27.75" customHeight="1" thickBot="1" x14ac:dyDescent="0.2">
      <c r="B53" s="1257" t="s">
        <v>38</v>
      </c>
      <c r="C53" s="1258"/>
      <c r="D53" s="92"/>
      <c r="E53" s="1259" t="s">
        <v>39</v>
      </c>
      <c r="F53" s="1259"/>
      <c r="G53" s="1259"/>
      <c r="H53" s="1260"/>
      <c r="I53" s="93">
        <v>4402</v>
      </c>
      <c r="J53" s="94">
        <v>3373</v>
      </c>
      <c r="K53" s="94">
        <v>3508</v>
      </c>
      <c r="L53" s="94">
        <v>2917</v>
      </c>
      <c r="M53" s="95">
        <v>3290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ZSOa9Ax7HjFBwX7v2l1UDbxmYzMOBpD6KBA2D9uCKEv5gQIvT5sZzKnS/ZR6H7y61ja6fBy6UQIYW7AmPfzqg==" saltValue="U5BnhPfqyTj/y4PgkCgU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42</v>
      </c>
      <c r="D55" s="1269"/>
      <c r="E55" s="1270"/>
      <c r="F55" s="107">
        <v>1920</v>
      </c>
      <c r="G55" s="107">
        <v>1923</v>
      </c>
      <c r="H55" s="108">
        <v>1813</v>
      </c>
    </row>
    <row r="56" spans="2:8" ht="52.5" customHeight="1" x14ac:dyDescent="0.15">
      <c r="B56" s="109"/>
      <c r="C56" s="1271" t="s">
        <v>43</v>
      </c>
      <c r="D56" s="1271"/>
      <c r="E56" s="1272"/>
      <c r="F56" s="110">
        <v>208</v>
      </c>
      <c r="G56" s="110">
        <v>208</v>
      </c>
      <c r="H56" s="111">
        <v>228</v>
      </c>
    </row>
    <row r="57" spans="2:8" ht="53.25" customHeight="1" x14ac:dyDescent="0.15">
      <c r="B57" s="109"/>
      <c r="C57" s="1273" t="s">
        <v>44</v>
      </c>
      <c r="D57" s="1273"/>
      <c r="E57" s="1274"/>
      <c r="F57" s="112">
        <v>692</v>
      </c>
      <c r="G57" s="112">
        <v>713</v>
      </c>
      <c r="H57" s="113">
        <v>733</v>
      </c>
    </row>
    <row r="58" spans="2:8" ht="45.75" customHeight="1" x14ac:dyDescent="0.15">
      <c r="B58" s="114"/>
      <c r="C58" s="1261" t="s">
        <v>579</v>
      </c>
      <c r="D58" s="1262"/>
      <c r="E58" s="1263"/>
      <c r="F58" s="115">
        <v>291</v>
      </c>
      <c r="G58" s="115">
        <v>291</v>
      </c>
      <c r="H58" s="116">
        <v>291</v>
      </c>
    </row>
    <row r="59" spans="2:8" ht="45.75" customHeight="1" x14ac:dyDescent="0.15">
      <c r="B59" s="114"/>
      <c r="C59" s="1261" t="s">
        <v>580</v>
      </c>
      <c r="D59" s="1262"/>
      <c r="E59" s="1263"/>
      <c r="F59" s="115">
        <v>168</v>
      </c>
      <c r="G59" s="115">
        <v>205</v>
      </c>
      <c r="H59" s="116">
        <v>238</v>
      </c>
    </row>
    <row r="60" spans="2:8" ht="45.75" customHeight="1" x14ac:dyDescent="0.15">
      <c r="B60" s="114"/>
      <c r="C60" s="1261" t="s">
        <v>581</v>
      </c>
      <c r="D60" s="1262"/>
      <c r="E60" s="1263"/>
      <c r="F60" s="115">
        <v>135</v>
      </c>
      <c r="G60" s="115">
        <v>115</v>
      </c>
      <c r="H60" s="116">
        <v>95</v>
      </c>
    </row>
    <row r="61" spans="2:8" ht="45.75" customHeight="1" x14ac:dyDescent="0.15">
      <c r="B61" s="114"/>
      <c r="C61" s="1261" t="s">
        <v>582</v>
      </c>
      <c r="D61" s="1262"/>
      <c r="E61" s="1263"/>
      <c r="F61" s="115">
        <v>47</v>
      </c>
      <c r="G61" s="115">
        <v>47</v>
      </c>
      <c r="H61" s="116">
        <v>47</v>
      </c>
    </row>
    <row r="62" spans="2:8" ht="45.75" customHeight="1" thickBot="1" x14ac:dyDescent="0.2">
      <c r="B62" s="117"/>
      <c r="C62" s="1264" t="s">
        <v>583</v>
      </c>
      <c r="D62" s="1265"/>
      <c r="E62" s="1266"/>
      <c r="F62" s="118">
        <v>33</v>
      </c>
      <c r="G62" s="118">
        <v>33</v>
      </c>
      <c r="H62" s="119">
        <v>33</v>
      </c>
    </row>
    <row r="63" spans="2:8" ht="52.5" customHeight="1" thickBot="1" x14ac:dyDescent="0.2">
      <c r="B63" s="120"/>
      <c r="C63" s="1267" t="s">
        <v>45</v>
      </c>
      <c r="D63" s="1267"/>
      <c r="E63" s="1268"/>
      <c r="F63" s="121">
        <v>2821</v>
      </c>
      <c r="G63" s="121">
        <v>2845</v>
      </c>
      <c r="H63" s="122">
        <v>2775</v>
      </c>
    </row>
    <row r="64" spans="2:8" ht="15" customHeight="1" x14ac:dyDescent="0.15"/>
    <row r="65" ht="0" hidden="1" customHeight="1" x14ac:dyDescent="0.15"/>
    <row r="66" ht="0" hidden="1" customHeight="1" x14ac:dyDescent="0.15"/>
  </sheetData>
  <sheetProtection algorithmName="SHA-512" hashValue="2RJnjAi9s7VQyKiQlhEVY1yIz0vp51BkvWPdqbUVi9nZYETL3ycZEUJv0ysxIYb919IkaUgDuIL/Qp8TIBeKRA==" saltValue="5wH4XNYZ4q+ZLmkhIAeW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545</v>
      </c>
      <c r="BQ50" s="1288"/>
      <c r="BR50" s="1288"/>
      <c r="BS50" s="1288"/>
      <c r="BT50" s="1288"/>
      <c r="BU50" s="1288"/>
      <c r="BV50" s="1288"/>
      <c r="BW50" s="1288"/>
      <c r="BX50" s="1288" t="s">
        <v>546</v>
      </c>
      <c r="BY50" s="1288"/>
      <c r="BZ50" s="1288"/>
      <c r="CA50" s="1288"/>
      <c r="CB50" s="1288"/>
      <c r="CC50" s="1288"/>
      <c r="CD50" s="1288"/>
      <c r="CE50" s="1288"/>
      <c r="CF50" s="1288" t="s">
        <v>547</v>
      </c>
      <c r="CG50" s="1288"/>
      <c r="CH50" s="1288"/>
      <c r="CI50" s="1288"/>
      <c r="CJ50" s="1288"/>
      <c r="CK50" s="1288"/>
      <c r="CL50" s="1288"/>
      <c r="CM50" s="1288"/>
      <c r="CN50" s="1288" t="s">
        <v>548</v>
      </c>
      <c r="CO50" s="1288"/>
      <c r="CP50" s="1288"/>
      <c r="CQ50" s="1288"/>
      <c r="CR50" s="1288"/>
      <c r="CS50" s="1288"/>
      <c r="CT50" s="1288"/>
      <c r="CU50" s="1288"/>
      <c r="CV50" s="1288" t="s">
        <v>549</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588</v>
      </c>
      <c r="AO51" s="1291"/>
      <c r="AP51" s="1291"/>
      <c r="AQ51" s="1291"/>
      <c r="AR51" s="1291"/>
      <c r="AS51" s="1291"/>
      <c r="AT51" s="1291"/>
      <c r="AU51" s="1291"/>
      <c r="AV51" s="1291"/>
      <c r="AW51" s="1291"/>
      <c r="AX51" s="1291"/>
      <c r="AY51" s="1291"/>
      <c r="AZ51" s="1291"/>
      <c r="BA51" s="1291"/>
      <c r="BB51" s="1291" t="s">
        <v>589</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56.7</v>
      </c>
      <c r="CG51" s="1289"/>
      <c r="CH51" s="1289"/>
      <c r="CI51" s="1289"/>
      <c r="CJ51" s="1289"/>
      <c r="CK51" s="1289"/>
      <c r="CL51" s="1289"/>
      <c r="CM51" s="1289"/>
      <c r="CN51" s="1289">
        <v>46.7</v>
      </c>
      <c r="CO51" s="1289"/>
      <c r="CP51" s="1289"/>
      <c r="CQ51" s="1289"/>
      <c r="CR51" s="1289"/>
      <c r="CS51" s="1289"/>
      <c r="CT51" s="1289"/>
      <c r="CU51" s="1289"/>
      <c r="CV51" s="1289">
        <v>52.5</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590</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64.8</v>
      </c>
      <c r="CG53" s="1289"/>
      <c r="CH53" s="1289"/>
      <c r="CI53" s="1289"/>
      <c r="CJ53" s="1289"/>
      <c r="CK53" s="1289"/>
      <c r="CL53" s="1289"/>
      <c r="CM53" s="1289"/>
      <c r="CN53" s="1289">
        <v>65</v>
      </c>
      <c r="CO53" s="1289"/>
      <c r="CP53" s="1289"/>
      <c r="CQ53" s="1289"/>
      <c r="CR53" s="1289"/>
      <c r="CS53" s="1289"/>
      <c r="CT53" s="1289"/>
      <c r="CU53" s="1289"/>
      <c r="CV53" s="1289">
        <v>63.3</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591</v>
      </c>
      <c r="AO55" s="1288"/>
      <c r="AP55" s="1288"/>
      <c r="AQ55" s="1288"/>
      <c r="AR55" s="1288"/>
      <c r="AS55" s="1288"/>
      <c r="AT55" s="1288"/>
      <c r="AU55" s="1288"/>
      <c r="AV55" s="1288"/>
      <c r="AW55" s="1288"/>
      <c r="AX55" s="1288"/>
      <c r="AY55" s="1288"/>
      <c r="AZ55" s="1288"/>
      <c r="BA55" s="1288"/>
      <c r="BB55" s="1291" t="s">
        <v>589</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13</v>
      </c>
      <c r="CG55" s="1289"/>
      <c r="CH55" s="1289"/>
      <c r="CI55" s="1289"/>
      <c r="CJ55" s="1289"/>
      <c r="CK55" s="1289"/>
      <c r="CL55" s="1289"/>
      <c r="CM55" s="1289"/>
      <c r="CN55" s="1289">
        <v>21</v>
      </c>
      <c r="CO55" s="1289"/>
      <c r="CP55" s="1289"/>
      <c r="CQ55" s="1289"/>
      <c r="CR55" s="1289"/>
      <c r="CS55" s="1289"/>
      <c r="CT55" s="1289"/>
      <c r="CU55" s="1289"/>
      <c r="CV55" s="1289">
        <v>20.2</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590</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53.4</v>
      </c>
      <c r="CG57" s="1289"/>
      <c r="CH57" s="1289"/>
      <c r="CI57" s="1289"/>
      <c r="CJ57" s="1289"/>
      <c r="CK57" s="1289"/>
      <c r="CL57" s="1289"/>
      <c r="CM57" s="1289"/>
      <c r="CN57" s="1289">
        <v>56.1</v>
      </c>
      <c r="CO57" s="1289"/>
      <c r="CP57" s="1289"/>
      <c r="CQ57" s="1289"/>
      <c r="CR57" s="1289"/>
      <c r="CS57" s="1289"/>
      <c r="CT57" s="1289"/>
      <c r="CU57" s="1289"/>
      <c r="CV57" s="1289">
        <v>58.1</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545</v>
      </c>
      <c r="BQ72" s="1288"/>
      <c r="BR72" s="1288"/>
      <c r="BS72" s="1288"/>
      <c r="BT72" s="1288"/>
      <c r="BU72" s="1288"/>
      <c r="BV72" s="1288"/>
      <c r="BW72" s="1288"/>
      <c r="BX72" s="1288" t="s">
        <v>546</v>
      </c>
      <c r="BY72" s="1288"/>
      <c r="BZ72" s="1288"/>
      <c r="CA72" s="1288"/>
      <c r="CB72" s="1288"/>
      <c r="CC72" s="1288"/>
      <c r="CD72" s="1288"/>
      <c r="CE72" s="1288"/>
      <c r="CF72" s="1288" t="s">
        <v>547</v>
      </c>
      <c r="CG72" s="1288"/>
      <c r="CH72" s="1288"/>
      <c r="CI72" s="1288"/>
      <c r="CJ72" s="1288"/>
      <c r="CK72" s="1288"/>
      <c r="CL72" s="1288"/>
      <c r="CM72" s="1288"/>
      <c r="CN72" s="1288" t="s">
        <v>548</v>
      </c>
      <c r="CO72" s="1288"/>
      <c r="CP72" s="1288"/>
      <c r="CQ72" s="1288"/>
      <c r="CR72" s="1288"/>
      <c r="CS72" s="1288"/>
      <c r="CT72" s="1288"/>
      <c r="CU72" s="1288"/>
      <c r="CV72" s="1288" t="s">
        <v>549</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588</v>
      </c>
      <c r="AO73" s="1291"/>
      <c r="AP73" s="1291"/>
      <c r="AQ73" s="1291"/>
      <c r="AR73" s="1291"/>
      <c r="AS73" s="1291"/>
      <c r="AT73" s="1291"/>
      <c r="AU73" s="1291"/>
      <c r="AV73" s="1291"/>
      <c r="AW73" s="1291"/>
      <c r="AX73" s="1291"/>
      <c r="AY73" s="1291"/>
      <c r="AZ73" s="1291"/>
      <c r="BA73" s="1291"/>
      <c r="BB73" s="1291" t="s">
        <v>589</v>
      </c>
      <c r="BC73" s="1291"/>
      <c r="BD73" s="1291"/>
      <c r="BE73" s="1291"/>
      <c r="BF73" s="1291"/>
      <c r="BG73" s="1291"/>
      <c r="BH73" s="1291"/>
      <c r="BI73" s="1291"/>
      <c r="BJ73" s="1291"/>
      <c r="BK73" s="1291"/>
      <c r="BL73" s="1291"/>
      <c r="BM73" s="1291"/>
      <c r="BN73" s="1291"/>
      <c r="BO73" s="1291"/>
      <c r="BP73" s="1289">
        <v>73.900000000000006</v>
      </c>
      <c r="BQ73" s="1289"/>
      <c r="BR73" s="1289"/>
      <c r="BS73" s="1289"/>
      <c r="BT73" s="1289"/>
      <c r="BU73" s="1289"/>
      <c r="BV73" s="1289"/>
      <c r="BW73" s="1289"/>
      <c r="BX73" s="1289">
        <v>57</v>
      </c>
      <c r="BY73" s="1289"/>
      <c r="BZ73" s="1289"/>
      <c r="CA73" s="1289"/>
      <c r="CB73" s="1289"/>
      <c r="CC73" s="1289"/>
      <c r="CD73" s="1289"/>
      <c r="CE73" s="1289"/>
      <c r="CF73" s="1289">
        <v>56.7</v>
      </c>
      <c r="CG73" s="1289"/>
      <c r="CH73" s="1289"/>
      <c r="CI73" s="1289"/>
      <c r="CJ73" s="1289"/>
      <c r="CK73" s="1289"/>
      <c r="CL73" s="1289"/>
      <c r="CM73" s="1289"/>
      <c r="CN73" s="1289">
        <v>46.7</v>
      </c>
      <c r="CO73" s="1289"/>
      <c r="CP73" s="1289"/>
      <c r="CQ73" s="1289"/>
      <c r="CR73" s="1289"/>
      <c r="CS73" s="1289"/>
      <c r="CT73" s="1289"/>
      <c r="CU73" s="1289"/>
      <c r="CV73" s="1289">
        <v>52.5</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593</v>
      </c>
      <c r="BC75" s="1291"/>
      <c r="BD75" s="1291"/>
      <c r="BE75" s="1291"/>
      <c r="BF75" s="1291"/>
      <c r="BG75" s="1291"/>
      <c r="BH75" s="1291"/>
      <c r="BI75" s="1291"/>
      <c r="BJ75" s="1291"/>
      <c r="BK75" s="1291"/>
      <c r="BL75" s="1291"/>
      <c r="BM75" s="1291"/>
      <c r="BN75" s="1291"/>
      <c r="BO75" s="1291"/>
      <c r="BP75" s="1289">
        <v>13.3</v>
      </c>
      <c r="BQ75" s="1289"/>
      <c r="BR75" s="1289"/>
      <c r="BS75" s="1289"/>
      <c r="BT75" s="1289"/>
      <c r="BU75" s="1289"/>
      <c r="BV75" s="1289"/>
      <c r="BW75" s="1289"/>
      <c r="BX75" s="1289">
        <v>12.3</v>
      </c>
      <c r="BY75" s="1289"/>
      <c r="BZ75" s="1289"/>
      <c r="CA75" s="1289"/>
      <c r="CB75" s="1289"/>
      <c r="CC75" s="1289"/>
      <c r="CD75" s="1289"/>
      <c r="CE75" s="1289"/>
      <c r="CF75" s="1289">
        <v>11.1</v>
      </c>
      <c r="CG75" s="1289"/>
      <c r="CH75" s="1289"/>
      <c r="CI75" s="1289"/>
      <c r="CJ75" s="1289"/>
      <c r="CK75" s="1289"/>
      <c r="CL75" s="1289"/>
      <c r="CM75" s="1289"/>
      <c r="CN75" s="1289">
        <v>9.5</v>
      </c>
      <c r="CO75" s="1289"/>
      <c r="CP75" s="1289"/>
      <c r="CQ75" s="1289"/>
      <c r="CR75" s="1289"/>
      <c r="CS75" s="1289"/>
      <c r="CT75" s="1289"/>
      <c r="CU75" s="1289"/>
      <c r="CV75" s="1289">
        <v>8.6999999999999993</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591</v>
      </c>
      <c r="AO77" s="1288"/>
      <c r="AP77" s="1288"/>
      <c r="AQ77" s="1288"/>
      <c r="AR77" s="1288"/>
      <c r="AS77" s="1288"/>
      <c r="AT77" s="1288"/>
      <c r="AU77" s="1288"/>
      <c r="AV77" s="1288"/>
      <c r="AW77" s="1288"/>
      <c r="AX77" s="1288"/>
      <c r="AY77" s="1288"/>
      <c r="AZ77" s="1288"/>
      <c r="BA77" s="1288"/>
      <c r="BB77" s="1291" t="s">
        <v>589</v>
      </c>
      <c r="BC77" s="1291"/>
      <c r="BD77" s="1291"/>
      <c r="BE77" s="1291"/>
      <c r="BF77" s="1291"/>
      <c r="BG77" s="1291"/>
      <c r="BH77" s="1291"/>
      <c r="BI77" s="1291"/>
      <c r="BJ77" s="1291"/>
      <c r="BK77" s="1291"/>
      <c r="BL77" s="1291"/>
      <c r="BM77" s="1291"/>
      <c r="BN77" s="1291"/>
      <c r="BO77" s="1291"/>
      <c r="BP77" s="1289">
        <v>22.3</v>
      </c>
      <c r="BQ77" s="1289"/>
      <c r="BR77" s="1289"/>
      <c r="BS77" s="1289"/>
      <c r="BT77" s="1289"/>
      <c r="BU77" s="1289"/>
      <c r="BV77" s="1289"/>
      <c r="BW77" s="1289"/>
      <c r="BX77" s="1289">
        <v>20.3</v>
      </c>
      <c r="BY77" s="1289"/>
      <c r="BZ77" s="1289"/>
      <c r="CA77" s="1289"/>
      <c r="CB77" s="1289"/>
      <c r="CC77" s="1289"/>
      <c r="CD77" s="1289"/>
      <c r="CE77" s="1289"/>
      <c r="CF77" s="1289">
        <v>13</v>
      </c>
      <c r="CG77" s="1289"/>
      <c r="CH77" s="1289"/>
      <c r="CI77" s="1289"/>
      <c r="CJ77" s="1289"/>
      <c r="CK77" s="1289"/>
      <c r="CL77" s="1289"/>
      <c r="CM77" s="1289"/>
      <c r="CN77" s="1289">
        <v>21</v>
      </c>
      <c r="CO77" s="1289"/>
      <c r="CP77" s="1289"/>
      <c r="CQ77" s="1289"/>
      <c r="CR77" s="1289"/>
      <c r="CS77" s="1289"/>
      <c r="CT77" s="1289"/>
      <c r="CU77" s="1289"/>
      <c r="CV77" s="1289">
        <v>20.2</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593</v>
      </c>
      <c r="BC79" s="1291"/>
      <c r="BD79" s="1291"/>
      <c r="BE79" s="1291"/>
      <c r="BF79" s="1291"/>
      <c r="BG79" s="1291"/>
      <c r="BH79" s="1291"/>
      <c r="BI79" s="1291"/>
      <c r="BJ79" s="1291"/>
      <c r="BK79" s="1291"/>
      <c r="BL79" s="1291"/>
      <c r="BM79" s="1291"/>
      <c r="BN79" s="1291"/>
      <c r="BO79" s="1291"/>
      <c r="BP79" s="1289">
        <v>8.5</v>
      </c>
      <c r="BQ79" s="1289"/>
      <c r="BR79" s="1289"/>
      <c r="BS79" s="1289"/>
      <c r="BT79" s="1289"/>
      <c r="BU79" s="1289"/>
      <c r="BV79" s="1289"/>
      <c r="BW79" s="1289"/>
      <c r="BX79" s="1289">
        <v>7.7</v>
      </c>
      <c r="BY79" s="1289"/>
      <c r="BZ79" s="1289"/>
      <c r="CA79" s="1289"/>
      <c r="CB79" s="1289"/>
      <c r="CC79" s="1289"/>
      <c r="CD79" s="1289"/>
      <c r="CE79" s="1289"/>
      <c r="CF79" s="1289">
        <v>6.8</v>
      </c>
      <c r="CG79" s="1289"/>
      <c r="CH79" s="1289"/>
      <c r="CI79" s="1289"/>
      <c r="CJ79" s="1289"/>
      <c r="CK79" s="1289"/>
      <c r="CL79" s="1289"/>
      <c r="CM79" s="1289"/>
      <c r="CN79" s="1289">
        <v>6.8</v>
      </c>
      <c r="CO79" s="1289"/>
      <c r="CP79" s="1289"/>
      <c r="CQ79" s="1289"/>
      <c r="CR79" s="1289"/>
      <c r="CS79" s="1289"/>
      <c r="CT79" s="1289"/>
      <c r="CU79" s="1289"/>
      <c r="CV79" s="1289">
        <v>6.8</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uQP9/Xs0OB45iIbRS4bMRB1j3q6wRlrjeAChM4Zu8pYudsZWVtd43O4OSUGz/ME5ikEQGbsabuAvgI1pDkYdQ==" saltValue="vpLGiVeiPc6qHOIPhTFq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0nMg3GyByrDtG/qjz51FMlNUgHV5Scg0dEUyaIdMeDlyyJuAqJepUCoReCGfhIUZqBK6TdpM/Ac4lNb29kj5g==" saltValue="Zhl5/7wrMsTn05Jd4/u/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zVzmH7cfhkP5klBrZ+Rr/toLN7HqQcdrvHi5Sv6PzkyRddOW2Fwr5GJuUScAAXY1TFLg6VyGKYtl3xF/78cZA==" saltValue="VQs8Sl6UfYsgaAfVCWXq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15315</v>
      </c>
      <c r="E3" s="141"/>
      <c r="F3" s="142">
        <v>53270</v>
      </c>
      <c r="G3" s="143"/>
      <c r="H3" s="144"/>
    </row>
    <row r="4" spans="1:8" x14ac:dyDescent="0.15">
      <c r="A4" s="145"/>
      <c r="B4" s="146"/>
      <c r="C4" s="147"/>
      <c r="D4" s="148">
        <v>8280</v>
      </c>
      <c r="E4" s="149"/>
      <c r="F4" s="150">
        <v>24316</v>
      </c>
      <c r="G4" s="151"/>
      <c r="H4" s="152"/>
    </row>
    <row r="5" spans="1:8" x14ac:dyDescent="0.15">
      <c r="A5" s="133" t="s">
        <v>537</v>
      </c>
      <c r="B5" s="138"/>
      <c r="C5" s="139"/>
      <c r="D5" s="140">
        <v>12710</v>
      </c>
      <c r="E5" s="141"/>
      <c r="F5" s="142">
        <v>53292</v>
      </c>
      <c r="G5" s="143"/>
      <c r="H5" s="144"/>
    </row>
    <row r="6" spans="1:8" x14ac:dyDescent="0.15">
      <c r="A6" s="145"/>
      <c r="B6" s="146"/>
      <c r="C6" s="147"/>
      <c r="D6" s="148">
        <v>3909</v>
      </c>
      <c r="E6" s="149"/>
      <c r="F6" s="150">
        <v>28900</v>
      </c>
      <c r="G6" s="151"/>
      <c r="H6" s="152"/>
    </row>
    <row r="7" spans="1:8" x14ac:dyDescent="0.15">
      <c r="A7" s="133" t="s">
        <v>538</v>
      </c>
      <c r="B7" s="138"/>
      <c r="C7" s="139"/>
      <c r="D7" s="140">
        <v>45861</v>
      </c>
      <c r="E7" s="141"/>
      <c r="F7" s="142">
        <v>49919</v>
      </c>
      <c r="G7" s="143"/>
      <c r="H7" s="144"/>
    </row>
    <row r="8" spans="1:8" x14ac:dyDescent="0.15">
      <c r="A8" s="145"/>
      <c r="B8" s="146"/>
      <c r="C8" s="147"/>
      <c r="D8" s="148">
        <v>41990</v>
      </c>
      <c r="E8" s="149"/>
      <c r="F8" s="150">
        <v>26398</v>
      </c>
      <c r="G8" s="151"/>
      <c r="H8" s="152"/>
    </row>
    <row r="9" spans="1:8" x14ac:dyDescent="0.15">
      <c r="A9" s="133" t="s">
        <v>539</v>
      </c>
      <c r="B9" s="138"/>
      <c r="C9" s="139"/>
      <c r="D9" s="140">
        <v>50382</v>
      </c>
      <c r="E9" s="141"/>
      <c r="F9" s="142">
        <v>47738</v>
      </c>
      <c r="G9" s="143"/>
      <c r="H9" s="144"/>
    </row>
    <row r="10" spans="1:8" x14ac:dyDescent="0.15">
      <c r="A10" s="145"/>
      <c r="B10" s="146"/>
      <c r="C10" s="147"/>
      <c r="D10" s="148">
        <v>42960</v>
      </c>
      <c r="E10" s="149"/>
      <c r="F10" s="150">
        <v>24937</v>
      </c>
      <c r="G10" s="151"/>
      <c r="H10" s="152"/>
    </row>
    <row r="11" spans="1:8" x14ac:dyDescent="0.15">
      <c r="A11" s="133" t="s">
        <v>540</v>
      </c>
      <c r="B11" s="138"/>
      <c r="C11" s="139"/>
      <c r="D11" s="140">
        <v>49922</v>
      </c>
      <c r="E11" s="141"/>
      <c r="F11" s="142">
        <v>52191</v>
      </c>
      <c r="G11" s="143"/>
      <c r="H11" s="144"/>
    </row>
    <row r="12" spans="1:8" x14ac:dyDescent="0.15">
      <c r="A12" s="145"/>
      <c r="B12" s="146"/>
      <c r="C12" s="153"/>
      <c r="D12" s="148">
        <v>26714</v>
      </c>
      <c r="E12" s="149"/>
      <c r="F12" s="150">
        <v>24843</v>
      </c>
      <c r="G12" s="151"/>
      <c r="H12" s="152"/>
    </row>
    <row r="13" spans="1:8" x14ac:dyDescent="0.15">
      <c r="A13" s="133"/>
      <c r="B13" s="138"/>
      <c r="C13" s="154"/>
      <c r="D13" s="155">
        <v>34838</v>
      </c>
      <c r="E13" s="156"/>
      <c r="F13" s="157">
        <v>51282</v>
      </c>
      <c r="G13" s="158"/>
      <c r="H13" s="144"/>
    </row>
    <row r="14" spans="1:8" x14ac:dyDescent="0.15">
      <c r="A14" s="145"/>
      <c r="B14" s="146"/>
      <c r="C14" s="147"/>
      <c r="D14" s="148">
        <v>24771</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8.57</v>
      </c>
      <c r="C19" s="159">
        <f>ROUND(VALUE(SUBSTITUTE(実質収支比率等に係る経年分析!G$48,"▲","-")),2)</f>
        <v>7.79</v>
      </c>
      <c r="D19" s="159">
        <f>ROUND(VALUE(SUBSTITUTE(実質収支比率等に係る経年分析!H$48,"▲","-")),2)</f>
        <v>8.99</v>
      </c>
      <c r="E19" s="159">
        <f>ROUND(VALUE(SUBSTITUTE(実質収支比率等に係る経年分析!I$48,"▲","-")),2)</f>
        <v>5.71</v>
      </c>
      <c r="F19" s="159">
        <f>ROUND(VALUE(SUBSTITUTE(実質収支比率等に係る経年分析!J$48,"▲","-")),2)</f>
        <v>3.47</v>
      </c>
    </row>
    <row r="20" spans="1:11" x14ac:dyDescent="0.15">
      <c r="A20" s="159" t="s">
        <v>49</v>
      </c>
      <c r="B20" s="159">
        <f>ROUND(VALUE(SUBSTITUTE(実質収支比率等に係る経年分析!F$47,"▲","-")),2)</f>
        <v>26.26</v>
      </c>
      <c r="C20" s="159">
        <f>ROUND(VALUE(SUBSTITUTE(実質収支比率等に係る経年分析!G$47,"▲","-")),2)</f>
        <v>26.38</v>
      </c>
      <c r="D20" s="159">
        <f>ROUND(VALUE(SUBSTITUTE(実質収支比率等に係る経年分析!H$47,"▲","-")),2)</f>
        <v>25.7</v>
      </c>
      <c r="E20" s="159">
        <f>ROUND(VALUE(SUBSTITUTE(実質収支比率等に係る経年分析!I$47,"▲","-")),2)</f>
        <v>26.14</v>
      </c>
      <c r="F20" s="159">
        <f>ROUND(VALUE(SUBSTITUTE(実質収支比率等に係る経年分析!J$47,"▲","-")),2)</f>
        <v>24.6</v>
      </c>
    </row>
    <row r="21" spans="1:11" x14ac:dyDescent="0.15">
      <c r="A21" s="159" t="s">
        <v>50</v>
      </c>
      <c r="B21" s="159">
        <f>IF(ISNUMBER(VALUE(SUBSTITUTE(実質収支比率等に係る経年分析!F$49,"▲","-"))),ROUND(VALUE(SUBSTITUTE(実質収支比率等に係る経年分析!F$49,"▲","-")),2),NA())</f>
        <v>3.75</v>
      </c>
      <c r="C21" s="159">
        <f>IF(ISNUMBER(VALUE(SUBSTITUTE(実質収支比率等に係る経年分析!G$49,"▲","-"))),ROUND(VALUE(SUBSTITUTE(実質収支比率等に係る経年分析!G$49,"▲","-")),2),NA())</f>
        <v>-0.66</v>
      </c>
      <c r="D21" s="159">
        <f>IF(ISNUMBER(VALUE(SUBSTITUTE(実質収支比率等に係る経年分析!H$49,"▲","-"))),ROUND(VALUE(SUBSTITUTE(実質収支比率等に係る経年分析!H$49,"▲","-")),2),NA())</f>
        <v>1.49</v>
      </c>
      <c r="E21" s="159">
        <f>IF(ISNUMBER(VALUE(SUBSTITUTE(実質収支比率等に係る経年分析!I$49,"▲","-"))),ROUND(VALUE(SUBSTITUTE(実質収支比率等に係る経年分析!I$49,"▲","-")),2),NA())</f>
        <v>-3.39</v>
      </c>
      <c r="F21" s="159">
        <f>IF(ISNUMBER(VALUE(SUBSTITUTE(実質収支比率等に係る経年分析!J$49,"▲","-"))),ROUND(VALUE(SUBSTITUTE(実質収支比率等に係る経年分析!J$49,"▲","-")),2),NA())</f>
        <v>-3.72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墓地事業特別会計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介護サービス事業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x14ac:dyDescent="0.15">
      <c r="A33" s="160" t="str">
        <f>IF(連結実質赤字比率に係る赤字・黒字の構成分析!C$37="",NA(),連結実質赤字比率に係る赤字・黒字の構成分析!C$37)</f>
        <v>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0.28999999999999998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0.24</v>
      </c>
    </row>
    <row r="34" spans="1:16" x14ac:dyDescent="0.15">
      <c r="A34" s="160" t="str">
        <f>IF(連結実質赤字比率に係る赤字・黒字の構成分析!C$36="",NA(),連結実質赤字比率に係る赤字・黒字の構成分析!C$36)</f>
        <v>国民健康保険事業</v>
      </c>
      <c r="B34" s="160">
        <f>IF(ROUND(VALUE(SUBSTITUTE(連結実質赤字比率に係る赤字・黒字の構成分析!F$36,"▲", "-")), 2) &lt; 0, ABS(ROUND(VALUE(SUBSTITUTE(連結実質赤字比率に係る赤字・黒字の構成分析!F$36,"▲", "-")), 2)), NA())</f>
        <v>1.24</v>
      </c>
      <c r="C34" s="160" t="e">
        <f>IF(ROUND(VALUE(SUBSTITUTE(連結実質赤字比率に係る赤字・黒字の構成分析!F$36,"▲", "-")), 2) &gt;= 0, ABS(ROUND(VALUE(SUBSTITUTE(連結実質赤字比率に係る赤字・黒字の構成分析!F$36,"▲", "-")), 2)), NA())</f>
        <v>#N/A</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1.1000000000000001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7.78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42.27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36.32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32.65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29.21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1324</v>
      </c>
      <c r="E42" s="161"/>
      <c r="F42" s="161"/>
      <c r="G42" s="161">
        <f>'実質公債費比率（分子）の構造'!L$52</f>
        <v>1346</v>
      </c>
      <c r="H42" s="161"/>
      <c r="I42" s="161"/>
      <c r="J42" s="161">
        <f>'実質公債費比率（分子）の構造'!M$52</f>
        <v>1287</v>
      </c>
      <c r="K42" s="161"/>
      <c r="L42" s="161"/>
      <c r="M42" s="161">
        <f>'実質公債費比率（分子）の構造'!N$52</f>
        <v>1112</v>
      </c>
      <c r="N42" s="161"/>
      <c r="O42" s="161"/>
      <c r="P42" s="161">
        <f>'実質公債費比率（分子）の構造'!O$52</f>
        <v>1106</v>
      </c>
    </row>
    <row r="43" spans="1:16" x14ac:dyDescent="0.15">
      <c r="A43" s="161" t="s">
        <v>58</v>
      </c>
      <c r="B43" s="161">
        <f>'実質公債費比率（分子）の構造'!K$51</f>
        <v>1</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125</v>
      </c>
      <c r="C44" s="161"/>
      <c r="D44" s="161"/>
      <c r="E44" s="161">
        <f>'実質公債費比率（分子）の構造'!L$50</f>
        <v>122</v>
      </c>
      <c r="F44" s="161"/>
      <c r="G44" s="161"/>
      <c r="H44" s="161">
        <f>'実質公債費比率（分子）の構造'!M$50</f>
        <v>119</v>
      </c>
      <c r="I44" s="161"/>
      <c r="J44" s="161"/>
      <c r="K44" s="161">
        <f>'実質公債費比率（分子）の構造'!N$50</f>
        <v>86</v>
      </c>
      <c r="L44" s="161"/>
      <c r="M44" s="161"/>
      <c r="N44" s="161">
        <f>'実質公債費比率（分子）の構造'!O$50</f>
        <v>85</v>
      </c>
      <c r="O44" s="161"/>
      <c r="P44" s="161"/>
    </row>
    <row r="45" spans="1:16" x14ac:dyDescent="0.15">
      <c r="A45" s="161" t="s">
        <v>60</v>
      </c>
      <c r="B45" s="161">
        <f>'実質公債費比率（分子）の構造'!K$49</f>
        <v>196</v>
      </c>
      <c r="C45" s="161"/>
      <c r="D45" s="161"/>
      <c r="E45" s="161">
        <f>'実質公債費比率（分子）の構造'!L$49</f>
        <v>186</v>
      </c>
      <c r="F45" s="161"/>
      <c r="G45" s="161"/>
      <c r="H45" s="161">
        <f>'実質公債費比率（分子）の構造'!M$49</f>
        <v>202</v>
      </c>
      <c r="I45" s="161"/>
      <c r="J45" s="161"/>
      <c r="K45" s="161">
        <f>'実質公債費比率（分子）の構造'!N$49</f>
        <v>183</v>
      </c>
      <c r="L45" s="161"/>
      <c r="M45" s="161"/>
      <c r="N45" s="161">
        <f>'実質公債費比率（分子）の構造'!O$49</f>
        <v>163</v>
      </c>
      <c r="O45" s="161"/>
      <c r="P45" s="161"/>
    </row>
    <row r="46" spans="1:16" x14ac:dyDescent="0.15">
      <c r="A46" s="161" t="s">
        <v>61</v>
      </c>
      <c r="B46" s="161">
        <f>'実質公債費比率（分子）の構造'!K$48</f>
        <v>317</v>
      </c>
      <c r="C46" s="161"/>
      <c r="D46" s="161"/>
      <c r="E46" s="161">
        <f>'実質公債費比率（分子）の構造'!L$48</f>
        <v>291</v>
      </c>
      <c r="F46" s="161"/>
      <c r="G46" s="161"/>
      <c r="H46" s="161">
        <f>'実質公債費比率（分子）の構造'!M$48</f>
        <v>305</v>
      </c>
      <c r="I46" s="161"/>
      <c r="J46" s="161"/>
      <c r="K46" s="161">
        <f>'実質公債費比率（分子）の構造'!N$48</f>
        <v>328</v>
      </c>
      <c r="L46" s="161"/>
      <c r="M46" s="161"/>
      <c r="N46" s="161">
        <f>'実質公債費比率（分子）の構造'!O$48</f>
        <v>309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1430</v>
      </c>
      <c r="C49" s="161"/>
      <c r="D49" s="161"/>
      <c r="E49" s="161">
        <f>'実質公債費比率（分子）の構造'!L$45</f>
        <v>1413</v>
      </c>
      <c r="F49" s="161"/>
      <c r="G49" s="161"/>
      <c r="H49" s="161">
        <f>'実質公債費比率（分子）の構造'!M$45</f>
        <v>1257</v>
      </c>
      <c r="I49" s="161"/>
      <c r="J49" s="161"/>
      <c r="K49" s="161">
        <f>'実質公債費比率（分子）の構造'!N$45</f>
        <v>1004</v>
      </c>
      <c r="L49" s="161"/>
      <c r="M49" s="161"/>
      <c r="N49" s="161">
        <f>'実質公債費比率（分子）の構造'!O$45</f>
        <v>1107</v>
      </c>
      <c r="O49" s="161"/>
      <c r="P49" s="161"/>
    </row>
    <row r="50" spans="1:16" x14ac:dyDescent="0.15">
      <c r="A50" s="161" t="s">
        <v>65</v>
      </c>
      <c r="B50" s="161" t="e">
        <f>NA()</f>
        <v>#N/A</v>
      </c>
      <c r="C50" s="161">
        <f>IF(ISNUMBER('実質公債費比率（分子）の構造'!K$53),'実質公債費比率（分子）の構造'!K$53,NA())</f>
        <v>745</v>
      </c>
      <c r="D50" s="161" t="e">
        <f>NA()</f>
        <v>#N/A</v>
      </c>
      <c r="E50" s="161" t="e">
        <f>NA()</f>
        <v>#N/A</v>
      </c>
      <c r="F50" s="161">
        <f>IF(ISNUMBER('実質公債費比率（分子）の構造'!L$53),'実質公債費比率（分子）の構造'!L$53,NA())</f>
        <v>666</v>
      </c>
      <c r="G50" s="161" t="e">
        <f>NA()</f>
        <v>#N/A</v>
      </c>
      <c r="H50" s="161" t="e">
        <f>NA()</f>
        <v>#N/A</v>
      </c>
      <c r="I50" s="161">
        <f>IF(ISNUMBER('実質公債費比率（分子）の構造'!M$53),'実質公債費比率（分子）の構造'!M$53,NA())</f>
        <v>596</v>
      </c>
      <c r="J50" s="161" t="e">
        <f>NA()</f>
        <v>#N/A</v>
      </c>
      <c r="K50" s="161" t="e">
        <f>NA()</f>
        <v>#N/A</v>
      </c>
      <c r="L50" s="161">
        <f>IF(ISNUMBER('実質公債費比率（分子）の構造'!N$53),'実質公債費比率（分子）の構造'!N$53,NA())</f>
        <v>489</v>
      </c>
      <c r="M50" s="161" t="e">
        <f>NA()</f>
        <v>#N/A</v>
      </c>
      <c r="N50" s="161" t="e">
        <f>NA()</f>
        <v>#N/A</v>
      </c>
      <c r="O50" s="161">
        <f>IF(ISNUMBER('実質公債費比率（分子）の構造'!O$53),'実質公債費比率（分子）の構造'!O$53,NA())</f>
        <v>558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12843</v>
      </c>
      <c r="E56" s="160"/>
      <c r="F56" s="160"/>
      <c r="G56" s="160">
        <f>'将来負担比率（分子）の構造'!J$52</f>
        <v>12581</v>
      </c>
      <c r="H56" s="160"/>
      <c r="I56" s="160"/>
      <c r="J56" s="160">
        <f>'将来負担比率（分子）の構造'!K$52</f>
        <v>12065</v>
      </c>
      <c r="K56" s="160"/>
      <c r="L56" s="160"/>
      <c r="M56" s="160">
        <f>'将来負担比率（分子）の構造'!L$52</f>
        <v>12235</v>
      </c>
      <c r="N56" s="160"/>
      <c r="O56" s="160"/>
      <c r="P56" s="160">
        <f>'将来負担比率（分子）の構造'!M$52</f>
        <v>11745</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2843</v>
      </c>
      <c r="E58" s="160"/>
      <c r="F58" s="160"/>
      <c r="G58" s="160">
        <f>'将来負担比率（分子）の構造'!J$50</f>
        <v>2832</v>
      </c>
      <c r="H58" s="160"/>
      <c r="I58" s="160"/>
      <c r="J58" s="160">
        <f>'将来負担比率（分子）の構造'!K$50</f>
        <v>2949</v>
      </c>
      <c r="K58" s="160"/>
      <c r="L58" s="160"/>
      <c r="M58" s="160">
        <f>'将来負担比率（分子）の構造'!L$50</f>
        <v>2966</v>
      </c>
      <c r="N58" s="160"/>
      <c r="O58" s="160"/>
      <c r="P58" s="160">
        <f>'将来負担比率（分子）の構造'!M$50</f>
        <v>2903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1889</v>
      </c>
      <c r="C62" s="160"/>
      <c r="D62" s="160"/>
      <c r="E62" s="160">
        <f>'将来負担比率（分子）の構造'!J$45</f>
        <v>1969</v>
      </c>
      <c r="F62" s="160"/>
      <c r="G62" s="160"/>
      <c r="H62" s="160">
        <f>'将来負担比率（分子）の構造'!K$45</f>
        <v>2043</v>
      </c>
      <c r="I62" s="160"/>
      <c r="J62" s="160"/>
      <c r="K62" s="160">
        <f>'将来負担比率（分子）の構造'!L$45</f>
        <v>1836</v>
      </c>
      <c r="L62" s="160"/>
      <c r="M62" s="160"/>
      <c r="N62" s="160">
        <f>'将来負担比率（分子）の構造'!M$45</f>
        <v>1692</v>
      </c>
      <c r="O62" s="160"/>
      <c r="P62" s="160"/>
    </row>
    <row r="63" spans="1:16" x14ac:dyDescent="0.15">
      <c r="A63" s="160" t="s">
        <v>28</v>
      </c>
      <c r="B63" s="160">
        <f>'将来負担比率（分子）の構造'!I$44</f>
        <v>973</v>
      </c>
      <c r="C63" s="160"/>
      <c r="D63" s="160"/>
      <c r="E63" s="160">
        <f>'将来負担比率（分子）の構造'!J$44</f>
        <v>882</v>
      </c>
      <c r="F63" s="160"/>
      <c r="G63" s="160"/>
      <c r="H63" s="160">
        <f>'将来負担比率（分子）の構造'!K$44</f>
        <v>774</v>
      </c>
      <c r="I63" s="160"/>
      <c r="J63" s="160"/>
      <c r="K63" s="160">
        <f>'将来負担比率（分子）の構造'!L$44</f>
        <v>628</v>
      </c>
      <c r="L63" s="160"/>
      <c r="M63" s="160"/>
      <c r="N63" s="160">
        <f>'将来負担比率（分子）の構造'!M$44</f>
        <v>512</v>
      </c>
      <c r="O63" s="160"/>
      <c r="P63" s="160"/>
    </row>
    <row r="64" spans="1:16" x14ac:dyDescent="0.15">
      <c r="A64" s="160" t="s">
        <v>27</v>
      </c>
      <c r="B64" s="160">
        <f>'将来負担比率（分子）の構造'!I$43</f>
        <v>4969</v>
      </c>
      <c r="C64" s="160"/>
      <c r="D64" s="160"/>
      <c r="E64" s="160">
        <f>'将来負担比率（分子）の構造'!J$43</f>
        <v>4678</v>
      </c>
      <c r="F64" s="160"/>
      <c r="G64" s="160"/>
      <c r="H64" s="160">
        <f>'将来負担比率（分子）の構造'!K$43</f>
        <v>4453</v>
      </c>
      <c r="I64" s="160"/>
      <c r="J64" s="160"/>
      <c r="K64" s="160">
        <f>'将来負担比率（分子）の構造'!L$43</f>
        <v>4373</v>
      </c>
      <c r="L64" s="160"/>
      <c r="M64" s="160"/>
      <c r="N64" s="160">
        <f>'将来負担比率（分子）の構造'!M$43</f>
        <v>4188</v>
      </c>
      <c r="O64" s="160"/>
      <c r="P64" s="160"/>
    </row>
    <row r="65" spans="1:16" x14ac:dyDescent="0.15">
      <c r="A65" s="160" t="s">
        <v>26</v>
      </c>
      <c r="B65" s="160">
        <f>'将来負担比率（分子）の構造'!I$42</f>
        <v>511</v>
      </c>
      <c r="C65" s="160"/>
      <c r="D65" s="160"/>
      <c r="E65" s="160">
        <f>'将来負担比率（分子）の構造'!J$42</f>
        <v>357</v>
      </c>
      <c r="F65" s="160"/>
      <c r="G65" s="160"/>
      <c r="H65" s="160">
        <f>'将来負担比率（分子）の構造'!K$42</f>
        <v>238</v>
      </c>
      <c r="I65" s="160"/>
      <c r="J65" s="160"/>
      <c r="K65" s="160">
        <f>'将来負担比率（分子）の構造'!L$42</f>
        <v>152</v>
      </c>
      <c r="L65" s="160"/>
      <c r="M65" s="160"/>
      <c r="N65" s="160">
        <f>'将来負担比率（分子）の構造'!M$42</f>
        <v>67</v>
      </c>
      <c r="O65" s="160"/>
      <c r="P65" s="160"/>
    </row>
    <row r="66" spans="1:16" x14ac:dyDescent="0.15">
      <c r="A66" s="160" t="s">
        <v>25</v>
      </c>
      <c r="B66" s="160">
        <f>'将来負担比率（分子）の構造'!I$41</f>
        <v>11747</v>
      </c>
      <c r="C66" s="160"/>
      <c r="D66" s="160"/>
      <c r="E66" s="160">
        <f>'将来負担比率（分子）の構造'!J$41</f>
        <v>10901</v>
      </c>
      <c r="F66" s="160"/>
      <c r="G66" s="160"/>
      <c r="H66" s="160">
        <f>'将来負担比率（分子）の構造'!K$41</f>
        <v>11015</v>
      </c>
      <c r="I66" s="160"/>
      <c r="J66" s="160"/>
      <c r="K66" s="160">
        <f>'将来負担比率（分子）の構造'!L$41</f>
        <v>11129</v>
      </c>
      <c r="L66" s="160"/>
      <c r="M66" s="160"/>
      <c r="N66" s="160">
        <f>'将来負担比率（分子）の構造'!M$41</f>
        <v>11479</v>
      </c>
      <c r="O66" s="160"/>
      <c r="P66" s="160"/>
    </row>
    <row r="67" spans="1:16" x14ac:dyDescent="0.15">
      <c r="A67" s="160" t="s">
        <v>69</v>
      </c>
      <c r="B67" s="160" t="e">
        <f>NA()</f>
        <v>#N/A</v>
      </c>
      <c r="C67" s="160">
        <f>IF(ISNUMBER('将来負担比率（分子）の構造'!I$53), IF('将来負担比率（分子）の構造'!I$53 &lt; 0, 0, '将来負担比率（分子）の構造'!I$53), NA())</f>
        <v>4402</v>
      </c>
      <c r="D67" s="160" t="e">
        <f>NA()</f>
        <v>#N/A</v>
      </c>
      <c r="E67" s="160" t="e">
        <f>NA()</f>
        <v>#N/A</v>
      </c>
      <c r="F67" s="160">
        <f>IF(ISNUMBER('将来負担比率（分子）の構造'!J$53), IF('将来負担比率（分子）の構造'!J$53 &lt; 0, 0, '将来負担比率（分子）の構造'!J$53), NA())</f>
        <v>3373</v>
      </c>
      <c r="G67" s="160" t="e">
        <f>NA()</f>
        <v>#N/A</v>
      </c>
      <c r="H67" s="160" t="e">
        <f>NA()</f>
        <v>#N/A</v>
      </c>
      <c r="I67" s="160">
        <f>IF(ISNUMBER('将来負担比率（分子）の構造'!K$53), IF('将来負担比率（分子）の構造'!K$53 &lt; 0, 0, '将来負担比率（分子）の構造'!K$53), NA())</f>
        <v>3508</v>
      </c>
      <c r="J67" s="160" t="e">
        <f>NA()</f>
        <v>#N/A</v>
      </c>
      <c r="K67" s="160" t="e">
        <f>NA()</f>
        <v>#N/A</v>
      </c>
      <c r="L67" s="160">
        <f>IF(ISNUMBER('将来負担比率（分子）の構造'!L$53), IF('将来負担比率（分子）の構造'!L$53 &lt; 0, 0, '将来負担比率（分子）の構造'!L$53), NA())</f>
        <v>2917</v>
      </c>
      <c r="M67" s="160" t="e">
        <f>NA()</f>
        <v>#N/A</v>
      </c>
      <c r="N67" s="160" t="e">
        <f>NA()</f>
        <v>#N/A</v>
      </c>
      <c r="O67" s="160">
        <f>IF(ISNUMBER('将来負担比率（分子）の構造'!M$53), IF('将来負担比率（分子）の構造'!M$53 &lt; 0, 0, '将来負担比率（分子）の構造'!M$53), NA())</f>
        <v>3290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1920</v>
      </c>
      <c r="C72" s="164">
        <f>基金残高に係る経年分析!G55</f>
        <v>1923</v>
      </c>
      <c r="D72" s="164">
        <f>基金残高に係る経年分析!H55</f>
        <v>1813</v>
      </c>
    </row>
    <row r="73" spans="1:16" x14ac:dyDescent="0.15">
      <c r="A73" s="163" t="s">
        <v>72</v>
      </c>
      <c r="B73" s="164">
        <f>基金残高に係る経年分析!F56</f>
        <v>208</v>
      </c>
      <c r="C73" s="164">
        <f>基金残高に係る経年分析!G56</f>
        <v>208</v>
      </c>
      <c r="D73" s="164">
        <f>基金残高に係る経年分析!H56</f>
        <v>228</v>
      </c>
    </row>
    <row r="74" spans="1:16" x14ac:dyDescent="0.15">
      <c r="A74" s="163" t="s">
        <v>73</v>
      </c>
      <c r="B74" s="164">
        <f>基金残高に係る経年分析!F57</f>
        <v>692</v>
      </c>
      <c r="C74" s="164">
        <f>基金残高に係る経年分析!G57</f>
        <v>713</v>
      </c>
      <c r="D74" s="164">
        <f>基金残高に係る経年分析!H57</f>
        <v>733</v>
      </c>
    </row>
  </sheetData>
  <sheetProtection algorithmName="SHA-512" hashValue="5wJ2ZEZaG2N6WPCwOuwW3Hg5QPcg1WHAG5PmLpmbzP8K24A3tY/LuNUJWJC/D+FIqjzm1/LVb0kt5Nsoq1PZjQ==" saltValue="crA/8iNDKg9QB8B4Lmrw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4056703</v>
      </c>
      <c r="S5" s="649"/>
      <c r="T5" s="649"/>
      <c r="U5" s="649"/>
      <c r="V5" s="649"/>
      <c r="W5" s="649"/>
      <c r="X5" s="649"/>
      <c r="Y5" s="650"/>
      <c r="Z5" s="651">
        <v>33.700000000000003</v>
      </c>
      <c r="AA5" s="651"/>
      <c r="AB5" s="651"/>
      <c r="AC5" s="651"/>
      <c r="AD5" s="652">
        <v>4056703</v>
      </c>
      <c r="AE5" s="652"/>
      <c r="AF5" s="652"/>
      <c r="AG5" s="652"/>
      <c r="AH5" s="652"/>
      <c r="AI5" s="652"/>
      <c r="AJ5" s="652"/>
      <c r="AK5" s="652"/>
      <c r="AL5" s="653">
        <v>57.5</v>
      </c>
      <c r="AM5" s="654"/>
      <c r="AN5" s="654"/>
      <c r="AO5" s="655"/>
      <c r="AP5" s="645" t="s">
        <v>222</v>
      </c>
      <c r="AQ5" s="646"/>
      <c r="AR5" s="646"/>
      <c r="AS5" s="646"/>
      <c r="AT5" s="646"/>
      <c r="AU5" s="646"/>
      <c r="AV5" s="646"/>
      <c r="AW5" s="646"/>
      <c r="AX5" s="646"/>
      <c r="AY5" s="646"/>
      <c r="AZ5" s="646"/>
      <c r="BA5" s="646"/>
      <c r="BB5" s="646"/>
      <c r="BC5" s="646"/>
      <c r="BD5" s="646"/>
      <c r="BE5" s="646"/>
      <c r="BF5" s="647"/>
      <c r="BG5" s="659">
        <v>4056703</v>
      </c>
      <c r="BH5" s="660"/>
      <c r="BI5" s="660"/>
      <c r="BJ5" s="660"/>
      <c r="BK5" s="660"/>
      <c r="BL5" s="660"/>
      <c r="BM5" s="660"/>
      <c r="BN5" s="661"/>
      <c r="BO5" s="662">
        <v>100</v>
      </c>
      <c r="BP5" s="662"/>
      <c r="BQ5" s="662"/>
      <c r="BR5" s="662"/>
      <c r="BS5" s="663" t="s">
        <v>123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84819</v>
      </c>
      <c r="S6" s="660"/>
      <c r="T6" s="660"/>
      <c r="U6" s="660"/>
      <c r="V6" s="660"/>
      <c r="W6" s="660"/>
      <c r="X6" s="660"/>
      <c r="Y6" s="661"/>
      <c r="Z6" s="662">
        <v>0.7</v>
      </c>
      <c r="AA6" s="662"/>
      <c r="AB6" s="662"/>
      <c r="AC6" s="662"/>
      <c r="AD6" s="663">
        <v>84819</v>
      </c>
      <c r="AE6" s="663"/>
      <c r="AF6" s="663"/>
      <c r="AG6" s="663"/>
      <c r="AH6" s="663"/>
      <c r="AI6" s="663"/>
      <c r="AJ6" s="663"/>
      <c r="AK6" s="663"/>
      <c r="AL6" s="664">
        <v>1.2</v>
      </c>
      <c r="AM6" s="665"/>
      <c r="AN6" s="665"/>
      <c r="AO6" s="666"/>
      <c r="AP6" s="656" t="s">
        <v>227</v>
      </c>
      <c r="AQ6" s="657"/>
      <c r="AR6" s="657"/>
      <c r="AS6" s="657"/>
      <c r="AT6" s="657"/>
      <c r="AU6" s="657"/>
      <c r="AV6" s="657"/>
      <c r="AW6" s="657"/>
      <c r="AX6" s="657"/>
      <c r="AY6" s="657"/>
      <c r="AZ6" s="657"/>
      <c r="BA6" s="657"/>
      <c r="BB6" s="657"/>
      <c r="BC6" s="657"/>
      <c r="BD6" s="657"/>
      <c r="BE6" s="657"/>
      <c r="BF6" s="658"/>
      <c r="BG6" s="659">
        <v>4056703</v>
      </c>
      <c r="BH6" s="660"/>
      <c r="BI6" s="660"/>
      <c r="BJ6" s="660"/>
      <c r="BK6" s="660"/>
      <c r="BL6" s="660"/>
      <c r="BM6" s="660"/>
      <c r="BN6" s="661"/>
      <c r="BO6" s="662">
        <v>100</v>
      </c>
      <c r="BP6" s="662"/>
      <c r="BQ6" s="662"/>
      <c r="BR6" s="662"/>
      <c r="BS6" s="663" t="s">
        <v>123</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144948</v>
      </c>
      <c r="CS6" s="660"/>
      <c r="CT6" s="660"/>
      <c r="CU6" s="660"/>
      <c r="CV6" s="660"/>
      <c r="CW6" s="660"/>
      <c r="CX6" s="660"/>
      <c r="CY6" s="661"/>
      <c r="CZ6" s="653">
        <v>1.2</v>
      </c>
      <c r="DA6" s="654"/>
      <c r="DB6" s="654"/>
      <c r="DC6" s="673"/>
      <c r="DD6" s="668">
        <v>20540</v>
      </c>
      <c r="DE6" s="660"/>
      <c r="DF6" s="660"/>
      <c r="DG6" s="660"/>
      <c r="DH6" s="660"/>
      <c r="DI6" s="660"/>
      <c r="DJ6" s="660"/>
      <c r="DK6" s="660"/>
      <c r="DL6" s="660"/>
      <c r="DM6" s="660"/>
      <c r="DN6" s="660"/>
      <c r="DO6" s="660"/>
      <c r="DP6" s="661"/>
      <c r="DQ6" s="668">
        <v>144948</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13071</v>
      </c>
      <c r="S7" s="660"/>
      <c r="T7" s="660"/>
      <c r="U7" s="660"/>
      <c r="V7" s="660"/>
      <c r="W7" s="660"/>
      <c r="X7" s="660"/>
      <c r="Y7" s="661"/>
      <c r="Z7" s="662">
        <v>0.1</v>
      </c>
      <c r="AA7" s="662"/>
      <c r="AB7" s="662"/>
      <c r="AC7" s="662"/>
      <c r="AD7" s="663">
        <v>13071</v>
      </c>
      <c r="AE7" s="663"/>
      <c r="AF7" s="663"/>
      <c r="AG7" s="663"/>
      <c r="AH7" s="663"/>
      <c r="AI7" s="663"/>
      <c r="AJ7" s="663"/>
      <c r="AK7" s="663"/>
      <c r="AL7" s="664">
        <v>0.2</v>
      </c>
      <c r="AM7" s="665"/>
      <c r="AN7" s="665"/>
      <c r="AO7" s="666"/>
      <c r="AP7" s="656" t="s">
        <v>230</v>
      </c>
      <c r="AQ7" s="657"/>
      <c r="AR7" s="657"/>
      <c r="AS7" s="657"/>
      <c r="AT7" s="657"/>
      <c r="AU7" s="657"/>
      <c r="AV7" s="657"/>
      <c r="AW7" s="657"/>
      <c r="AX7" s="657"/>
      <c r="AY7" s="657"/>
      <c r="AZ7" s="657"/>
      <c r="BA7" s="657"/>
      <c r="BB7" s="657"/>
      <c r="BC7" s="657"/>
      <c r="BD7" s="657"/>
      <c r="BE7" s="657"/>
      <c r="BF7" s="658"/>
      <c r="BG7" s="659">
        <v>2202005</v>
      </c>
      <c r="BH7" s="660"/>
      <c r="BI7" s="660"/>
      <c r="BJ7" s="660"/>
      <c r="BK7" s="660"/>
      <c r="BL7" s="660"/>
      <c r="BM7" s="660"/>
      <c r="BN7" s="661"/>
      <c r="BO7" s="662">
        <v>54.3</v>
      </c>
      <c r="BP7" s="662"/>
      <c r="BQ7" s="662"/>
      <c r="BR7" s="662"/>
      <c r="BS7" s="663" t="s">
        <v>123</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1092119</v>
      </c>
      <c r="CS7" s="660"/>
      <c r="CT7" s="660"/>
      <c r="CU7" s="660"/>
      <c r="CV7" s="660"/>
      <c r="CW7" s="660"/>
      <c r="CX7" s="660"/>
      <c r="CY7" s="661"/>
      <c r="CZ7" s="662">
        <v>9.3000000000000007</v>
      </c>
      <c r="DA7" s="662"/>
      <c r="DB7" s="662"/>
      <c r="DC7" s="662"/>
      <c r="DD7" s="668">
        <v>26186</v>
      </c>
      <c r="DE7" s="660"/>
      <c r="DF7" s="660"/>
      <c r="DG7" s="660"/>
      <c r="DH7" s="660"/>
      <c r="DI7" s="660"/>
      <c r="DJ7" s="660"/>
      <c r="DK7" s="660"/>
      <c r="DL7" s="660"/>
      <c r="DM7" s="660"/>
      <c r="DN7" s="660"/>
      <c r="DO7" s="660"/>
      <c r="DP7" s="661"/>
      <c r="DQ7" s="668">
        <v>967289</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49828</v>
      </c>
      <c r="S8" s="660"/>
      <c r="T8" s="660"/>
      <c r="U8" s="660"/>
      <c r="V8" s="660"/>
      <c r="W8" s="660"/>
      <c r="X8" s="660"/>
      <c r="Y8" s="661"/>
      <c r="Z8" s="662">
        <v>0.4</v>
      </c>
      <c r="AA8" s="662"/>
      <c r="AB8" s="662"/>
      <c r="AC8" s="662"/>
      <c r="AD8" s="663">
        <v>49828</v>
      </c>
      <c r="AE8" s="663"/>
      <c r="AF8" s="663"/>
      <c r="AG8" s="663"/>
      <c r="AH8" s="663"/>
      <c r="AI8" s="663"/>
      <c r="AJ8" s="663"/>
      <c r="AK8" s="663"/>
      <c r="AL8" s="664">
        <v>0.7</v>
      </c>
      <c r="AM8" s="665"/>
      <c r="AN8" s="665"/>
      <c r="AO8" s="666"/>
      <c r="AP8" s="656" t="s">
        <v>233</v>
      </c>
      <c r="AQ8" s="657"/>
      <c r="AR8" s="657"/>
      <c r="AS8" s="657"/>
      <c r="AT8" s="657"/>
      <c r="AU8" s="657"/>
      <c r="AV8" s="657"/>
      <c r="AW8" s="657"/>
      <c r="AX8" s="657"/>
      <c r="AY8" s="657"/>
      <c r="AZ8" s="657"/>
      <c r="BA8" s="657"/>
      <c r="BB8" s="657"/>
      <c r="BC8" s="657"/>
      <c r="BD8" s="657"/>
      <c r="BE8" s="657"/>
      <c r="BF8" s="658"/>
      <c r="BG8" s="659">
        <v>55997</v>
      </c>
      <c r="BH8" s="660"/>
      <c r="BI8" s="660"/>
      <c r="BJ8" s="660"/>
      <c r="BK8" s="660"/>
      <c r="BL8" s="660"/>
      <c r="BM8" s="660"/>
      <c r="BN8" s="661"/>
      <c r="BO8" s="662">
        <v>1.4</v>
      </c>
      <c r="BP8" s="662"/>
      <c r="BQ8" s="662"/>
      <c r="BR8" s="662"/>
      <c r="BS8" s="668" t="s">
        <v>123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4388144</v>
      </c>
      <c r="CS8" s="660"/>
      <c r="CT8" s="660"/>
      <c r="CU8" s="660"/>
      <c r="CV8" s="660"/>
      <c r="CW8" s="660"/>
      <c r="CX8" s="660"/>
      <c r="CY8" s="661"/>
      <c r="CZ8" s="662">
        <v>37.299999999999997</v>
      </c>
      <c r="DA8" s="662"/>
      <c r="DB8" s="662"/>
      <c r="DC8" s="662"/>
      <c r="DD8" s="668">
        <v>573074</v>
      </c>
      <c r="DE8" s="660"/>
      <c r="DF8" s="660"/>
      <c r="DG8" s="660"/>
      <c r="DH8" s="660"/>
      <c r="DI8" s="660"/>
      <c r="DJ8" s="660"/>
      <c r="DK8" s="660"/>
      <c r="DL8" s="660"/>
      <c r="DM8" s="660"/>
      <c r="DN8" s="660"/>
      <c r="DO8" s="660"/>
      <c r="DP8" s="661"/>
      <c r="DQ8" s="668">
        <v>2075473</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49928</v>
      </c>
      <c r="S9" s="660"/>
      <c r="T9" s="660"/>
      <c r="U9" s="660"/>
      <c r="V9" s="660"/>
      <c r="W9" s="660"/>
      <c r="X9" s="660"/>
      <c r="Y9" s="661"/>
      <c r="Z9" s="662">
        <v>0.4</v>
      </c>
      <c r="AA9" s="662"/>
      <c r="AB9" s="662"/>
      <c r="AC9" s="662"/>
      <c r="AD9" s="663">
        <v>49928</v>
      </c>
      <c r="AE9" s="663"/>
      <c r="AF9" s="663"/>
      <c r="AG9" s="663"/>
      <c r="AH9" s="663"/>
      <c r="AI9" s="663"/>
      <c r="AJ9" s="663"/>
      <c r="AK9" s="663"/>
      <c r="AL9" s="664">
        <v>0.7</v>
      </c>
      <c r="AM9" s="665"/>
      <c r="AN9" s="665"/>
      <c r="AO9" s="666"/>
      <c r="AP9" s="656" t="s">
        <v>236</v>
      </c>
      <c r="AQ9" s="657"/>
      <c r="AR9" s="657"/>
      <c r="AS9" s="657"/>
      <c r="AT9" s="657"/>
      <c r="AU9" s="657"/>
      <c r="AV9" s="657"/>
      <c r="AW9" s="657"/>
      <c r="AX9" s="657"/>
      <c r="AY9" s="657"/>
      <c r="AZ9" s="657"/>
      <c r="BA9" s="657"/>
      <c r="BB9" s="657"/>
      <c r="BC9" s="657"/>
      <c r="BD9" s="657"/>
      <c r="BE9" s="657"/>
      <c r="BF9" s="658"/>
      <c r="BG9" s="659">
        <v>1995704</v>
      </c>
      <c r="BH9" s="660"/>
      <c r="BI9" s="660"/>
      <c r="BJ9" s="660"/>
      <c r="BK9" s="660"/>
      <c r="BL9" s="660"/>
      <c r="BM9" s="660"/>
      <c r="BN9" s="661"/>
      <c r="BO9" s="662">
        <v>49.2</v>
      </c>
      <c r="BP9" s="662"/>
      <c r="BQ9" s="662"/>
      <c r="BR9" s="662"/>
      <c r="BS9" s="668" t="s">
        <v>123</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1400358</v>
      </c>
      <c r="CS9" s="660"/>
      <c r="CT9" s="660"/>
      <c r="CU9" s="660"/>
      <c r="CV9" s="660"/>
      <c r="CW9" s="660"/>
      <c r="CX9" s="660"/>
      <c r="CY9" s="661"/>
      <c r="CZ9" s="662">
        <v>11.9</v>
      </c>
      <c r="DA9" s="662"/>
      <c r="DB9" s="662"/>
      <c r="DC9" s="662"/>
      <c r="DD9" s="668">
        <v>1100</v>
      </c>
      <c r="DE9" s="660"/>
      <c r="DF9" s="660"/>
      <c r="DG9" s="660"/>
      <c r="DH9" s="660"/>
      <c r="DI9" s="660"/>
      <c r="DJ9" s="660"/>
      <c r="DK9" s="660"/>
      <c r="DL9" s="660"/>
      <c r="DM9" s="660"/>
      <c r="DN9" s="660"/>
      <c r="DO9" s="660"/>
      <c r="DP9" s="661"/>
      <c r="DQ9" s="668">
        <v>1178650</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123</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61904</v>
      </c>
      <c r="BH10" s="660"/>
      <c r="BI10" s="660"/>
      <c r="BJ10" s="660"/>
      <c r="BK10" s="660"/>
      <c r="BL10" s="660"/>
      <c r="BM10" s="660"/>
      <c r="BN10" s="661"/>
      <c r="BO10" s="662">
        <v>1.5</v>
      </c>
      <c r="BP10" s="662"/>
      <c r="BQ10" s="662"/>
      <c r="BR10" s="662"/>
      <c r="BS10" s="668" t="s">
        <v>123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9241</v>
      </c>
      <c r="CS10" s="660"/>
      <c r="CT10" s="660"/>
      <c r="CU10" s="660"/>
      <c r="CV10" s="660"/>
      <c r="CW10" s="660"/>
      <c r="CX10" s="660"/>
      <c r="CY10" s="661"/>
      <c r="CZ10" s="662">
        <v>0.1</v>
      </c>
      <c r="DA10" s="662"/>
      <c r="DB10" s="662"/>
      <c r="DC10" s="662"/>
      <c r="DD10" s="668" t="s">
        <v>123</v>
      </c>
      <c r="DE10" s="660"/>
      <c r="DF10" s="660"/>
      <c r="DG10" s="660"/>
      <c r="DH10" s="660"/>
      <c r="DI10" s="660"/>
      <c r="DJ10" s="660"/>
      <c r="DK10" s="660"/>
      <c r="DL10" s="660"/>
      <c r="DM10" s="660"/>
      <c r="DN10" s="660"/>
      <c r="DO10" s="660"/>
      <c r="DP10" s="661"/>
      <c r="DQ10" s="668">
        <v>9241</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123</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88400</v>
      </c>
      <c r="BH11" s="660"/>
      <c r="BI11" s="660"/>
      <c r="BJ11" s="660"/>
      <c r="BK11" s="660"/>
      <c r="BL11" s="660"/>
      <c r="BM11" s="660"/>
      <c r="BN11" s="661"/>
      <c r="BO11" s="662">
        <v>2.2000000000000002</v>
      </c>
      <c r="BP11" s="662"/>
      <c r="BQ11" s="662"/>
      <c r="BR11" s="662"/>
      <c r="BS11" s="668" t="s">
        <v>123</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102991</v>
      </c>
      <c r="CS11" s="660"/>
      <c r="CT11" s="660"/>
      <c r="CU11" s="660"/>
      <c r="CV11" s="660"/>
      <c r="CW11" s="660"/>
      <c r="CX11" s="660"/>
      <c r="CY11" s="661"/>
      <c r="CZ11" s="662">
        <v>0.9</v>
      </c>
      <c r="DA11" s="662"/>
      <c r="DB11" s="662"/>
      <c r="DC11" s="662"/>
      <c r="DD11" s="668">
        <v>6752</v>
      </c>
      <c r="DE11" s="660"/>
      <c r="DF11" s="660"/>
      <c r="DG11" s="660"/>
      <c r="DH11" s="660"/>
      <c r="DI11" s="660"/>
      <c r="DJ11" s="660"/>
      <c r="DK11" s="660"/>
      <c r="DL11" s="660"/>
      <c r="DM11" s="660"/>
      <c r="DN11" s="660"/>
      <c r="DO11" s="660"/>
      <c r="DP11" s="661"/>
      <c r="DQ11" s="668">
        <v>63547</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470171</v>
      </c>
      <c r="S12" s="660"/>
      <c r="T12" s="660"/>
      <c r="U12" s="660"/>
      <c r="V12" s="660"/>
      <c r="W12" s="660"/>
      <c r="X12" s="660"/>
      <c r="Y12" s="661"/>
      <c r="Z12" s="662">
        <v>3.9</v>
      </c>
      <c r="AA12" s="662"/>
      <c r="AB12" s="662"/>
      <c r="AC12" s="662"/>
      <c r="AD12" s="663">
        <v>470171</v>
      </c>
      <c r="AE12" s="663"/>
      <c r="AF12" s="663"/>
      <c r="AG12" s="663"/>
      <c r="AH12" s="663"/>
      <c r="AI12" s="663"/>
      <c r="AJ12" s="663"/>
      <c r="AK12" s="663"/>
      <c r="AL12" s="664">
        <v>6.7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1612291</v>
      </c>
      <c r="BH12" s="660"/>
      <c r="BI12" s="660"/>
      <c r="BJ12" s="660"/>
      <c r="BK12" s="660"/>
      <c r="BL12" s="660"/>
      <c r="BM12" s="660"/>
      <c r="BN12" s="661"/>
      <c r="BO12" s="662">
        <v>39.700000000000003</v>
      </c>
      <c r="BP12" s="662"/>
      <c r="BQ12" s="662"/>
      <c r="BR12" s="662"/>
      <c r="BS12" s="668" t="s">
        <v>123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98264</v>
      </c>
      <c r="CS12" s="660"/>
      <c r="CT12" s="660"/>
      <c r="CU12" s="660"/>
      <c r="CV12" s="660"/>
      <c r="CW12" s="660"/>
      <c r="CX12" s="660"/>
      <c r="CY12" s="661"/>
      <c r="CZ12" s="662">
        <v>0.8</v>
      </c>
      <c r="DA12" s="662"/>
      <c r="DB12" s="662"/>
      <c r="DC12" s="662"/>
      <c r="DD12" s="668">
        <v>594</v>
      </c>
      <c r="DE12" s="660"/>
      <c r="DF12" s="660"/>
      <c r="DG12" s="660"/>
      <c r="DH12" s="660"/>
      <c r="DI12" s="660"/>
      <c r="DJ12" s="660"/>
      <c r="DK12" s="660"/>
      <c r="DL12" s="660"/>
      <c r="DM12" s="660"/>
      <c r="DN12" s="660"/>
      <c r="DO12" s="660"/>
      <c r="DP12" s="661"/>
      <c r="DQ12" s="668">
        <v>71847</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123</v>
      </c>
      <c r="AA13" s="662"/>
      <c r="AB13" s="662"/>
      <c r="AC13" s="662"/>
      <c r="AD13" s="663" t="s">
        <v>123</v>
      </c>
      <c r="AE13" s="663"/>
      <c r="AF13" s="663"/>
      <c r="AG13" s="663"/>
      <c r="AH13" s="663"/>
      <c r="AI13" s="663"/>
      <c r="AJ13" s="663"/>
      <c r="AK13" s="663"/>
      <c r="AL13" s="664" t="s">
        <v>123</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1612283</v>
      </c>
      <c r="BH13" s="660"/>
      <c r="BI13" s="660"/>
      <c r="BJ13" s="660"/>
      <c r="BK13" s="660"/>
      <c r="BL13" s="660"/>
      <c r="BM13" s="660"/>
      <c r="BN13" s="661"/>
      <c r="BO13" s="662">
        <v>39.700000000000003</v>
      </c>
      <c r="BP13" s="662"/>
      <c r="BQ13" s="662"/>
      <c r="BR13" s="662"/>
      <c r="BS13" s="668" t="s">
        <v>123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897060</v>
      </c>
      <c r="CS13" s="660"/>
      <c r="CT13" s="660"/>
      <c r="CU13" s="660"/>
      <c r="CV13" s="660"/>
      <c r="CW13" s="660"/>
      <c r="CX13" s="660"/>
      <c r="CY13" s="661"/>
      <c r="CZ13" s="662">
        <v>7.6</v>
      </c>
      <c r="DA13" s="662"/>
      <c r="DB13" s="662"/>
      <c r="DC13" s="662"/>
      <c r="DD13" s="668">
        <v>269547</v>
      </c>
      <c r="DE13" s="660"/>
      <c r="DF13" s="660"/>
      <c r="DG13" s="660"/>
      <c r="DH13" s="660"/>
      <c r="DI13" s="660"/>
      <c r="DJ13" s="660"/>
      <c r="DK13" s="660"/>
      <c r="DL13" s="660"/>
      <c r="DM13" s="660"/>
      <c r="DN13" s="660"/>
      <c r="DO13" s="660"/>
      <c r="DP13" s="661"/>
      <c r="DQ13" s="668">
        <v>716087</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251</v>
      </c>
      <c r="AA14" s="662"/>
      <c r="AB14" s="662"/>
      <c r="AC14" s="662"/>
      <c r="AD14" s="663" t="s">
        <v>123</v>
      </c>
      <c r="AE14" s="663"/>
      <c r="AF14" s="663"/>
      <c r="AG14" s="663"/>
      <c r="AH14" s="663"/>
      <c r="AI14" s="663"/>
      <c r="AJ14" s="663"/>
      <c r="AK14" s="663"/>
      <c r="AL14" s="664" t="s">
        <v>123</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73793</v>
      </c>
      <c r="BH14" s="660"/>
      <c r="BI14" s="660"/>
      <c r="BJ14" s="660"/>
      <c r="BK14" s="660"/>
      <c r="BL14" s="660"/>
      <c r="BM14" s="660"/>
      <c r="BN14" s="661"/>
      <c r="BO14" s="662">
        <v>1.8</v>
      </c>
      <c r="BP14" s="662"/>
      <c r="BQ14" s="662"/>
      <c r="BR14" s="662"/>
      <c r="BS14" s="668" t="s">
        <v>123</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458341</v>
      </c>
      <c r="CS14" s="660"/>
      <c r="CT14" s="660"/>
      <c r="CU14" s="660"/>
      <c r="CV14" s="660"/>
      <c r="CW14" s="660"/>
      <c r="CX14" s="660"/>
      <c r="CY14" s="661"/>
      <c r="CZ14" s="662">
        <v>3.9</v>
      </c>
      <c r="DA14" s="662"/>
      <c r="DB14" s="662"/>
      <c r="DC14" s="662"/>
      <c r="DD14" s="668">
        <v>8480</v>
      </c>
      <c r="DE14" s="660"/>
      <c r="DF14" s="660"/>
      <c r="DG14" s="660"/>
      <c r="DH14" s="660"/>
      <c r="DI14" s="660"/>
      <c r="DJ14" s="660"/>
      <c r="DK14" s="660"/>
      <c r="DL14" s="660"/>
      <c r="DM14" s="660"/>
      <c r="DN14" s="660"/>
      <c r="DO14" s="660"/>
      <c r="DP14" s="661"/>
      <c r="DQ14" s="668">
        <v>446023</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28023</v>
      </c>
      <c r="S15" s="660"/>
      <c r="T15" s="660"/>
      <c r="U15" s="660"/>
      <c r="V15" s="660"/>
      <c r="W15" s="660"/>
      <c r="X15" s="660"/>
      <c r="Y15" s="661"/>
      <c r="Z15" s="662">
        <v>0.2</v>
      </c>
      <c r="AA15" s="662"/>
      <c r="AB15" s="662"/>
      <c r="AC15" s="662"/>
      <c r="AD15" s="663">
        <v>28023</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168614</v>
      </c>
      <c r="BH15" s="660"/>
      <c r="BI15" s="660"/>
      <c r="BJ15" s="660"/>
      <c r="BK15" s="660"/>
      <c r="BL15" s="660"/>
      <c r="BM15" s="660"/>
      <c r="BN15" s="661"/>
      <c r="BO15" s="662">
        <v>4.2</v>
      </c>
      <c r="BP15" s="662"/>
      <c r="BQ15" s="662"/>
      <c r="BR15" s="662"/>
      <c r="BS15" s="668" t="s">
        <v>123</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2069201</v>
      </c>
      <c r="CS15" s="660"/>
      <c r="CT15" s="660"/>
      <c r="CU15" s="660"/>
      <c r="CV15" s="660"/>
      <c r="CW15" s="660"/>
      <c r="CX15" s="660"/>
      <c r="CY15" s="661"/>
      <c r="CZ15" s="662">
        <v>17.600000000000001</v>
      </c>
      <c r="DA15" s="662"/>
      <c r="DB15" s="662"/>
      <c r="DC15" s="662"/>
      <c r="DD15" s="668">
        <v>841110</v>
      </c>
      <c r="DE15" s="660"/>
      <c r="DF15" s="660"/>
      <c r="DG15" s="660"/>
      <c r="DH15" s="660"/>
      <c r="DI15" s="660"/>
      <c r="DJ15" s="660"/>
      <c r="DK15" s="660"/>
      <c r="DL15" s="660"/>
      <c r="DM15" s="660"/>
      <c r="DN15" s="660"/>
      <c r="DO15" s="660"/>
      <c r="DP15" s="661"/>
      <c r="DQ15" s="668">
        <v>1345511</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251</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123</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200</v>
      </c>
      <c r="CS16" s="660"/>
      <c r="CT16" s="660"/>
      <c r="CU16" s="660"/>
      <c r="CV16" s="660"/>
      <c r="CW16" s="660"/>
      <c r="CX16" s="660"/>
      <c r="CY16" s="661"/>
      <c r="CZ16" s="662">
        <v>0</v>
      </c>
      <c r="DA16" s="662"/>
      <c r="DB16" s="662"/>
      <c r="DC16" s="662"/>
      <c r="DD16" s="668" t="s">
        <v>251</v>
      </c>
      <c r="DE16" s="660"/>
      <c r="DF16" s="660"/>
      <c r="DG16" s="660"/>
      <c r="DH16" s="660"/>
      <c r="DI16" s="660"/>
      <c r="DJ16" s="660"/>
      <c r="DK16" s="660"/>
      <c r="DL16" s="660"/>
      <c r="DM16" s="660"/>
      <c r="DN16" s="660"/>
      <c r="DO16" s="660"/>
      <c r="DP16" s="661"/>
      <c r="DQ16" s="668">
        <v>200</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35250</v>
      </c>
      <c r="S17" s="660"/>
      <c r="T17" s="660"/>
      <c r="U17" s="660"/>
      <c r="V17" s="660"/>
      <c r="W17" s="660"/>
      <c r="X17" s="660"/>
      <c r="Y17" s="661"/>
      <c r="Z17" s="662">
        <v>0.3</v>
      </c>
      <c r="AA17" s="662"/>
      <c r="AB17" s="662"/>
      <c r="AC17" s="662"/>
      <c r="AD17" s="663">
        <v>35250</v>
      </c>
      <c r="AE17" s="663"/>
      <c r="AF17" s="663"/>
      <c r="AG17" s="663"/>
      <c r="AH17" s="663"/>
      <c r="AI17" s="663"/>
      <c r="AJ17" s="663"/>
      <c r="AK17" s="663"/>
      <c r="AL17" s="664">
        <v>0.5</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1107038</v>
      </c>
      <c r="CS17" s="660"/>
      <c r="CT17" s="660"/>
      <c r="CU17" s="660"/>
      <c r="CV17" s="660"/>
      <c r="CW17" s="660"/>
      <c r="CX17" s="660"/>
      <c r="CY17" s="661"/>
      <c r="CZ17" s="662">
        <v>9.4</v>
      </c>
      <c r="DA17" s="662"/>
      <c r="DB17" s="662"/>
      <c r="DC17" s="662"/>
      <c r="DD17" s="668" t="s">
        <v>123</v>
      </c>
      <c r="DE17" s="660"/>
      <c r="DF17" s="660"/>
      <c r="DG17" s="660"/>
      <c r="DH17" s="660"/>
      <c r="DI17" s="660"/>
      <c r="DJ17" s="660"/>
      <c r="DK17" s="660"/>
      <c r="DL17" s="660"/>
      <c r="DM17" s="660"/>
      <c r="DN17" s="660"/>
      <c r="DO17" s="660"/>
      <c r="DP17" s="661"/>
      <c r="DQ17" s="668">
        <v>1107038</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2508172</v>
      </c>
      <c r="S18" s="660"/>
      <c r="T18" s="660"/>
      <c r="U18" s="660"/>
      <c r="V18" s="660"/>
      <c r="W18" s="660"/>
      <c r="X18" s="660"/>
      <c r="Y18" s="661"/>
      <c r="Z18" s="662">
        <v>20.8</v>
      </c>
      <c r="AA18" s="662"/>
      <c r="AB18" s="662"/>
      <c r="AC18" s="662"/>
      <c r="AD18" s="663">
        <v>2202674</v>
      </c>
      <c r="AE18" s="663"/>
      <c r="AF18" s="663"/>
      <c r="AG18" s="663"/>
      <c r="AH18" s="663"/>
      <c r="AI18" s="663"/>
      <c r="AJ18" s="663"/>
      <c r="AK18" s="663"/>
      <c r="AL18" s="664">
        <v>31.2</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251</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2202674</v>
      </c>
      <c r="S19" s="660"/>
      <c r="T19" s="660"/>
      <c r="U19" s="660"/>
      <c r="V19" s="660"/>
      <c r="W19" s="660"/>
      <c r="X19" s="660"/>
      <c r="Y19" s="661"/>
      <c r="Z19" s="662">
        <v>18.3</v>
      </c>
      <c r="AA19" s="662"/>
      <c r="AB19" s="662"/>
      <c r="AC19" s="662"/>
      <c r="AD19" s="663">
        <v>2202674</v>
      </c>
      <c r="AE19" s="663"/>
      <c r="AF19" s="663"/>
      <c r="AG19" s="663"/>
      <c r="AH19" s="663"/>
      <c r="AI19" s="663"/>
      <c r="AJ19" s="663"/>
      <c r="AK19" s="663"/>
      <c r="AL19" s="664">
        <v>31.2</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123</v>
      </c>
      <c r="BH19" s="660"/>
      <c r="BI19" s="660"/>
      <c r="BJ19" s="660"/>
      <c r="BK19" s="660"/>
      <c r="BL19" s="660"/>
      <c r="BM19" s="660"/>
      <c r="BN19" s="661"/>
      <c r="BO19" s="662" t="s">
        <v>123</v>
      </c>
      <c r="BP19" s="662"/>
      <c r="BQ19" s="662"/>
      <c r="BR19" s="662"/>
      <c r="BS19" s="668" t="s">
        <v>123</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305498</v>
      </c>
      <c r="S20" s="660"/>
      <c r="T20" s="660"/>
      <c r="U20" s="660"/>
      <c r="V20" s="660"/>
      <c r="W20" s="660"/>
      <c r="X20" s="660"/>
      <c r="Y20" s="661"/>
      <c r="Z20" s="662">
        <v>2.5</v>
      </c>
      <c r="AA20" s="662"/>
      <c r="AB20" s="662"/>
      <c r="AC20" s="662"/>
      <c r="AD20" s="663" t="s">
        <v>123</v>
      </c>
      <c r="AE20" s="663"/>
      <c r="AF20" s="663"/>
      <c r="AG20" s="663"/>
      <c r="AH20" s="663"/>
      <c r="AI20" s="663"/>
      <c r="AJ20" s="663"/>
      <c r="AK20" s="663"/>
      <c r="AL20" s="664" t="s">
        <v>123</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123</v>
      </c>
      <c r="BH20" s="660"/>
      <c r="BI20" s="660"/>
      <c r="BJ20" s="660"/>
      <c r="BK20" s="660"/>
      <c r="BL20" s="660"/>
      <c r="BM20" s="660"/>
      <c r="BN20" s="661"/>
      <c r="BO20" s="662" t="s">
        <v>123</v>
      </c>
      <c r="BP20" s="662"/>
      <c r="BQ20" s="662"/>
      <c r="BR20" s="662"/>
      <c r="BS20" s="668" t="s">
        <v>123</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11767905</v>
      </c>
      <c r="CS20" s="660"/>
      <c r="CT20" s="660"/>
      <c r="CU20" s="660"/>
      <c r="CV20" s="660"/>
      <c r="CW20" s="660"/>
      <c r="CX20" s="660"/>
      <c r="CY20" s="661"/>
      <c r="CZ20" s="662">
        <v>100</v>
      </c>
      <c r="DA20" s="662"/>
      <c r="DB20" s="662"/>
      <c r="DC20" s="662"/>
      <c r="DD20" s="668">
        <v>1747383</v>
      </c>
      <c r="DE20" s="660"/>
      <c r="DF20" s="660"/>
      <c r="DG20" s="660"/>
      <c r="DH20" s="660"/>
      <c r="DI20" s="660"/>
      <c r="DJ20" s="660"/>
      <c r="DK20" s="660"/>
      <c r="DL20" s="660"/>
      <c r="DM20" s="660"/>
      <c r="DN20" s="660"/>
      <c r="DO20" s="660"/>
      <c r="DP20" s="661"/>
      <c r="DQ20" s="668">
        <v>8125854</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251</v>
      </c>
      <c r="S21" s="660"/>
      <c r="T21" s="660"/>
      <c r="U21" s="660"/>
      <c r="V21" s="660"/>
      <c r="W21" s="660"/>
      <c r="X21" s="660"/>
      <c r="Y21" s="661"/>
      <c r="Z21" s="662" t="s">
        <v>123</v>
      </c>
      <c r="AA21" s="662"/>
      <c r="AB21" s="662"/>
      <c r="AC21" s="662"/>
      <c r="AD21" s="663" t="s">
        <v>123</v>
      </c>
      <c r="AE21" s="663"/>
      <c r="AF21" s="663"/>
      <c r="AG21" s="663"/>
      <c r="AH21" s="663"/>
      <c r="AI21" s="663"/>
      <c r="AJ21" s="663"/>
      <c r="AK21" s="663"/>
      <c r="AL21" s="664" t="s">
        <v>123</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123</v>
      </c>
      <c r="BH21" s="660"/>
      <c r="BI21" s="660"/>
      <c r="BJ21" s="660"/>
      <c r="BK21" s="660"/>
      <c r="BL21" s="660"/>
      <c r="BM21" s="660"/>
      <c r="BN21" s="661"/>
      <c r="BO21" s="662" t="s">
        <v>123</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7295965</v>
      </c>
      <c r="S22" s="660"/>
      <c r="T22" s="660"/>
      <c r="U22" s="660"/>
      <c r="V22" s="660"/>
      <c r="W22" s="660"/>
      <c r="X22" s="660"/>
      <c r="Y22" s="661"/>
      <c r="Z22" s="662">
        <v>60.6</v>
      </c>
      <c r="AA22" s="662"/>
      <c r="AB22" s="662"/>
      <c r="AC22" s="662"/>
      <c r="AD22" s="663">
        <v>6990467</v>
      </c>
      <c r="AE22" s="663"/>
      <c r="AF22" s="663"/>
      <c r="AG22" s="663"/>
      <c r="AH22" s="663"/>
      <c r="AI22" s="663"/>
      <c r="AJ22" s="663"/>
      <c r="AK22" s="663"/>
      <c r="AL22" s="664">
        <v>99.2</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251</v>
      </c>
      <c r="BP22" s="662"/>
      <c r="BQ22" s="662"/>
      <c r="BR22" s="662"/>
      <c r="BS22" s="668" t="s">
        <v>123</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4638</v>
      </c>
      <c r="S23" s="660"/>
      <c r="T23" s="660"/>
      <c r="U23" s="660"/>
      <c r="V23" s="660"/>
      <c r="W23" s="660"/>
      <c r="X23" s="660"/>
      <c r="Y23" s="661"/>
      <c r="Z23" s="662">
        <v>0</v>
      </c>
      <c r="AA23" s="662"/>
      <c r="AB23" s="662"/>
      <c r="AC23" s="662"/>
      <c r="AD23" s="663">
        <v>4638</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123</v>
      </c>
      <c r="BP23" s="662"/>
      <c r="BQ23" s="662"/>
      <c r="BR23" s="662"/>
      <c r="BS23" s="668" t="s">
        <v>123</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226235</v>
      </c>
      <c r="S24" s="660"/>
      <c r="T24" s="660"/>
      <c r="U24" s="660"/>
      <c r="V24" s="660"/>
      <c r="W24" s="660"/>
      <c r="X24" s="660"/>
      <c r="Y24" s="661"/>
      <c r="Z24" s="662">
        <v>1.9</v>
      </c>
      <c r="AA24" s="662"/>
      <c r="AB24" s="662"/>
      <c r="AC24" s="662"/>
      <c r="AD24" s="663">
        <v>1215</v>
      </c>
      <c r="AE24" s="663"/>
      <c r="AF24" s="663"/>
      <c r="AG24" s="663"/>
      <c r="AH24" s="663"/>
      <c r="AI24" s="663"/>
      <c r="AJ24" s="663"/>
      <c r="AK24" s="663"/>
      <c r="AL24" s="664">
        <v>0</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5073770</v>
      </c>
      <c r="CS24" s="649"/>
      <c r="CT24" s="649"/>
      <c r="CU24" s="649"/>
      <c r="CV24" s="649"/>
      <c r="CW24" s="649"/>
      <c r="CX24" s="649"/>
      <c r="CY24" s="650"/>
      <c r="CZ24" s="653">
        <v>43.1</v>
      </c>
      <c r="DA24" s="654"/>
      <c r="DB24" s="654"/>
      <c r="DC24" s="673"/>
      <c r="DD24" s="692">
        <v>3572051</v>
      </c>
      <c r="DE24" s="649"/>
      <c r="DF24" s="649"/>
      <c r="DG24" s="649"/>
      <c r="DH24" s="649"/>
      <c r="DI24" s="649"/>
      <c r="DJ24" s="649"/>
      <c r="DK24" s="650"/>
      <c r="DL24" s="692">
        <v>3498484</v>
      </c>
      <c r="DM24" s="649"/>
      <c r="DN24" s="649"/>
      <c r="DO24" s="649"/>
      <c r="DP24" s="649"/>
      <c r="DQ24" s="649"/>
      <c r="DR24" s="649"/>
      <c r="DS24" s="649"/>
      <c r="DT24" s="649"/>
      <c r="DU24" s="649"/>
      <c r="DV24" s="650"/>
      <c r="DW24" s="653">
        <v>46.6</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255278</v>
      </c>
      <c r="S25" s="660"/>
      <c r="T25" s="660"/>
      <c r="U25" s="660"/>
      <c r="V25" s="660"/>
      <c r="W25" s="660"/>
      <c r="X25" s="660"/>
      <c r="Y25" s="661"/>
      <c r="Z25" s="662">
        <v>2.1</v>
      </c>
      <c r="AA25" s="662"/>
      <c r="AB25" s="662"/>
      <c r="AC25" s="662"/>
      <c r="AD25" s="663">
        <v>52312</v>
      </c>
      <c r="AE25" s="663"/>
      <c r="AF25" s="663"/>
      <c r="AG25" s="663"/>
      <c r="AH25" s="663"/>
      <c r="AI25" s="663"/>
      <c r="AJ25" s="663"/>
      <c r="AK25" s="663"/>
      <c r="AL25" s="664">
        <v>0.7</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123</v>
      </c>
      <c r="BP25" s="662"/>
      <c r="BQ25" s="662"/>
      <c r="BR25" s="662"/>
      <c r="BS25" s="668" t="s">
        <v>123</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1690002</v>
      </c>
      <c r="CS25" s="695"/>
      <c r="CT25" s="695"/>
      <c r="CU25" s="695"/>
      <c r="CV25" s="695"/>
      <c r="CW25" s="695"/>
      <c r="CX25" s="695"/>
      <c r="CY25" s="696"/>
      <c r="CZ25" s="664">
        <v>14.4</v>
      </c>
      <c r="DA25" s="693"/>
      <c r="DB25" s="693"/>
      <c r="DC25" s="697"/>
      <c r="DD25" s="668">
        <v>1518138</v>
      </c>
      <c r="DE25" s="695"/>
      <c r="DF25" s="695"/>
      <c r="DG25" s="695"/>
      <c r="DH25" s="695"/>
      <c r="DI25" s="695"/>
      <c r="DJ25" s="695"/>
      <c r="DK25" s="696"/>
      <c r="DL25" s="668">
        <v>1444571</v>
      </c>
      <c r="DM25" s="695"/>
      <c r="DN25" s="695"/>
      <c r="DO25" s="695"/>
      <c r="DP25" s="695"/>
      <c r="DQ25" s="695"/>
      <c r="DR25" s="695"/>
      <c r="DS25" s="695"/>
      <c r="DT25" s="695"/>
      <c r="DU25" s="695"/>
      <c r="DV25" s="696"/>
      <c r="DW25" s="664">
        <v>19.2</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81629</v>
      </c>
      <c r="S26" s="660"/>
      <c r="T26" s="660"/>
      <c r="U26" s="660"/>
      <c r="V26" s="660"/>
      <c r="W26" s="660"/>
      <c r="X26" s="660"/>
      <c r="Y26" s="661"/>
      <c r="Z26" s="662">
        <v>0.7</v>
      </c>
      <c r="AA26" s="662"/>
      <c r="AB26" s="662"/>
      <c r="AC26" s="662"/>
      <c r="AD26" s="663" t="s">
        <v>123</v>
      </c>
      <c r="AE26" s="663"/>
      <c r="AF26" s="663"/>
      <c r="AG26" s="663"/>
      <c r="AH26" s="663"/>
      <c r="AI26" s="663"/>
      <c r="AJ26" s="663"/>
      <c r="AK26" s="663"/>
      <c r="AL26" s="664" t="s">
        <v>123</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251</v>
      </c>
      <c r="BP26" s="662"/>
      <c r="BQ26" s="662"/>
      <c r="BR26" s="662"/>
      <c r="BS26" s="668" t="s">
        <v>123</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1131653</v>
      </c>
      <c r="CS26" s="660"/>
      <c r="CT26" s="660"/>
      <c r="CU26" s="660"/>
      <c r="CV26" s="660"/>
      <c r="CW26" s="660"/>
      <c r="CX26" s="660"/>
      <c r="CY26" s="661"/>
      <c r="CZ26" s="664">
        <v>9.6</v>
      </c>
      <c r="DA26" s="693"/>
      <c r="DB26" s="693"/>
      <c r="DC26" s="697"/>
      <c r="DD26" s="668">
        <v>982511</v>
      </c>
      <c r="DE26" s="660"/>
      <c r="DF26" s="660"/>
      <c r="DG26" s="660"/>
      <c r="DH26" s="660"/>
      <c r="DI26" s="660"/>
      <c r="DJ26" s="660"/>
      <c r="DK26" s="661"/>
      <c r="DL26" s="668" t="s">
        <v>123</v>
      </c>
      <c r="DM26" s="660"/>
      <c r="DN26" s="660"/>
      <c r="DO26" s="660"/>
      <c r="DP26" s="660"/>
      <c r="DQ26" s="660"/>
      <c r="DR26" s="660"/>
      <c r="DS26" s="660"/>
      <c r="DT26" s="660"/>
      <c r="DU26" s="660"/>
      <c r="DV26" s="661"/>
      <c r="DW26" s="664" t="s">
        <v>123</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1333601</v>
      </c>
      <c r="S27" s="660"/>
      <c r="T27" s="660"/>
      <c r="U27" s="660"/>
      <c r="V27" s="660"/>
      <c r="W27" s="660"/>
      <c r="X27" s="660"/>
      <c r="Y27" s="661"/>
      <c r="Z27" s="662">
        <v>11.1</v>
      </c>
      <c r="AA27" s="662"/>
      <c r="AB27" s="662"/>
      <c r="AC27" s="662"/>
      <c r="AD27" s="663" t="s">
        <v>123</v>
      </c>
      <c r="AE27" s="663"/>
      <c r="AF27" s="663"/>
      <c r="AG27" s="663"/>
      <c r="AH27" s="663"/>
      <c r="AI27" s="663"/>
      <c r="AJ27" s="663"/>
      <c r="AK27" s="663"/>
      <c r="AL27" s="664" t="s">
        <v>123</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4056703</v>
      </c>
      <c r="BH27" s="660"/>
      <c r="BI27" s="660"/>
      <c r="BJ27" s="660"/>
      <c r="BK27" s="660"/>
      <c r="BL27" s="660"/>
      <c r="BM27" s="660"/>
      <c r="BN27" s="661"/>
      <c r="BO27" s="662">
        <v>100</v>
      </c>
      <c r="BP27" s="662"/>
      <c r="BQ27" s="662"/>
      <c r="BR27" s="662"/>
      <c r="BS27" s="668" t="s">
        <v>123</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2276730</v>
      </c>
      <c r="CS27" s="695"/>
      <c r="CT27" s="695"/>
      <c r="CU27" s="695"/>
      <c r="CV27" s="695"/>
      <c r="CW27" s="695"/>
      <c r="CX27" s="695"/>
      <c r="CY27" s="696"/>
      <c r="CZ27" s="664">
        <v>19.3</v>
      </c>
      <c r="DA27" s="693"/>
      <c r="DB27" s="693"/>
      <c r="DC27" s="697"/>
      <c r="DD27" s="668">
        <v>946875</v>
      </c>
      <c r="DE27" s="695"/>
      <c r="DF27" s="695"/>
      <c r="DG27" s="695"/>
      <c r="DH27" s="695"/>
      <c r="DI27" s="695"/>
      <c r="DJ27" s="695"/>
      <c r="DK27" s="696"/>
      <c r="DL27" s="668">
        <v>946875</v>
      </c>
      <c r="DM27" s="695"/>
      <c r="DN27" s="695"/>
      <c r="DO27" s="695"/>
      <c r="DP27" s="695"/>
      <c r="DQ27" s="695"/>
      <c r="DR27" s="695"/>
      <c r="DS27" s="695"/>
      <c r="DT27" s="695"/>
      <c r="DU27" s="695"/>
      <c r="DV27" s="696"/>
      <c r="DW27" s="664">
        <v>12.6</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1107038</v>
      </c>
      <c r="CS28" s="660"/>
      <c r="CT28" s="660"/>
      <c r="CU28" s="660"/>
      <c r="CV28" s="660"/>
      <c r="CW28" s="660"/>
      <c r="CX28" s="660"/>
      <c r="CY28" s="661"/>
      <c r="CZ28" s="664">
        <v>9.4</v>
      </c>
      <c r="DA28" s="693"/>
      <c r="DB28" s="693"/>
      <c r="DC28" s="697"/>
      <c r="DD28" s="668">
        <v>1107038</v>
      </c>
      <c r="DE28" s="660"/>
      <c r="DF28" s="660"/>
      <c r="DG28" s="660"/>
      <c r="DH28" s="660"/>
      <c r="DI28" s="660"/>
      <c r="DJ28" s="660"/>
      <c r="DK28" s="661"/>
      <c r="DL28" s="668">
        <v>1107038</v>
      </c>
      <c r="DM28" s="660"/>
      <c r="DN28" s="660"/>
      <c r="DO28" s="660"/>
      <c r="DP28" s="660"/>
      <c r="DQ28" s="660"/>
      <c r="DR28" s="660"/>
      <c r="DS28" s="660"/>
      <c r="DT28" s="660"/>
      <c r="DU28" s="660"/>
      <c r="DV28" s="661"/>
      <c r="DW28" s="664">
        <v>14.7</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689097</v>
      </c>
      <c r="S29" s="660"/>
      <c r="T29" s="660"/>
      <c r="U29" s="660"/>
      <c r="V29" s="660"/>
      <c r="W29" s="660"/>
      <c r="X29" s="660"/>
      <c r="Y29" s="661"/>
      <c r="Z29" s="662">
        <v>5.7</v>
      </c>
      <c r="AA29" s="662"/>
      <c r="AB29" s="662"/>
      <c r="AC29" s="662"/>
      <c r="AD29" s="663" t="s">
        <v>123</v>
      </c>
      <c r="AE29" s="663"/>
      <c r="AF29" s="663"/>
      <c r="AG29" s="663"/>
      <c r="AH29" s="663"/>
      <c r="AI29" s="663"/>
      <c r="AJ29" s="663"/>
      <c r="AK29" s="663"/>
      <c r="AL29" s="664" t="s">
        <v>123</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1107034</v>
      </c>
      <c r="CS29" s="695"/>
      <c r="CT29" s="695"/>
      <c r="CU29" s="695"/>
      <c r="CV29" s="695"/>
      <c r="CW29" s="695"/>
      <c r="CX29" s="695"/>
      <c r="CY29" s="696"/>
      <c r="CZ29" s="664">
        <v>9.4</v>
      </c>
      <c r="DA29" s="693"/>
      <c r="DB29" s="693"/>
      <c r="DC29" s="697"/>
      <c r="DD29" s="668">
        <v>1107034</v>
      </c>
      <c r="DE29" s="695"/>
      <c r="DF29" s="695"/>
      <c r="DG29" s="695"/>
      <c r="DH29" s="695"/>
      <c r="DI29" s="695"/>
      <c r="DJ29" s="695"/>
      <c r="DK29" s="696"/>
      <c r="DL29" s="668">
        <v>1107034</v>
      </c>
      <c r="DM29" s="695"/>
      <c r="DN29" s="695"/>
      <c r="DO29" s="695"/>
      <c r="DP29" s="695"/>
      <c r="DQ29" s="695"/>
      <c r="DR29" s="695"/>
      <c r="DS29" s="695"/>
      <c r="DT29" s="695"/>
      <c r="DU29" s="695"/>
      <c r="DV29" s="696"/>
      <c r="DW29" s="664">
        <v>14.7</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20156</v>
      </c>
      <c r="S30" s="660"/>
      <c r="T30" s="660"/>
      <c r="U30" s="660"/>
      <c r="V30" s="660"/>
      <c r="W30" s="660"/>
      <c r="X30" s="660"/>
      <c r="Y30" s="661"/>
      <c r="Z30" s="662">
        <v>0.2</v>
      </c>
      <c r="AA30" s="662"/>
      <c r="AB30" s="662"/>
      <c r="AC30" s="662"/>
      <c r="AD30" s="663" t="s">
        <v>123</v>
      </c>
      <c r="AE30" s="663"/>
      <c r="AF30" s="663"/>
      <c r="AG30" s="663"/>
      <c r="AH30" s="663"/>
      <c r="AI30" s="663"/>
      <c r="AJ30" s="663"/>
      <c r="AK30" s="663"/>
      <c r="AL30" s="664" t="s">
        <v>251</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99.8</v>
      </c>
      <c r="BH30" s="720"/>
      <c r="BI30" s="720"/>
      <c r="BJ30" s="720"/>
      <c r="BK30" s="720"/>
      <c r="BL30" s="720"/>
      <c r="BM30" s="654">
        <v>97.9</v>
      </c>
      <c r="BN30" s="720"/>
      <c r="BO30" s="720"/>
      <c r="BP30" s="720"/>
      <c r="BQ30" s="721"/>
      <c r="BR30" s="719">
        <v>99.7</v>
      </c>
      <c r="BS30" s="720"/>
      <c r="BT30" s="720"/>
      <c r="BU30" s="720"/>
      <c r="BV30" s="720"/>
      <c r="BW30" s="720"/>
      <c r="BX30" s="654">
        <v>97.5</v>
      </c>
      <c r="BY30" s="720"/>
      <c r="BZ30" s="720"/>
      <c r="CA30" s="720"/>
      <c r="CB30" s="721"/>
      <c r="CD30" s="724"/>
      <c r="CE30" s="725"/>
      <c r="CF30" s="674" t="s">
        <v>305</v>
      </c>
      <c r="CG30" s="675"/>
      <c r="CH30" s="675"/>
      <c r="CI30" s="675"/>
      <c r="CJ30" s="675"/>
      <c r="CK30" s="675"/>
      <c r="CL30" s="675"/>
      <c r="CM30" s="675"/>
      <c r="CN30" s="675"/>
      <c r="CO30" s="675"/>
      <c r="CP30" s="675"/>
      <c r="CQ30" s="676"/>
      <c r="CR30" s="659">
        <v>1014025</v>
      </c>
      <c r="CS30" s="660"/>
      <c r="CT30" s="660"/>
      <c r="CU30" s="660"/>
      <c r="CV30" s="660"/>
      <c r="CW30" s="660"/>
      <c r="CX30" s="660"/>
      <c r="CY30" s="661"/>
      <c r="CZ30" s="664">
        <v>8.6</v>
      </c>
      <c r="DA30" s="693"/>
      <c r="DB30" s="693"/>
      <c r="DC30" s="697"/>
      <c r="DD30" s="668">
        <v>1014025</v>
      </c>
      <c r="DE30" s="660"/>
      <c r="DF30" s="660"/>
      <c r="DG30" s="660"/>
      <c r="DH30" s="660"/>
      <c r="DI30" s="660"/>
      <c r="DJ30" s="660"/>
      <c r="DK30" s="661"/>
      <c r="DL30" s="668">
        <v>1014025</v>
      </c>
      <c r="DM30" s="660"/>
      <c r="DN30" s="660"/>
      <c r="DO30" s="660"/>
      <c r="DP30" s="660"/>
      <c r="DQ30" s="660"/>
      <c r="DR30" s="660"/>
      <c r="DS30" s="660"/>
      <c r="DT30" s="660"/>
      <c r="DU30" s="660"/>
      <c r="DV30" s="661"/>
      <c r="DW30" s="664">
        <v>13.5</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11540</v>
      </c>
      <c r="S31" s="660"/>
      <c r="T31" s="660"/>
      <c r="U31" s="660"/>
      <c r="V31" s="660"/>
      <c r="W31" s="660"/>
      <c r="X31" s="660"/>
      <c r="Y31" s="661"/>
      <c r="Z31" s="662">
        <v>0.1</v>
      </c>
      <c r="AA31" s="662"/>
      <c r="AB31" s="662"/>
      <c r="AC31" s="662"/>
      <c r="AD31" s="663" t="s">
        <v>251</v>
      </c>
      <c r="AE31" s="663"/>
      <c r="AF31" s="663"/>
      <c r="AG31" s="663"/>
      <c r="AH31" s="663"/>
      <c r="AI31" s="663"/>
      <c r="AJ31" s="663"/>
      <c r="AK31" s="663"/>
      <c r="AL31" s="664" t="s">
        <v>123</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99.9</v>
      </c>
      <c r="BH31" s="695"/>
      <c r="BI31" s="695"/>
      <c r="BJ31" s="695"/>
      <c r="BK31" s="695"/>
      <c r="BL31" s="695"/>
      <c r="BM31" s="665">
        <v>98.6</v>
      </c>
      <c r="BN31" s="717"/>
      <c r="BO31" s="717"/>
      <c r="BP31" s="717"/>
      <c r="BQ31" s="718"/>
      <c r="BR31" s="716">
        <v>99.7</v>
      </c>
      <c r="BS31" s="695"/>
      <c r="BT31" s="695"/>
      <c r="BU31" s="695"/>
      <c r="BV31" s="695"/>
      <c r="BW31" s="695"/>
      <c r="BX31" s="665">
        <v>98.2</v>
      </c>
      <c r="BY31" s="717"/>
      <c r="BZ31" s="717"/>
      <c r="CA31" s="717"/>
      <c r="CB31" s="718"/>
      <c r="CD31" s="724"/>
      <c r="CE31" s="725"/>
      <c r="CF31" s="674" t="s">
        <v>309</v>
      </c>
      <c r="CG31" s="675"/>
      <c r="CH31" s="675"/>
      <c r="CI31" s="675"/>
      <c r="CJ31" s="675"/>
      <c r="CK31" s="675"/>
      <c r="CL31" s="675"/>
      <c r="CM31" s="675"/>
      <c r="CN31" s="675"/>
      <c r="CO31" s="675"/>
      <c r="CP31" s="675"/>
      <c r="CQ31" s="676"/>
      <c r="CR31" s="659">
        <v>93009</v>
      </c>
      <c r="CS31" s="695"/>
      <c r="CT31" s="695"/>
      <c r="CU31" s="695"/>
      <c r="CV31" s="695"/>
      <c r="CW31" s="695"/>
      <c r="CX31" s="695"/>
      <c r="CY31" s="696"/>
      <c r="CZ31" s="664">
        <v>0.8</v>
      </c>
      <c r="DA31" s="693"/>
      <c r="DB31" s="693"/>
      <c r="DC31" s="697"/>
      <c r="DD31" s="668">
        <v>93009</v>
      </c>
      <c r="DE31" s="695"/>
      <c r="DF31" s="695"/>
      <c r="DG31" s="695"/>
      <c r="DH31" s="695"/>
      <c r="DI31" s="695"/>
      <c r="DJ31" s="695"/>
      <c r="DK31" s="696"/>
      <c r="DL31" s="668">
        <v>93009</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132830</v>
      </c>
      <c r="S32" s="660"/>
      <c r="T32" s="660"/>
      <c r="U32" s="660"/>
      <c r="V32" s="660"/>
      <c r="W32" s="660"/>
      <c r="X32" s="660"/>
      <c r="Y32" s="661"/>
      <c r="Z32" s="662">
        <v>1.1000000000000001</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99.7</v>
      </c>
      <c r="BH32" s="729"/>
      <c r="BI32" s="729"/>
      <c r="BJ32" s="729"/>
      <c r="BK32" s="729"/>
      <c r="BL32" s="729"/>
      <c r="BM32" s="730">
        <v>96.7</v>
      </c>
      <c r="BN32" s="729"/>
      <c r="BO32" s="729"/>
      <c r="BP32" s="729"/>
      <c r="BQ32" s="731"/>
      <c r="BR32" s="728">
        <v>99.6</v>
      </c>
      <c r="BS32" s="729"/>
      <c r="BT32" s="729"/>
      <c r="BU32" s="729"/>
      <c r="BV32" s="729"/>
      <c r="BW32" s="729"/>
      <c r="BX32" s="730">
        <v>96.1</v>
      </c>
      <c r="BY32" s="729"/>
      <c r="BZ32" s="729"/>
      <c r="CA32" s="729"/>
      <c r="CB32" s="731"/>
      <c r="CD32" s="726"/>
      <c r="CE32" s="727"/>
      <c r="CF32" s="674" t="s">
        <v>312</v>
      </c>
      <c r="CG32" s="675"/>
      <c r="CH32" s="675"/>
      <c r="CI32" s="675"/>
      <c r="CJ32" s="675"/>
      <c r="CK32" s="675"/>
      <c r="CL32" s="675"/>
      <c r="CM32" s="675"/>
      <c r="CN32" s="675"/>
      <c r="CO32" s="675"/>
      <c r="CP32" s="675"/>
      <c r="CQ32" s="676"/>
      <c r="CR32" s="659">
        <v>4</v>
      </c>
      <c r="CS32" s="660"/>
      <c r="CT32" s="660"/>
      <c r="CU32" s="660"/>
      <c r="CV32" s="660"/>
      <c r="CW32" s="660"/>
      <c r="CX32" s="660"/>
      <c r="CY32" s="661"/>
      <c r="CZ32" s="664">
        <v>0</v>
      </c>
      <c r="DA32" s="693"/>
      <c r="DB32" s="693"/>
      <c r="DC32" s="697"/>
      <c r="DD32" s="668">
        <v>4</v>
      </c>
      <c r="DE32" s="660"/>
      <c r="DF32" s="660"/>
      <c r="DG32" s="660"/>
      <c r="DH32" s="660"/>
      <c r="DI32" s="660"/>
      <c r="DJ32" s="660"/>
      <c r="DK32" s="661"/>
      <c r="DL32" s="668">
        <v>4</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488303</v>
      </c>
      <c r="S33" s="660"/>
      <c r="T33" s="660"/>
      <c r="U33" s="660"/>
      <c r="V33" s="660"/>
      <c r="W33" s="660"/>
      <c r="X33" s="660"/>
      <c r="Y33" s="661"/>
      <c r="Z33" s="662">
        <v>4.0999999999999996</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4946552</v>
      </c>
      <c r="CS33" s="695"/>
      <c r="CT33" s="695"/>
      <c r="CU33" s="695"/>
      <c r="CV33" s="695"/>
      <c r="CW33" s="695"/>
      <c r="CX33" s="695"/>
      <c r="CY33" s="696"/>
      <c r="CZ33" s="664">
        <v>42</v>
      </c>
      <c r="DA33" s="693"/>
      <c r="DB33" s="693"/>
      <c r="DC33" s="697"/>
      <c r="DD33" s="668">
        <v>4019093</v>
      </c>
      <c r="DE33" s="695"/>
      <c r="DF33" s="695"/>
      <c r="DG33" s="695"/>
      <c r="DH33" s="695"/>
      <c r="DI33" s="695"/>
      <c r="DJ33" s="695"/>
      <c r="DK33" s="696"/>
      <c r="DL33" s="668">
        <v>3490711</v>
      </c>
      <c r="DM33" s="695"/>
      <c r="DN33" s="695"/>
      <c r="DO33" s="695"/>
      <c r="DP33" s="695"/>
      <c r="DQ33" s="695"/>
      <c r="DR33" s="695"/>
      <c r="DS33" s="695"/>
      <c r="DT33" s="695"/>
      <c r="DU33" s="695"/>
      <c r="DV33" s="696"/>
      <c r="DW33" s="664">
        <v>46.5</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143101</v>
      </c>
      <c r="S34" s="660"/>
      <c r="T34" s="660"/>
      <c r="U34" s="660"/>
      <c r="V34" s="660"/>
      <c r="W34" s="660"/>
      <c r="X34" s="660"/>
      <c r="Y34" s="661"/>
      <c r="Z34" s="662">
        <v>1.2</v>
      </c>
      <c r="AA34" s="662"/>
      <c r="AB34" s="662"/>
      <c r="AC34" s="662"/>
      <c r="AD34" s="663">
        <v>1230</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2180885</v>
      </c>
      <c r="CS34" s="660"/>
      <c r="CT34" s="660"/>
      <c r="CU34" s="660"/>
      <c r="CV34" s="660"/>
      <c r="CW34" s="660"/>
      <c r="CX34" s="660"/>
      <c r="CY34" s="661"/>
      <c r="CZ34" s="664">
        <v>18.5</v>
      </c>
      <c r="DA34" s="693"/>
      <c r="DB34" s="693"/>
      <c r="DC34" s="697"/>
      <c r="DD34" s="668">
        <v>1682440</v>
      </c>
      <c r="DE34" s="660"/>
      <c r="DF34" s="660"/>
      <c r="DG34" s="660"/>
      <c r="DH34" s="660"/>
      <c r="DI34" s="660"/>
      <c r="DJ34" s="660"/>
      <c r="DK34" s="661"/>
      <c r="DL34" s="668">
        <v>1612460</v>
      </c>
      <c r="DM34" s="660"/>
      <c r="DN34" s="660"/>
      <c r="DO34" s="660"/>
      <c r="DP34" s="660"/>
      <c r="DQ34" s="660"/>
      <c r="DR34" s="660"/>
      <c r="DS34" s="660"/>
      <c r="DT34" s="660"/>
      <c r="DU34" s="660"/>
      <c r="DV34" s="661"/>
      <c r="DW34" s="664">
        <v>21.5</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1363700</v>
      </c>
      <c r="S35" s="660"/>
      <c r="T35" s="660"/>
      <c r="U35" s="660"/>
      <c r="V35" s="660"/>
      <c r="W35" s="660"/>
      <c r="X35" s="660"/>
      <c r="Y35" s="661"/>
      <c r="Z35" s="662">
        <v>11.3</v>
      </c>
      <c r="AA35" s="662"/>
      <c r="AB35" s="662"/>
      <c r="AC35" s="662"/>
      <c r="AD35" s="663" t="s">
        <v>123</v>
      </c>
      <c r="AE35" s="663"/>
      <c r="AF35" s="663"/>
      <c r="AG35" s="663"/>
      <c r="AH35" s="663"/>
      <c r="AI35" s="663"/>
      <c r="AJ35" s="663"/>
      <c r="AK35" s="663"/>
      <c r="AL35" s="664" t="s">
        <v>123</v>
      </c>
      <c r="AM35" s="665"/>
      <c r="AN35" s="665"/>
      <c r="AO35" s="666"/>
      <c r="AP35" s="214"/>
      <c r="AQ35" s="732" t="s">
        <v>320</v>
      </c>
      <c r="AR35" s="733"/>
      <c r="AS35" s="733"/>
      <c r="AT35" s="733"/>
      <c r="AU35" s="733"/>
      <c r="AV35" s="733"/>
      <c r="AW35" s="733"/>
      <c r="AX35" s="733"/>
      <c r="AY35" s="734"/>
      <c r="AZ35" s="648">
        <v>1473797</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107231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179864</v>
      </c>
      <c r="CS35" s="695"/>
      <c r="CT35" s="695"/>
      <c r="CU35" s="695"/>
      <c r="CV35" s="695"/>
      <c r="CW35" s="695"/>
      <c r="CX35" s="695"/>
      <c r="CY35" s="696"/>
      <c r="CZ35" s="664">
        <v>1.5</v>
      </c>
      <c r="DA35" s="693"/>
      <c r="DB35" s="693"/>
      <c r="DC35" s="697"/>
      <c r="DD35" s="668">
        <v>175171</v>
      </c>
      <c r="DE35" s="695"/>
      <c r="DF35" s="695"/>
      <c r="DG35" s="695"/>
      <c r="DH35" s="695"/>
      <c r="DI35" s="695"/>
      <c r="DJ35" s="695"/>
      <c r="DK35" s="696"/>
      <c r="DL35" s="668">
        <v>175171</v>
      </c>
      <c r="DM35" s="695"/>
      <c r="DN35" s="695"/>
      <c r="DO35" s="695"/>
      <c r="DP35" s="695"/>
      <c r="DQ35" s="695"/>
      <c r="DR35" s="695"/>
      <c r="DS35" s="695"/>
      <c r="DT35" s="695"/>
      <c r="DU35" s="695"/>
      <c r="DV35" s="696"/>
      <c r="DW35" s="664">
        <v>2.2999999999999998</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251</v>
      </c>
      <c r="AE36" s="663"/>
      <c r="AF36" s="663"/>
      <c r="AG36" s="663"/>
      <c r="AH36" s="663"/>
      <c r="AI36" s="663"/>
      <c r="AJ36" s="663"/>
      <c r="AK36" s="663"/>
      <c r="AL36" s="664" t="s">
        <v>123</v>
      </c>
      <c r="AM36" s="665"/>
      <c r="AN36" s="665"/>
      <c r="AO36" s="666"/>
      <c r="AQ36" s="736" t="s">
        <v>324</v>
      </c>
      <c r="AR36" s="737"/>
      <c r="AS36" s="737"/>
      <c r="AT36" s="737"/>
      <c r="AU36" s="737"/>
      <c r="AV36" s="737"/>
      <c r="AW36" s="737"/>
      <c r="AX36" s="737"/>
      <c r="AY36" s="738"/>
      <c r="AZ36" s="659">
        <v>382303</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84987</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1634862</v>
      </c>
      <c r="CS36" s="660"/>
      <c r="CT36" s="660"/>
      <c r="CU36" s="660"/>
      <c r="CV36" s="660"/>
      <c r="CW36" s="660"/>
      <c r="CX36" s="660"/>
      <c r="CY36" s="661"/>
      <c r="CZ36" s="664">
        <v>13.9</v>
      </c>
      <c r="DA36" s="693"/>
      <c r="DB36" s="693"/>
      <c r="DC36" s="697"/>
      <c r="DD36" s="668">
        <v>1443764</v>
      </c>
      <c r="DE36" s="660"/>
      <c r="DF36" s="660"/>
      <c r="DG36" s="660"/>
      <c r="DH36" s="660"/>
      <c r="DI36" s="660"/>
      <c r="DJ36" s="660"/>
      <c r="DK36" s="661"/>
      <c r="DL36" s="668">
        <v>1012288</v>
      </c>
      <c r="DM36" s="660"/>
      <c r="DN36" s="660"/>
      <c r="DO36" s="660"/>
      <c r="DP36" s="660"/>
      <c r="DQ36" s="660"/>
      <c r="DR36" s="660"/>
      <c r="DS36" s="660"/>
      <c r="DT36" s="660"/>
      <c r="DU36" s="660"/>
      <c r="DV36" s="661"/>
      <c r="DW36" s="664">
        <v>13.5</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464900</v>
      </c>
      <c r="S37" s="660"/>
      <c r="T37" s="660"/>
      <c r="U37" s="660"/>
      <c r="V37" s="660"/>
      <c r="W37" s="660"/>
      <c r="X37" s="660"/>
      <c r="Y37" s="661"/>
      <c r="Z37" s="662">
        <v>3.9</v>
      </c>
      <c r="AA37" s="662"/>
      <c r="AB37" s="662"/>
      <c r="AC37" s="662"/>
      <c r="AD37" s="663" t="s">
        <v>123</v>
      </c>
      <c r="AE37" s="663"/>
      <c r="AF37" s="663"/>
      <c r="AG37" s="663"/>
      <c r="AH37" s="663"/>
      <c r="AI37" s="663"/>
      <c r="AJ37" s="663"/>
      <c r="AK37" s="663"/>
      <c r="AL37" s="664" t="s">
        <v>123</v>
      </c>
      <c r="AM37" s="665"/>
      <c r="AN37" s="665"/>
      <c r="AO37" s="666"/>
      <c r="AQ37" s="736" t="s">
        <v>328</v>
      </c>
      <c r="AR37" s="737"/>
      <c r="AS37" s="737"/>
      <c r="AT37" s="737"/>
      <c r="AU37" s="737"/>
      <c r="AV37" s="737"/>
      <c r="AW37" s="737"/>
      <c r="AX37" s="737"/>
      <c r="AY37" s="738"/>
      <c r="AZ37" s="659">
        <v>128011</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4209</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518707</v>
      </c>
      <c r="CS37" s="695"/>
      <c r="CT37" s="695"/>
      <c r="CU37" s="695"/>
      <c r="CV37" s="695"/>
      <c r="CW37" s="695"/>
      <c r="CX37" s="695"/>
      <c r="CY37" s="696"/>
      <c r="CZ37" s="664">
        <v>4.4000000000000004</v>
      </c>
      <c r="DA37" s="693"/>
      <c r="DB37" s="693"/>
      <c r="DC37" s="697"/>
      <c r="DD37" s="668">
        <v>518156</v>
      </c>
      <c r="DE37" s="695"/>
      <c r="DF37" s="695"/>
      <c r="DG37" s="695"/>
      <c r="DH37" s="695"/>
      <c r="DI37" s="695"/>
      <c r="DJ37" s="695"/>
      <c r="DK37" s="696"/>
      <c r="DL37" s="668">
        <v>466454</v>
      </c>
      <c r="DM37" s="695"/>
      <c r="DN37" s="695"/>
      <c r="DO37" s="695"/>
      <c r="DP37" s="695"/>
      <c r="DQ37" s="695"/>
      <c r="DR37" s="695"/>
      <c r="DS37" s="695"/>
      <c r="DT37" s="695"/>
      <c r="DU37" s="695"/>
      <c r="DV37" s="696"/>
      <c r="DW37" s="664">
        <v>6.2</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12046073</v>
      </c>
      <c r="S38" s="740"/>
      <c r="T38" s="740"/>
      <c r="U38" s="740"/>
      <c r="V38" s="740"/>
      <c r="W38" s="740"/>
      <c r="X38" s="740"/>
      <c r="Y38" s="741"/>
      <c r="Z38" s="742">
        <v>100</v>
      </c>
      <c r="AA38" s="742"/>
      <c r="AB38" s="742"/>
      <c r="AC38" s="742"/>
      <c r="AD38" s="743">
        <v>7049862</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74332</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7496</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889151</v>
      </c>
      <c r="CS38" s="660"/>
      <c r="CT38" s="660"/>
      <c r="CU38" s="660"/>
      <c r="CV38" s="660"/>
      <c r="CW38" s="660"/>
      <c r="CX38" s="660"/>
      <c r="CY38" s="661"/>
      <c r="CZ38" s="664">
        <v>7.6</v>
      </c>
      <c r="DA38" s="693"/>
      <c r="DB38" s="693"/>
      <c r="DC38" s="697"/>
      <c r="DD38" s="668">
        <v>697744</v>
      </c>
      <c r="DE38" s="660"/>
      <c r="DF38" s="660"/>
      <c r="DG38" s="660"/>
      <c r="DH38" s="660"/>
      <c r="DI38" s="660"/>
      <c r="DJ38" s="660"/>
      <c r="DK38" s="661"/>
      <c r="DL38" s="668">
        <v>690792</v>
      </c>
      <c r="DM38" s="660"/>
      <c r="DN38" s="660"/>
      <c r="DO38" s="660"/>
      <c r="DP38" s="660"/>
      <c r="DQ38" s="660"/>
      <c r="DR38" s="660"/>
      <c r="DS38" s="660"/>
      <c r="DT38" s="660"/>
      <c r="DU38" s="660"/>
      <c r="DV38" s="661"/>
      <c r="DW38" s="664">
        <v>9.1999999999999993</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123</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100</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61246</v>
      </c>
      <c r="CS39" s="695"/>
      <c r="CT39" s="695"/>
      <c r="CU39" s="695"/>
      <c r="CV39" s="695"/>
      <c r="CW39" s="695"/>
      <c r="CX39" s="695"/>
      <c r="CY39" s="696"/>
      <c r="CZ39" s="664">
        <v>0.5</v>
      </c>
      <c r="DA39" s="693"/>
      <c r="DB39" s="693"/>
      <c r="DC39" s="697"/>
      <c r="DD39" s="668">
        <v>19974</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235978</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98</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544</v>
      </c>
      <c r="CS40" s="660"/>
      <c r="CT40" s="660"/>
      <c r="CU40" s="660"/>
      <c r="CV40" s="660"/>
      <c r="CW40" s="660"/>
      <c r="CX40" s="660"/>
      <c r="CY40" s="661"/>
      <c r="CZ40" s="664">
        <v>0</v>
      </c>
      <c r="DA40" s="693"/>
      <c r="DB40" s="693"/>
      <c r="DC40" s="697"/>
      <c r="DD40" s="668" t="s">
        <v>123</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653173</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295</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1747583</v>
      </c>
      <c r="CS42" s="660"/>
      <c r="CT42" s="660"/>
      <c r="CU42" s="660"/>
      <c r="CV42" s="660"/>
      <c r="CW42" s="660"/>
      <c r="CX42" s="660"/>
      <c r="CY42" s="661"/>
      <c r="CZ42" s="664">
        <v>14.9</v>
      </c>
      <c r="DA42" s="665"/>
      <c r="DB42" s="665"/>
      <c r="DC42" s="760"/>
      <c r="DD42" s="668">
        <v>534710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31877</v>
      </c>
      <c r="CS43" s="695"/>
      <c r="CT43" s="695"/>
      <c r="CU43" s="695"/>
      <c r="CV43" s="695"/>
      <c r="CW43" s="695"/>
      <c r="CX43" s="695"/>
      <c r="CY43" s="696"/>
      <c r="CZ43" s="664">
        <v>0.3</v>
      </c>
      <c r="DA43" s="693"/>
      <c r="DB43" s="693"/>
      <c r="DC43" s="697"/>
      <c r="DD43" s="668">
        <v>31877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1747383</v>
      </c>
      <c r="CS44" s="660"/>
      <c r="CT44" s="660"/>
      <c r="CU44" s="660"/>
      <c r="CV44" s="660"/>
      <c r="CW44" s="660"/>
      <c r="CX44" s="660"/>
      <c r="CY44" s="661"/>
      <c r="CZ44" s="664">
        <v>14.8</v>
      </c>
      <c r="DA44" s="665"/>
      <c r="DB44" s="665"/>
      <c r="DC44" s="760"/>
      <c r="DD44" s="668">
        <v>534510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812329</v>
      </c>
      <c r="CS45" s="695"/>
      <c r="CT45" s="695"/>
      <c r="CU45" s="695"/>
      <c r="CV45" s="695"/>
      <c r="CW45" s="695"/>
      <c r="CX45" s="695"/>
      <c r="CY45" s="696"/>
      <c r="CZ45" s="664">
        <v>6.9</v>
      </c>
      <c r="DA45" s="693"/>
      <c r="DB45" s="693"/>
      <c r="DC45" s="697"/>
      <c r="DD45" s="668">
        <v>178888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935054</v>
      </c>
      <c r="CS46" s="660"/>
      <c r="CT46" s="660"/>
      <c r="CU46" s="660"/>
      <c r="CV46" s="660"/>
      <c r="CW46" s="660"/>
      <c r="CX46" s="660"/>
      <c r="CY46" s="661"/>
      <c r="CZ46" s="664">
        <v>7.9</v>
      </c>
      <c r="DA46" s="665"/>
      <c r="DB46" s="665"/>
      <c r="DC46" s="760"/>
      <c r="DD46" s="668">
        <v>355622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200</v>
      </c>
      <c r="CS47" s="695"/>
      <c r="CT47" s="695"/>
      <c r="CU47" s="695"/>
      <c r="CV47" s="695"/>
      <c r="CW47" s="695"/>
      <c r="CX47" s="695"/>
      <c r="CY47" s="696"/>
      <c r="CZ47" s="664">
        <v>0</v>
      </c>
      <c r="DA47" s="693"/>
      <c r="DB47" s="693"/>
      <c r="DC47" s="697"/>
      <c r="DD47" s="668">
        <v>200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251</v>
      </c>
      <c r="CS48" s="660"/>
      <c r="CT48" s="660"/>
      <c r="CU48" s="660"/>
      <c r="CV48" s="660"/>
      <c r="CW48" s="660"/>
      <c r="CX48" s="660"/>
      <c r="CY48" s="661"/>
      <c r="CZ48" s="664" t="s">
        <v>251</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11767905</v>
      </c>
      <c r="CS49" s="729"/>
      <c r="CT49" s="729"/>
      <c r="CU49" s="729"/>
      <c r="CV49" s="729"/>
      <c r="CW49" s="729"/>
      <c r="CX49" s="729"/>
      <c r="CY49" s="761"/>
      <c r="CZ49" s="744">
        <v>100</v>
      </c>
      <c r="DA49" s="762"/>
      <c r="DB49" s="762"/>
      <c r="DC49" s="763"/>
      <c r="DD49" s="764">
        <v>8125854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wZR20tCFecW/dIchi+o6lvNPtvZNbkYCEATjixhC2Op6Ye8YCZFL0/SKeksdFwX7NORf6OLg+y96jUhZs+nmCQ==" saltValue="p8IkTip7KC/fshDMnGE5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11877</v>
      </c>
      <c r="R7" s="795"/>
      <c r="S7" s="795"/>
      <c r="T7" s="795"/>
      <c r="U7" s="795"/>
      <c r="V7" s="795">
        <v>11599</v>
      </c>
      <c r="W7" s="795"/>
      <c r="X7" s="795"/>
      <c r="Y7" s="795"/>
      <c r="Z7" s="795"/>
      <c r="AA7" s="795">
        <v>278</v>
      </c>
      <c r="AB7" s="795"/>
      <c r="AC7" s="795"/>
      <c r="AD7" s="795"/>
      <c r="AE7" s="796"/>
      <c r="AF7" s="797">
        <v>256</v>
      </c>
      <c r="AG7" s="798"/>
      <c r="AH7" s="798"/>
      <c r="AI7" s="798"/>
      <c r="AJ7" s="799"/>
      <c r="AK7" s="834">
        <v>3</v>
      </c>
      <c r="AL7" s="835"/>
      <c r="AM7" s="835"/>
      <c r="AN7" s="835"/>
      <c r="AO7" s="835"/>
      <c r="AP7" s="835">
        <v>11479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13</v>
      </c>
      <c r="R8" s="819"/>
      <c r="S8" s="819"/>
      <c r="T8" s="819"/>
      <c r="U8" s="819"/>
      <c r="V8" s="819">
        <v>13</v>
      </c>
      <c r="W8" s="819"/>
      <c r="X8" s="819"/>
      <c r="Y8" s="819"/>
      <c r="Z8" s="819"/>
      <c r="AA8" s="819">
        <v>0</v>
      </c>
      <c r="AB8" s="819"/>
      <c r="AC8" s="819"/>
      <c r="AD8" s="819"/>
      <c r="AE8" s="820"/>
      <c r="AF8" s="821">
        <v>0</v>
      </c>
      <c r="AG8" s="822"/>
      <c r="AH8" s="822"/>
      <c r="AI8" s="822"/>
      <c r="AJ8" s="823"/>
      <c r="AK8" s="824">
        <v>0</v>
      </c>
      <c r="AL8" s="825"/>
      <c r="AM8" s="825"/>
      <c r="AN8" s="825"/>
      <c r="AO8" s="825"/>
      <c r="AP8" s="825" t="s">
        <v>577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288</v>
      </c>
      <c r="R9" s="819"/>
      <c r="S9" s="819"/>
      <c r="T9" s="819"/>
      <c r="U9" s="819"/>
      <c r="V9" s="819">
        <v>288</v>
      </c>
      <c r="W9" s="819"/>
      <c r="X9" s="819"/>
      <c r="Y9" s="819"/>
      <c r="Z9" s="819"/>
      <c r="AA9" s="819">
        <v>0</v>
      </c>
      <c r="AB9" s="819"/>
      <c r="AC9" s="819"/>
      <c r="AD9" s="819"/>
      <c r="AE9" s="820"/>
      <c r="AF9" s="821">
        <v>0</v>
      </c>
      <c r="AG9" s="822"/>
      <c r="AH9" s="822"/>
      <c r="AI9" s="822"/>
      <c r="AJ9" s="823"/>
      <c r="AK9" s="824">
        <v>129</v>
      </c>
      <c r="AL9" s="825"/>
      <c r="AM9" s="825"/>
      <c r="AN9" s="825"/>
      <c r="AO9" s="825"/>
      <c r="AP9" s="825" t="s">
        <v>577</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12176</v>
      </c>
      <c r="R23" s="854"/>
      <c r="S23" s="854"/>
      <c r="T23" s="854"/>
      <c r="U23" s="854"/>
      <c r="V23" s="854">
        <v>11771</v>
      </c>
      <c r="W23" s="854"/>
      <c r="X23" s="854"/>
      <c r="Y23" s="854"/>
      <c r="Z23" s="854"/>
      <c r="AA23" s="854">
        <v>278</v>
      </c>
      <c r="AB23" s="854"/>
      <c r="AC23" s="854"/>
      <c r="AD23" s="854"/>
      <c r="AE23" s="855"/>
      <c r="AF23" s="856">
        <v>256</v>
      </c>
      <c r="AG23" s="854"/>
      <c r="AH23" s="854"/>
      <c r="AI23" s="854"/>
      <c r="AJ23" s="857"/>
      <c r="AK23" s="858"/>
      <c r="AL23" s="859"/>
      <c r="AM23" s="859"/>
      <c r="AN23" s="859"/>
      <c r="AO23" s="859"/>
      <c r="AP23" s="854">
        <v>11479</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564</v>
      </c>
      <c r="C28" s="792"/>
      <c r="D28" s="792"/>
      <c r="E28" s="792"/>
      <c r="F28" s="792"/>
      <c r="G28" s="792"/>
      <c r="H28" s="792"/>
      <c r="I28" s="792"/>
      <c r="J28" s="792"/>
      <c r="K28" s="792"/>
      <c r="L28" s="792"/>
      <c r="M28" s="792"/>
      <c r="N28" s="792"/>
      <c r="O28" s="792"/>
      <c r="P28" s="793"/>
      <c r="Q28" s="882">
        <v>3878</v>
      </c>
      <c r="R28" s="883"/>
      <c r="S28" s="883"/>
      <c r="T28" s="883"/>
      <c r="U28" s="883"/>
      <c r="V28" s="883">
        <v>3771</v>
      </c>
      <c r="W28" s="883"/>
      <c r="X28" s="883"/>
      <c r="Y28" s="883"/>
      <c r="Z28" s="883"/>
      <c r="AA28" s="883">
        <v>107</v>
      </c>
      <c r="AB28" s="883"/>
      <c r="AC28" s="883"/>
      <c r="AD28" s="883"/>
      <c r="AE28" s="884"/>
      <c r="AF28" s="885">
        <v>107</v>
      </c>
      <c r="AG28" s="883"/>
      <c r="AH28" s="883"/>
      <c r="AI28" s="883"/>
      <c r="AJ28" s="886"/>
      <c r="AK28" s="887" t="s">
        <v>577</v>
      </c>
      <c r="AL28" s="878"/>
      <c r="AM28" s="878"/>
      <c r="AN28" s="878"/>
      <c r="AO28" s="878"/>
      <c r="AP28" s="878" t="s">
        <v>577</v>
      </c>
      <c r="AQ28" s="878"/>
      <c r="AR28" s="878"/>
      <c r="AS28" s="878"/>
      <c r="AT28" s="878"/>
      <c r="AU28" s="878" t="s">
        <v>578</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565</v>
      </c>
      <c r="C29" s="816"/>
      <c r="D29" s="816"/>
      <c r="E29" s="816"/>
      <c r="F29" s="816"/>
      <c r="G29" s="816"/>
      <c r="H29" s="816"/>
      <c r="I29" s="816"/>
      <c r="J29" s="816"/>
      <c r="K29" s="816"/>
      <c r="L29" s="816"/>
      <c r="M29" s="816"/>
      <c r="N29" s="816"/>
      <c r="O29" s="816"/>
      <c r="P29" s="817"/>
      <c r="Q29" s="818">
        <v>2213</v>
      </c>
      <c r="R29" s="819"/>
      <c r="S29" s="819"/>
      <c r="T29" s="819"/>
      <c r="U29" s="819"/>
      <c r="V29" s="819">
        <v>2195</v>
      </c>
      <c r="W29" s="819"/>
      <c r="X29" s="819"/>
      <c r="Y29" s="819"/>
      <c r="Z29" s="819"/>
      <c r="AA29" s="819">
        <v>18</v>
      </c>
      <c r="AB29" s="819"/>
      <c r="AC29" s="819"/>
      <c r="AD29" s="819"/>
      <c r="AE29" s="820"/>
      <c r="AF29" s="821">
        <v>18</v>
      </c>
      <c r="AG29" s="822"/>
      <c r="AH29" s="822"/>
      <c r="AI29" s="822"/>
      <c r="AJ29" s="823"/>
      <c r="AK29" s="890" t="s">
        <v>577</v>
      </c>
      <c r="AL29" s="891"/>
      <c r="AM29" s="891"/>
      <c r="AN29" s="891"/>
      <c r="AO29" s="891"/>
      <c r="AP29" s="891" t="s">
        <v>577</v>
      </c>
      <c r="AQ29" s="891"/>
      <c r="AR29" s="891"/>
      <c r="AS29" s="891"/>
      <c r="AT29" s="891"/>
      <c r="AU29" s="891" t="s">
        <v>578</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566</v>
      </c>
      <c r="C30" s="816"/>
      <c r="D30" s="816"/>
      <c r="E30" s="816"/>
      <c r="F30" s="816"/>
      <c r="G30" s="816"/>
      <c r="H30" s="816"/>
      <c r="I30" s="816"/>
      <c r="J30" s="816"/>
      <c r="K30" s="816"/>
      <c r="L30" s="816"/>
      <c r="M30" s="816"/>
      <c r="N30" s="816"/>
      <c r="O30" s="816"/>
      <c r="P30" s="817"/>
      <c r="Q30" s="818">
        <v>8</v>
      </c>
      <c r="R30" s="819"/>
      <c r="S30" s="819"/>
      <c r="T30" s="819"/>
      <c r="U30" s="819"/>
      <c r="V30" s="819">
        <v>8</v>
      </c>
      <c r="W30" s="819"/>
      <c r="X30" s="819"/>
      <c r="Y30" s="819"/>
      <c r="Z30" s="819"/>
      <c r="AA30" s="819" t="s">
        <v>568</v>
      </c>
      <c r="AB30" s="819"/>
      <c r="AC30" s="819"/>
      <c r="AD30" s="819"/>
      <c r="AE30" s="820"/>
      <c r="AF30" s="821">
        <v>0</v>
      </c>
      <c r="AG30" s="822"/>
      <c r="AH30" s="822"/>
      <c r="AI30" s="822"/>
      <c r="AJ30" s="823"/>
      <c r="AK30" s="890" t="s">
        <v>577</v>
      </c>
      <c r="AL30" s="891"/>
      <c r="AM30" s="891"/>
      <c r="AN30" s="891"/>
      <c r="AO30" s="891"/>
      <c r="AP30" s="891" t="s">
        <v>577</v>
      </c>
      <c r="AQ30" s="891"/>
      <c r="AR30" s="891"/>
      <c r="AS30" s="891"/>
      <c r="AT30" s="891"/>
      <c r="AU30" s="891" t="s">
        <v>577</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350</v>
      </c>
      <c r="R31" s="819"/>
      <c r="S31" s="819"/>
      <c r="T31" s="819"/>
      <c r="U31" s="819"/>
      <c r="V31" s="819">
        <v>349</v>
      </c>
      <c r="W31" s="819"/>
      <c r="X31" s="819"/>
      <c r="Y31" s="819"/>
      <c r="Z31" s="819"/>
      <c r="AA31" s="819">
        <v>1</v>
      </c>
      <c r="AB31" s="819"/>
      <c r="AC31" s="819"/>
      <c r="AD31" s="819"/>
      <c r="AE31" s="820"/>
      <c r="AF31" s="821">
        <v>1</v>
      </c>
      <c r="AG31" s="822"/>
      <c r="AH31" s="822"/>
      <c r="AI31" s="822"/>
      <c r="AJ31" s="823"/>
      <c r="AK31" s="890" t="s">
        <v>577</v>
      </c>
      <c r="AL31" s="891"/>
      <c r="AM31" s="891"/>
      <c r="AN31" s="891"/>
      <c r="AO31" s="891"/>
      <c r="AP31" s="891" t="s">
        <v>577</v>
      </c>
      <c r="AQ31" s="891"/>
      <c r="AR31" s="891"/>
      <c r="AS31" s="891"/>
      <c r="AT31" s="891"/>
      <c r="AU31" s="891" t="s">
        <v>577</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836</v>
      </c>
      <c r="R32" s="819"/>
      <c r="S32" s="819"/>
      <c r="T32" s="819"/>
      <c r="U32" s="819"/>
      <c r="V32" s="819">
        <v>920</v>
      </c>
      <c r="W32" s="819"/>
      <c r="X32" s="819"/>
      <c r="Y32" s="819"/>
      <c r="Z32" s="819"/>
      <c r="AA32" s="819">
        <v>84</v>
      </c>
      <c r="AB32" s="819"/>
      <c r="AC32" s="819"/>
      <c r="AD32" s="819"/>
      <c r="AE32" s="820"/>
      <c r="AF32" s="821">
        <v>2154</v>
      </c>
      <c r="AG32" s="822"/>
      <c r="AH32" s="822"/>
      <c r="AI32" s="822"/>
      <c r="AJ32" s="823"/>
      <c r="AK32" s="890" t="s">
        <v>577</v>
      </c>
      <c r="AL32" s="891"/>
      <c r="AM32" s="891"/>
      <c r="AN32" s="891"/>
      <c r="AO32" s="891"/>
      <c r="AP32" s="891">
        <v>21</v>
      </c>
      <c r="AQ32" s="891"/>
      <c r="AR32" s="891"/>
      <c r="AS32" s="891"/>
      <c r="AT32" s="891"/>
      <c r="AU32" s="891" t="s">
        <v>577</v>
      </c>
      <c r="AV32" s="891"/>
      <c r="AW32" s="891"/>
      <c r="AX32" s="891"/>
      <c r="AY32" s="891"/>
      <c r="AZ32" s="892"/>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567</v>
      </c>
      <c r="C33" s="816"/>
      <c r="D33" s="816"/>
      <c r="E33" s="816"/>
      <c r="F33" s="816"/>
      <c r="G33" s="816"/>
      <c r="H33" s="816"/>
      <c r="I33" s="816"/>
      <c r="J33" s="816"/>
      <c r="K33" s="816"/>
      <c r="L33" s="816"/>
      <c r="M33" s="816"/>
      <c r="N33" s="816"/>
      <c r="O33" s="816"/>
      <c r="P33" s="817"/>
      <c r="Q33" s="818">
        <v>1166</v>
      </c>
      <c r="R33" s="819"/>
      <c r="S33" s="819"/>
      <c r="T33" s="819"/>
      <c r="U33" s="819"/>
      <c r="V33" s="819">
        <v>1059</v>
      </c>
      <c r="W33" s="819"/>
      <c r="X33" s="819"/>
      <c r="Y33" s="819"/>
      <c r="Z33" s="819"/>
      <c r="AA33" s="819">
        <v>107</v>
      </c>
      <c r="AB33" s="819"/>
      <c r="AC33" s="819"/>
      <c r="AD33" s="819"/>
      <c r="AE33" s="820"/>
      <c r="AF33" s="821">
        <v>12</v>
      </c>
      <c r="AG33" s="822"/>
      <c r="AH33" s="822"/>
      <c r="AI33" s="822"/>
      <c r="AJ33" s="823"/>
      <c r="AK33" s="890">
        <v>175</v>
      </c>
      <c r="AL33" s="891"/>
      <c r="AM33" s="891"/>
      <c r="AN33" s="891"/>
      <c r="AO33" s="891"/>
      <c r="AP33" s="891">
        <v>6866</v>
      </c>
      <c r="AQ33" s="891"/>
      <c r="AR33" s="891"/>
      <c r="AS33" s="891"/>
      <c r="AT33" s="891"/>
      <c r="AU33" s="891">
        <v>3975</v>
      </c>
      <c r="AV33" s="891"/>
      <c r="AW33" s="891"/>
      <c r="AX33" s="891"/>
      <c r="AY33" s="891"/>
      <c r="AZ33" s="892"/>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2292</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389</v>
      </c>
      <c r="AB66" s="778"/>
      <c r="AC66" s="778"/>
      <c r="AD66" s="778"/>
      <c r="AE66" s="779"/>
      <c r="AF66" s="912" t="s">
        <v>390</v>
      </c>
      <c r="AG66" s="873"/>
      <c r="AH66" s="873"/>
      <c r="AI66" s="873"/>
      <c r="AJ66" s="913"/>
      <c r="AK66" s="777" t="s">
        <v>391</v>
      </c>
      <c r="AL66" s="801"/>
      <c r="AM66" s="801"/>
      <c r="AN66" s="801"/>
      <c r="AO66" s="802"/>
      <c r="AP66" s="777" t="s">
        <v>405</v>
      </c>
      <c r="AQ66" s="778"/>
      <c r="AR66" s="778"/>
      <c r="AS66" s="778"/>
      <c r="AT66" s="779"/>
      <c r="AU66" s="777" t="s">
        <v>406</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569</v>
      </c>
      <c r="C68" s="930"/>
      <c r="D68" s="930"/>
      <c r="E68" s="930"/>
      <c r="F68" s="930"/>
      <c r="G68" s="930"/>
      <c r="H68" s="930"/>
      <c r="I68" s="930"/>
      <c r="J68" s="930"/>
      <c r="K68" s="930"/>
      <c r="L68" s="930"/>
      <c r="M68" s="930"/>
      <c r="N68" s="930"/>
      <c r="O68" s="930"/>
      <c r="P68" s="931"/>
      <c r="Q68" s="932">
        <v>1776</v>
      </c>
      <c r="R68" s="926"/>
      <c r="S68" s="926"/>
      <c r="T68" s="926"/>
      <c r="U68" s="926"/>
      <c r="V68" s="926">
        <v>1762</v>
      </c>
      <c r="W68" s="926"/>
      <c r="X68" s="926"/>
      <c r="Y68" s="926"/>
      <c r="Z68" s="926"/>
      <c r="AA68" s="926">
        <v>14</v>
      </c>
      <c r="AB68" s="926"/>
      <c r="AC68" s="926"/>
      <c r="AD68" s="926"/>
      <c r="AE68" s="926"/>
      <c r="AF68" s="926">
        <v>14</v>
      </c>
      <c r="AG68" s="926"/>
      <c r="AH68" s="926"/>
      <c r="AI68" s="926"/>
      <c r="AJ68" s="926"/>
      <c r="AK68" s="926">
        <v>140</v>
      </c>
      <c r="AL68" s="926"/>
      <c r="AM68" s="926"/>
      <c r="AN68" s="926"/>
      <c r="AO68" s="926"/>
      <c r="AP68" s="926">
        <v>36</v>
      </c>
      <c r="AQ68" s="926"/>
      <c r="AR68" s="926"/>
      <c r="AS68" s="926"/>
      <c r="AT68" s="926"/>
      <c r="AU68" s="926">
        <v>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570</v>
      </c>
      <c r="C69" s="934"/>
      <c r="D69" s="934"/>
      <c r="E69" s="934"/>
      <c r="F69" s="934"/>
      <c r="G69" s="934"/>
      <c r="H69" s="934"/>
      <c r="I69" s="934"/>
      <c r="J69" s="934"/>
      <c r="K69" s="934"/>
      <c r="L69" s="934"/>
      <c r="M69" s="934"/>
      <c r="N69" s="934"/>
      <c r="O69" s="934"/>
      <c r="P69" s="935"/>
      <c r="Q69" s="936">
        <v>4697</v>
      </c>
      <c r="R69" s="891"/>
      <c r="S69" s="891"/>
      <c r="T69" s="891"/>
      <c r="U69" s="891"/>
      <c r="V69" s="891">
        <v>4682</v>
      </c>
      <c r="W69" s="891"/>
      <c r="X69" s="891"/>
      <c r="Y69" s="891"/>
      <c r="Z69" s="891"/>
      <c r="AA69" s="891">
        <v>15</v>
      </c>
      <c r="AB69" s="891"/>
      <c r="AC69" s="891"/>
      <c r="AD69" s="891"/>
      <c r="AE69" s="891"/>
      <c r="AF69" s="891">
        <v>15</v>
      </c>
      <c r="AG69" s="891"/>
      <c r="AH69" s="891"/>
      <c r="AI69" s="891"/>
      <c r="AJ69" s="891"/>
      <c r="AK69" s="891" t="s">
        <v>577</v>
      </c>
      <c r="AL69" s="891"/>
      <c r="AM69" s="891"/>
      <c r="AN69" s="891"/>
      <c r="AO69" s="891"/>
      <c r="AP69" s="891" t="s">
        <v>578</v>
      </c>
      <c r="AQ69" s="891"/>
      <c r="AR69" s="891"/>
      <c r="AS69" s="891"/>
      <c r="AT69" s="891"/>
      <c r="AU69" s="891" t="s">
        <v>578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571</v>
      </c>
      <c r="C70" s="934"/>
      <c r="D70" s="934"/>
      <c r="E70" s="934"/>
      <c r="F70" s="934"/>
      <c r="G70" s="934"/>
      <c r="H70" s="934"/>
      <c r="I70" s="934"/>
      <c r="J70" s="934"/>
      <c r="K70" s="934"/>
      <c r="L70" s="934"/>
      <c r="M70" s="934"/>
      <c r="N70" s="934"/>
      <c r="O70" s="934"/>
      <c r="P70" s="935"/>
      <c r="Q70" s="936">
        <v>141</v>
      </c>
      <c r="R70" s="891"/>
      <c r="S70" s="891"/>
      <c r="T70" s="891"/>
      <c r="U70" s="891"/>
      <c r="V70" s="891">
        <v>104</v>
      </c>
      <c r="W70" s="891"/>
      <c r="X70" s="891"/>
      <c r="Y70" s="891"/>
      <c r="Z70" s="891"/>
      <c r="AA70" s="891">
        <v>37</v>
      </c>
      <c r="AB70" s="891"/>
      <c r="AC70" s="891"/>
      <c r="AD70" s="891"/>
      <c r="AE70" s="891"/>
      <c r="AF70" s="891">
        <v>37</v>
      </c>
      <c r="AG70" s="891"/>
      <c r="AH70" s="891"/>
      <c r="AI70" s="891"/>
      <c r="AJ70" s="891"/>
      <c r="AK70" s="891" t="s">
        <v>578</v>
      </c>
      <c r="AL70" s="891"/>
      <c r="AM70" s="891"/>
      <c r="AN70" s="891"/>
      <c r="AO70" s="891"/>
      <c r="AP70" s="891">
        <v>4</v>
      </c>
      <c r="AQ70" s="891"/>
      <c r="AR70" s="891"/>
      <c r="AS70" s="891"/>
      <c r="AT70" s="891"/>
      <c r="AU70" s="891">
        <v>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572</v>
      </c>
      <c r="C71" s="934"/>
      <c r="D71" s="934"/>
      <c r="E71" s="934"/>
      <c r="F71" s="934"/>
      <c r="G71" s="934"/>
      <c r="H71" s="934"/>
      <c r="I71" s="934"/>
      <c r="J71" s="934"/>
      <c r="K71" s="934"/>
      <c r="L71" s="934"/>
      <c r="M71" s="934"/>
      <c r="N71" s="934"/>
      <c r="O71" s="934"/>
      <c r="P71" s="935"/>
      <c r="Q71" s="936">
        <v>121</v>
      </c>
      <c r="R71" s="891"/>
      <c r="S71" s="891"/>
      <c r="T71" s="891"/>
      <c r="U71" s="891"/>
      <c r="V71" s="891">
        <v>117</v>
      </c>
      <c r="W71" s="891"/>
      <c r="X71" s="891"/>
      <c r="Y71" s="891"/>
      <c r="Z71" s="891"/>
      <c r="AA71" s="891">
        <v>4</v>
      </c>
      <c r="AB71" s="891"/>
      <c r="AC71" s="891"/>
      <c r="AD71" s="891"/>
      <c r="AE71" s="891"/>
      <c r="AF71" s="891">
        <v>4</v>
      </c>
      <c r="AG71" s="891"/>
      <c r="AH71" s="891"/>
      <c r="AI71" s="891"/>
      <c r="AJ71" s="891"/>
      <c r="AK71" s="891">
        <v>21</v>
      </c>
      <c r="AL71" s="891"/>
      <c r="AM71" s="891"/>
      <c r="AN71" s="891"/>
      <c r="AO71" s="891"/>
      <c r="AP71" s="891" t="s">
        <v>577</v>
      </c>
      <c r="AQ71" s="891"/>
      <c r="AR71" s="891"/>
      <c r="AS71" s="891"/>
      <c r="AT71" s="891"/>
      <c r="AU71" s="891" t="s">
        <v>578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573</v>
      </c>
      <c r="C72" s="934"/>
      <c r="D72" s="934"/>
      <c r="E72" s="934"/>
      <c r="F72" s="934"/>
      <c r="G72" s="934"/>
      <c r="H72" s="934"/>
      <c r="I72" s="934"/>
      <c r="J72" s="934"/>
      <c r="K72" s="934"/>
      <c r="L72" s="934"/>
      <c r="M72" s="934"/>
      <c r="N72" s="934"/>
      <c r="O72" s="934"/>
      <c r="P72" s="935"/>
      <c r="Q72" s="936">
        <v>191</v>
      </c>
      <c r="R72" s="891"/>
      <c r="S72" s="891"/>
      <c r="T72" s="891"/>
      <c r="U72" s="891"/>
      <c r="V72" s="891">
        <v>108</v>
      </c>
      <c r="W72" s="891"/>
      <c r="X72" s="891"/>
      <c r="Y72" s="891"/>
      <c r="Z72" s="891"/>
      <c r="AA72" s="891">
        <v>83</v>
      </c>
      <c r="AB72" s="891"/>
      <c r="AC72" s="891"/>
      <c r="AD72" s="891"/>
      <c r="AE72" s="891"/>
      <c r="AF72" s="891">
        <v>83</v>
      </c>
      <c r="AG72" s="891"/>
      <c r="AH72" s="891"/>
      <c r="AI72" s="891"/>
      <c r="AJ72" s="891"/>
      <c r="AK72" s="891" t="s">
        <v>578</v>
      </c>
      <c r="AL72" s="891"/>
      <c r="AM72" s="891"/>
      <c r="AN72" s="891"/>
      <c r="AO72" s="891"/>
      <c r="AP72" s="891" t="s">
        <v>578</v>
      </c>
      <c r="AQ72" s="891"/>
      <c r="AR72" s="891"/>
      <c r="AS72" s="891"/>
      <c r="AT72" s="891"/>
      <c r="AU72" s="891" t="s">
        <v>577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574</v>
      </c>
      <c r="C73" s="934"/>
      <c r="D73" s="934"/>
      <c r="E73" s="934"/>
      <c r="F73" s="934"/>
      <c r="G73" s="934"/>
      <c r="H73" s="934"/>
      <c r="I73" s="934"/>
      <c r="J73" s="934"/>
      <c r="K73" s="934"/>
      <c r="L73" s="934"/>
      <c r="M73" s="934"/>
      <c r="N73" s="934"/>
      <c r="O73" s="934"/>
      <c r="P73" s="935"/>
      <c r="Q73" s="936">
        <v>13791</v>
      </c>
      <c r="R73" s="891"/>
      <c r="S73" s="891"/>
      <c r="T73" s="891"/>
      <c r="U73" s="891"/>
      <c r="V73" s="891">
        <v>13536</v>
      </c>
      <c r="W73" s="891"/>
      <c r="X73" s="891"/>
      <c r="Y73" s="891"/>
      <c r="Z73" s="891"/>
      <c r="AA73" s="891">
        <v>256</v>
      </c>
      <c r="AB73" s="891"/>
      <c r="AC73" s="891"/>
      <c r="AD73" s="891"/>
      <c r="AE73" s="891"/>
      <c r="AF73" s="891">
        <v>255</v>
      </c>
      <c r="AG73" s="891"/>
      <c r="AH73" s="891"/>
      <c r="AI73" s="891"/>
      <c r="AJ73" s="891"/>
      <c r="AK73" s="891">
        <v>60</v>
      </c>
      <c r="AL73" s="891"/>
      <c r="AM73" s="891"/>
      <c r="AN73" s="891"/>
      <c r="AO73" s="891"/>
      <c r="AP73" s="891">
        <v>3934</v>
      </c>
      <c r="AQ73" s="891"/>
      <c r="AR73" s="891"/>
      <c r="AS73" s="891"/>
      <c r="AT73" s="891"/>
      <c r="AU73" s="891">
        <v>159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575</v>
      </c>
      <c r="C74" s="934"/>
      <c r="D74" s="934"/>
      <c r="E74" s="934"/>
      <c r="F74" s="934"/>
      <c r="G74" s="934"/>
      <c r="H74" s="934"/>
      <c r="I74" s="934"/>
      <c r="J74" s="934"/>
      <c r="K74" s="934"/>
      <c r="L74" s="934"/>
      <c r="M74" s="934"/>
      <c r="N74" s="934"/>
      <c r="O74" s="934"/>
      <c r="P74" s="935"/>
      <c r="Q74" s="936">
        <v>326</v>
      </c>
      <c r="R74" s="891"/>
      <c r="S74" s="891"/>
      <c r="T74" s="891"/>
      <c r="U74" s="891"/>
      <c r="V74" s="891">
        <v>305</v>
      </c>
      <c r="W74" s="891"/>
      <c r="X74" s="891"/>
      <c r="Y74" s="891"/>
      <c r="Z74" s="891"/>
      <c r="AA74" s="891">
        <v>22</v>
      </c>
      <c r="AB74" s="891"/>
      <c r="AC74" s="891"/>
      <c r="AD74" s="891"/>
      <c r="AE74" s="891"/>
      <c r="AF74" s="891">
        <v>22</v>
      </c>
      <c r="AG74" s="891"/>
      <c r="AH74" s="891"/>
      <c r="AI74" s="891"/>
      <c r="AJ74" s="891"/>
      <c r="AK74" s="891" t="s">
        <v>578</v>
      </c>
      <c r="AL74" s="891"/>
      <c r="AM74" s="891"/>
      <c r="AN74" s="891"/>
      <c r="AO74" s="891"/>
      <c r="AP74" s="891" t="s">
        <v>578</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576</v>
      </c>
      <c r="C75" s="934"/>
      <c r="D75" s="934"/>
      <c r="E75" s="934"/>
      <c r="F75" s="934"/>
      <c r="G75" s="934"/>
      <c r="H75" s="934"/>
      <c r="I75" s="934"/>
      <c r="J75" s="934"/>
      <c r="K75" s="934"/>
      <c r="L75" s="934"/>
      <c r="M75" s="934"/>
      <c r="N75" s="934"/>
      <c r="O75" s="934"/>
      <c r="P75" s="935"/>
      <c r="Q75" s="939">
        <v>3469</v>
      </c>
      <c r="R75" s="940"/>
      <c r="S75" s="940"/>
      <c r="T75" s="940"/>
      <c r="U75" s="890"/>
      <c r="V75" s="941">
        <v>3291</v>
      </c>
      <c r="W75" s="940"/>
      <c r="X75" s="940"/>
      <c r="Y75" s="940"/>
      <c r="Z75" s="890"/>
      <c r="AA75" s="941">
        <v>178</v>
      </c>
      <c r="AB75" s="940"/>
      <c r="AC75" s="940"/>
      <c r="AD75" s="940"/>
      <c r="AE75" s="890"/>
      <c r="AF75" s="941">
        <v>1962</v>
      </c>
      <c r="AG75" s="940"/>
      <c r="AH75" s="940"/>
      <c r="AI75" s="940"/>
      <c r="AJ75" s="890"/>
      <c r="AK75" s="941">
        <v>321</v>
      </c>
      <c r="AL75" s="940"/>
      <c r="AM75" s="940"/>
      <c r="AN75" s="940"/>
      <c r="AO75" s="890"/>
      <c r="AP75" s="941">
        <v>1618</v>
      </c>
      <c r="AQ75" s="940"/>
      <c r="AR75" s="940"/>
      <c r="AS75" s="940"/>
      <c r="AT75" s="890"/>
      <c r="AU75" s="941">
        <v>350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2392</v>
      </c>
      <c r="AG88" s="902"/>
      <c r="AH88" s="902"/>
      <c r="AI88" s="902"/>
      <c r="AJ88" s="902"/>
      <c r="AK88" s="899"/>
      <c r="AL88" s="899"/>
      <c r="AM88" s="899"/>
      <c r="AN88" s="899"/>
      <c r="AO88" s="899"/>
      <c r="AP88" s="902">
        <v>5592</v>
      </c>
      <c r="AQ88" s="902"/>
      <c r="AR88" s="902"/>
      <c r="AS88" s="902"/>
      <c r="AT88" s="902"/>
      <c r="AU88" s="902">
        <v>513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300</v>
      </c>
      <c r="AG109" s="955"/>
      <c r="AH109" s="955"/>
      <c r="AI109" s="955"/>
      <c r="AJ109" s="956"/>
      <c r="AK109" s="954" t="s">
        <v>299</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300</v>
      </c>
      <c r="BW109" s="955"/>
      <c r="BX109" s="955"/>
      <c r="BY109" s="955"/>
      <c r="BZ109" s="956"/>
      <c r="CA109" s="954" t="s">
        <v>299</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300</v>
      </c>
      <c r="DM109" s="955"/>
      <c r="DN109" s="955"/>
      <c r="DO109" s="955"/>
      <c r="DP109" s="956"/>
      <c r="DQ109" s="954" t="s">
        <v>299</v>
      </c>
      <c r="DR109" s="955"/>
      <c r="DS109" s="955"/>
      <c r="DT109" s="955"/>
      <c r="DU109" s="956"/>
      <c r="DV109" s="954" t="s">
        <v>417</v>
      </c>
      <c r="DW109" s="955"/>
      <c r="DX109" s="955"/>
      <c r="DY109" s="955"/>
      <c r="DZ109" s="957"/>
    </row>
    <row r="110" spans="1:131" s="226" customFormat="1" ht="26.25" customHeight="1" x14ac:dyDescent="0.15">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1257032</v>
      </c>
      <c r="AB110" s="962"/>
      <c r="AC110" s="962"/>
      <c r="AD110" s="962"/>
      <c r="AE110" s="963"/>
      <c r="AF110" s="964">
        <v>1003517</v>
      </c>
      <c r="AG110" s="962"/>
      <c r="AH110" s="962"/>
      <c r="AI110" s="962"/>
      <c r="AJ110" s="963"/>
      <c r="AK110" s="964">
        <v>1107038</v>
      </c>
      <c r="AL110" s="962"/>
      <c r="AM110" s="962"/>
      <c r="AN110" s="962"/>
      <c r="AO110" s="963"/>
      <c r="AP110" s="965">
        <v>17.7</v>
      </c>
      <c r="AQ110" s="966"/>
      <c r="AR110" s="966"/>
      <c r="AS110" s="966"/>
      <c r="AT110" s="967"/>
      <c r="AU110" s="968" t="s">
        <v>67</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11014565</v>
      </c>
      <c r="BR110" s="997"/>
      <c r="BS110" s="997"/>
      <c r="BT110" s="997"/>
      <c r="BU110" s="997"/>
      <c r="BV110" s="997">
        <v>11129049</v>
      </c>
      <c r="BW110" s="997"/>
      <c r="BX110" s="997"/>
      <c r="BY110" s="997"/>
      <c r="BZ110" s="997"/>
      <c r="CA110" s="997">
        <v>11478723</v>
      </c>
      <c r="CB110" s="997"/>
      <c r="CC110" s="997"/>
      <c r="CD110" s="997"/>
      <c r="CE110" s="997"/>
      <c r="CF110" s="1011">
        <v>183.2</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423</v>
      </c>
      <c r="DH110" s="997"/>
      <c r="DI110" s="997"/>
      <c r="DJ110" s="997"/>
      <c r="DK110" s="997"/>
      <c r="DL110" s="997" t="s">
        <v>424</v>
      </c>
      <c r="DM110" s="997"/>
      <c r="DN110" s="997"/>
      <c r="DO110" s="997"/>
      <c r="DP110" s="997"/>
      <c r="DQ110" s="997" t="s">
        <v>424</v>
      </c>
      <c r="DR110" s="997"/>
      <c r="DS110" s="997"/>
      <c r="DT110" s="997"/>
      <c r="DU110" s="997"/>
      <c r="DV110" s="998" t="s">
        <v>384</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384</v>
      </c>
      <c r="AB111" s="1004"/>
      <c r="AC111" s="1004"/>
      <c r="AD111" s="1004"/>
      <c r="AE111" s="1005"/>
      <c r="AF111" s="1006" t="s">
        <v>424</v>
      </c>
      <c r="AG111" s="1004"/>
      <c r="AH111" s="1004"/>
      <c r="AI111" s="1004"/>
      <c r="AJ111" s="1005"/>
      <c r="AK111" s="1006" t="s">
        <v>384</v>
      </c>
      <c r="AL111" s="1004"/>
      <c r="AM111" s="1004"/>
      <c r="AN111" s="1004"/>
      <c r="AO111" s="1005"/>
      <c r="AP111" s="1007" t="s">
        <v>424</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237887</v>
      </c>
      <c r="BR111" s="990"/>
      <c r="BS111" s="990"/>
      <c r="BT111" s="990"/>
      <c r="BU111" s="990"/>
      <c r="BV111" s="990">
        <v>152271</v>
      </c>
      <c r="BW111" s="990"/>
      <c r="BX111" s="990"/>
      <c r="BY111" s="990"/>
      <c r="BZ111" s="990"/>
      <c r="CA111" s="990">
        <v>66880</v>
      </c>
      <c r="CB111" s="990"/>
      <c r="CC111" s="990"/>
      <c r="CD111" s="990"/>
      <c r="CE111" s="990"/>
      <c r="CF111" s="984">
        <v>1.1000000000000001</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237887</v>
      </c>
      <c r="DH111" s="990"/>
      <c r="DI111" s="990"/>
      <c r="DJ111" s="990"/>
      <c r="DK111" s="990"/>
      <c r="DL111" s="990">
        <v>152271</v>
      </c>
      <c r="DM111" s="990"/>
      <c r="DN111" s="990"/>
      <c r="DO111" s="990"/>
      <c r="DP111" s="990"/>
      <c r="DQ111" s="990">
        <v>66880</v>
      </c>
      <c r="DR111" s="990"/>
      <c r="DS111" s="990"/>
      <c r="DT111" s="990"/>
      <c r="DU111" s="990"/>
      <c r="DV111" s="991">
        <v>1.1000000000000001</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384</v>
      </c>
      <c r="AB112" s="1029"/>
      <c r="AC112" s="1029"/>
      <c r="AD112" s="1029"/>
      <c r="AE112" s="1030"/>
      <c r="AF112" s="1031" t="s">
        <v>424</v>
      </c>
      <c r="AG112" s="1029"/>
      <c r="AH112" s="1029"/>
      <c r="AI112" s="1029"/>
      <c r="AJ112" s="1030"/>
      <c r="AK112" s="1031" t="s">
        <v>384</v>
      </c>
      <c r="AL112" s="1029"/>
      <c r="AM112" s="1029"/>
      <c r="AN112" s="1029"/>
      <c r="AO112" s="1030"/>
      <c r="AP112" s="1032" t="s">
        <v>424</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4452550</v>
      </c>
      <c r="BR112" s="990"/>
      <c r="BS112" s="990"/>
      <c r="BT112" s="990"/>
      <c r="BU112" s="990"/>
      <c r="BV112" s="990">
        <v>4373389</v>
      </c>
      <c r="BW112" s="990"/>
      <c r="BX112" s="990"/>
      <c r="BY112" s="990"/>
      <c r="BZ112" s="990"/>
      <c r="CA112" s="990">
        <v>4188335</v>
      </c>
      <c r="CB112" s="990"/>
      <c r="CC112" s="990"/>
      <c r="CD112" s="990"/>
      <c r="CE112" s="990"/>
      <c r="CF112" s="984">
        <v>66.8</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384</v>
      </c>
      <c r="DH112" s="990"/>
      <c r="DI112" s="990"/>
      <c r="DJ112" s="990"/>
      <c r="DK112" s="990"/>
      <c r="DL112" s="990" t="s">
        <v>384</v>
      </c>
      <c r="DM112" s="990"/>
      <c r="DN112" s="990"/>
      <c r="DO112" s="990"/>
      <c r="DP112" s="990"/>
      <c r="DQ112" s="990" t="s">
        <v>384</v>
      </c>
      <c r="DR112" s="990"/>
      <c r="DS112" s="990"/>
      <c r="DT112" s="990"/>
      <c r="DU112" s="990"/>
      <c r="DV112" s="991" t="s">
        <v>424</v>
      </c>
      <c r="DW112" s="991"/>
      <c r="DX112" s="991"/>
      <c r="DY112" s="991"/>
      <c r="DZ112" s="992"/>
    </row>
    <row r="113" spans="1:130" s="226" customFormat="1" ht="26.25" customHeight="1" x14ac:dyDescent="0.15">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305253</v>
      </c>
      <c r="AB113" s="1004"/>
      <c r="AC113" s="1004"/>
      <c r="AD113" s="1004"/>
      <c r="AE113" s="1005"/>
      <c r="AF113" s="1006">
        <v>327079</v>
      </c>
      <c r="AG113" s="1004"/>
      <c r="AH113" s="1004"/>
      <c r="AI113" s="1004"/>
      <c r="AJ113" s="1005"/>
      <c r="AK113" s="1006">
        <v>308773</v>
      </c>
      <c r="AL113" s="1004"/>
      <c r="AM113" s="1004"/>
      <c r="AN113" s="1004"/>
      <c r="AO113" s="1005"/>
      <c r="AP113" s="1007">
        <v>4.9000000000000004</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773874</v>
      </c>
      <c r="BR113" s="990"/>
      <c r="BS113" s="990"/>
      <c r="BT113" s="990"/>
      <c r="BU113" s="990"/>
      <c r="BV113" s="990">
        <v>628020</v>
      </c>
      <c r="BW113" s="990"/>
      <c r="BX113" s="990"/>
      <c r="BY113" s="990"/>
      <c r="BZ113" s="990"/>
      <c r="CA113" s="990">
        <v>511899</v>
      </c>
      <c r="CB113" s="990"/>
      <c r="CC113" s="990"/>
      <c r="CD113" s="990"/>
      <c r="CE113" s="990"/>
      <c r="CF113" s="984">
        <v>8.1999999999999993</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424</v>
      </c>
      <c r="DH113" s="1029"/>
      <c r="DI113" s="1029"/>
      <c r="DJ113" s="1029"/>
      <c r="DK113" s="1030"/>
      <c r="DL113" s="1031" t="s">
        <v>423</v>
      </c>
      <c r="DM113" s="1029"/>
      <c r="DN113" s="1029"/>
      <c r="DO113" s="1029"/>
      <c r="DP113" s="1030"/>
      <c r="DQ113" s="1031" t="s">
        <v>423</v>
      </c>
      <c r="DR113" s="1029"/>
      <c r="DS113" s="1029"/>
      <c r="DT113" s="1029"/>
      <c r="DU113" s="1030"/>
      <c r="DV113" s="1032" t="s">
        <v>384</v>
      </c>
      <c r="DW113" s="1033"/>
      <c r="DX113" s="1033"/>
      <c r="DY113" s="1033"/>
      <c r="DZ113" s="1034"/>
    </row>
    <row r="114" spans="1:130" s="226" customFormat="1" ht="26.25" customHeight="1" x14ac:dyDescent="0.15">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201724</v>
      </c>
      <c r="AB114" s="1029"/>
      <c r="AC114" s="1029"/>
      <c r="AD114" s="1029"/>
      <c r="AE114" s="1030"/>
      <c r="AF114" s="1031">
        <v>183344</v>
      </c>
      <c r="AG114" s="1029"/>
      <c r="AH114" s="1029"/>
      <c r="AI114" s="1029"/>
      <c r="AJ114" s="1030"/>
      <c r="AK114" s="1031">
        <v>162555</v>
      </c>
      <c r="AL114" s="1029"/>
      <c r="AM114" s="1029"/>
      <c r="AN114" s="1029"/>
      <c r="AO114" s="1030"/>
      <c r="AP114" s="1032">
        <v>2.6</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2043111</v>
      </c>
      <c r="BR114" s="990"/>
      <c r="BS114" s="990"/>
      <c r="BT114" s="990"/>
      <c r="BU114" s="990"/>
      <c r="BV114" s="990">
        <v>1835893</v>
      </c>
      <c r="BW114" s="990"/>
      <c r="BX114" s="990"/>
      <c r="BY114" s="990"/>
      <c r="BZ114" s="990"/>
      <c r="CA114" s="990">
        <v>1692261</v>
      </c>
      <c r="CB114" s="990"/>
      <c r="CC114" s="990"/>
      <c r="CD114" s="990"/>
      <c r="CE114" s="990"/>
      <c r="CF114" s="984">
        <v>27</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384</v>
      </c>
      <c r="DH114" s="1029"/>
      <c r="DI114" s="1029"/>
      <c r="DJ114" s="1029"/>
      <c r="DK114" s="1030"/>
      <c r="DL114" s="1031" t="s">
        <v>384</v>
      </c>
      <c r="DM114" s="1029"/>
      <c r="DN114" s="1029"/>
      <c r="DO114" s="1029"/>
      <c r="DP114" s="1030"/>
      <c r="DQ114" s="1031" t="s">
        <v>384</v>
      </c>
      <c r="DR114" s="1029"/>
      <c r="DS114" s="1029"/>
      <c r="DT114" s="1029"/>
      <c r="DU114" s="1030"/>
      <c r="DV114" s="1032" t="s">
        <v>384</v>
      </c>
      <c r="DW114" s="1033"/>
      <c r="DX114" s="1033"/>
      <c r="DY114" s="1033"/>
      <c r="DZ114" s="1034"/>
    </row>
    <row r="115" spans="1:130" s="226" customFormat="1" ht="26.25" customHeight="1" x14ac:dyDescent="0.15">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118907</v>
      </c>
      <c r="AB115" s="1004"/>
      <c r="AC115" s="1004"/>
      <c r="AD115" s="1004"/>
      <c r="AE115" s="1005"/>
      <c r="AF115" s="1006">
        <v>85617</v>
      </c>
      <c r="AG115" s="1004"/>
      <c r="AH115" s="1004"/>
      <c r="AI115" s="1004"/>
      <c r="AJ115" s="1005"/>
      <c r="AK115" s="1006">
        <v>85391</v>
      </c>
      <c r="AL115" s="1004"/>
      <c r="AM115" s="1004"/>
      <c r="AN115" s="1004"/>
      <c r="AO115" s="1005"/>
      <c r="AP115" s="1007">
        <v>1.4</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423</v>
      </c>
      <c r="BR115" s="990"/>
      <c r="BS115" s="990"/>
      <c r="BT115" s="990"/>
      <c r="BU115" s="990"/>
      <c r="BV115" s="990" t="s">
        <v>423</v>
      </c>
      <c r="BW115" s="990"/>
      <c r="BX115" s="990"/>
      <c r="BY115" s="990"/>
      <c r="BZ115" s="990"/>
      <c r="CA115" s="990" t="s">
        <v>384</v>
      </c>
      <c r="CB115" s="990"/>
      <c r="CC115" s="990"/>
      <c r="CD115" s="990"/>
      <c r="CE115" s="990"/>
      <c r="CF115" s="984" t="s">
        <v>423</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423</v>
      </c>
      <c r="DH115" s="1029"/>
      <c r="DI115" s="1029"/>
      <c r="DJ115" s="1029"/>
      <c r="DK115" s="1030"/>
      <c r="DL115" s="1031" t="s">
        <v>384</v>
      </c>
      <c r="DM115" s="1029"/>
      <c r="DN115" s="1029"/>
      <c r="DO115" s="1029"/>
      <c r="DP115" s="1030"/>
      <c r="DQ115" s="1031" t="s">
        <v>384</v>
      </c>
      <c r="DR115" s="1029"/>
      <c r="DS115" s="1029"/>
      <c r="DT115" s="1029"/>
      <c r="DU115" s="1030"/>
      <c r="DV115" s="1032" t="s">
        <v>384</v>
      </c>
      <c r="DW115" s="1033"/>
      <c r="DX115" s="1033"/>
      <c r="DY115" s="1033"/>
      <c r="DZ115" s="1034"/>
    </row>
    <row r="116" spans="1:130" s="226" customFormat="1" ht="26.25" customHeight="1" x14ac:dyDescent="0.15">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424</v>
      </c>
      <c r="AB116" s="1029"/>
      <c r="AC116" s="1029"/>
      <c r="AD116" s="1029"/>
      <c r="AE116" s="1030"/>
      <c r="AF116" s="1031" t="s">
        <v>424</v>
      </c>
      <c r="AG116" s="1029"/>
      <c r="AH116" s="1029"/>
      <c r="AI116" s="1029"/>
      <c r="AJ116" s="1030"/>
      <c r="AK116" s="1031" t="s">
        <v>423</v>
      </c>
      <c r="AL116" s="1029"/>
      <c r="AM116" s="1029"/>
      <c r="AN116" s="1029"/>
      <c r="AO116" s="1030"/>
      <c r="AP116" s="1032" t="s">
        <v>424</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424</v>
      </c>
      <c r="BR116" s="990"/>
      <c r="BS116" s="990"/>
      <c r="BT116" s="990"/>
      <c r="BU116" s="990"/>
      <c r="BV116" s="990" t="s">
        <v>423</v>
      </c>
      <c r="BW116" s="990"/>
      <c r="BX116" s="990"/>
      <c r="BY116" s="990"/>
      <c r="BZ116" s="990"/>
      <c r="CA116" s="990" t="s">
        <v>424</v>
      </c>
      <c r="CB116" s="990"/>
      <c r="CC116" s="990"/>
      <c r="CD116" s="990"/>
      <c r="CE116" s="990"/>
      <c r="CF116" s="984" t="s">
        <v>424</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423</v>
      </c>
      <c r="DH116" s="1029"/>
      <c r="DI116" s="1029"/>
      <c r="DJ116" s="1029"/>
      <c r="DK116" s="1030"/>
      <c r="DL116" s="1031" t="s">
        <v>384</v>
      </c>
      <c r="DM116" s="1029"/>
      <c r="DN116" s="1029"/>
      <c r="DO116" s="1029"/>
      <c r="DP116" s="1030"/>
      <c r="DQ116" s="1031" t="s">
        <v>423</v>
      </c>
      <c r="DR116" s="1029"/>
      <c r="DS116" s="1029"/>
      <c r="DT116" s="1029"/>
      <c r="DU116" s="1030"/>
      <c r="DV116" s="1032" t="s">
        <v>423</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1882916</v>
      </c>
      <c r="AB117" s="1047"/>
      <c r="AC117" s="1047"/>
      <c r="AD117" s="1047"/>
      <c r="AE117" s="1048"/>
      <c r="AF117" s="1049">
        <v>1599557</v>
      </c>
      <c r="AG117" s="1047"/>
      <c r="AH117" s="1047"/>
      <c r="AI117" s="1047"/>
      <c r="AJ117" s="1048"/>
      <c r="AK117" s="1049">
        <v>1663757</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384</v>
      </c>
      <c r="BR117" s="990"/>
      <c r="BS117" s="990"/>
      <c r="BT117" s="990"/>
      <c r="BU117" s="990"/>
      <c r="BV117" s="990" t="s">
        <v>384</v>
      </c>
      <c r="BW117" s="990"/>
      <c r="BX117" s="990"/>
      <c r="BY117" s="990"/>
      <c r="BZ117" s="990"/>
      <c r="CA117" s="990" t="s">
        <v>384</v>
      </c>
      <c r="CB117" s="990"/>
      <c r="CC117" s="990"/>
      <c r="CD117" s="990"/>
      <c r="CE117" s="990"/>
      <c r="CF117" s="984" t="s">
        <v>384</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384</v>
      </c>
      <c r="DH117" s="1029"/>
      <c r="DI117" s="1029"/>
      <c r="DJ117" s="1029"/>
      <c r="DK117" s="1030"/>
      <c r="DL117" s="1031" t="s">
        <v>384</v>
      </c>
      <c r="DM117" s="1029"/>
      <c r="DN117" s="1029"/>
      <c r="DO117" s="1029"/>
      <c r="DP117" s="1030"/>
      <c r="DQ117" s="1031" t="s">
        <v>384</v>
      </c>
      <c r="DR117" s="1029"/>
      <c r="DS117" s="1029"/>
      <c r="DT117" s="1029"/>
      <c r="DU117" s="1030"/>
      <c r="DV117" s="1032" t="s">
        <v>384</v>
      </c>
      <c r="DW117" s="1033"/>
      <c r="DX117" s="1033"/>
      <c r="DY117" s="1033"/>
      <c r="DZ117" s="1034"/>
    </row>
    <row r="118" spans="1:130" s="226" customFormat="1" ht="26.25" customHeight="1" x14ac:dyDescent="0.15">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300</v>
      </c>
      <c r="AG118" s="955"/>
      <c r="AH118" s="955"/>
      <c r="AI118" s="955"/>
      <c r="AJ118" s="956"/>
      <c r="AK118" s="954" t="s">
        <v>299</v>
      </c>
      <c r="AL118" s="955"/>
      <c r="AM118" s="955"/>
      <c r="AN118" s="955"/>
      <c r="AO118" s="956"/>
      <c r="AP118" s="1041" t="s">
        <v>417</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384</v>
      </c>
      <c r="BR118" s="1068"/>
      <c r="BS118" s="1068"/>
      <c r="BT118" s="1068"/>
      <c r="BU118" s="1068"/>
      <c r="BV118" s="1068" t="s">
        <v>448</v>
      </c>
      <c r="BW118" s="1068"/>
      <c r="BX118" s="1068"/>
      <c r="BY118" s="1068"/>
      <c r="BZ118" s="1068"/>
      <c r="CA118" s="1068" t="s">
        <v>384</v>
      </c>
      <c r="CB118" s="1068"/>
      <c r="CC118" s="1068"/>
      <c r="CD118" s="1068"/>
      <c r="CE118" s="1068"/>
      <c r="CF118" s="984" t="s">
        <v>449</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384</v>
      </c>
      <c r="DH118" s="1029"/>
      <c r="DI118" s="1029"/>
      <c r="DJ118" s="1029"/>
      <c r="DK118" s="1030"/>
      <c r="DL118" s="1031" t="s">
        <v>451</v>
      </c>
      <c r="DM118" s="1029"/>
      <c r="DN118" s="1029"/>
      <c r="DO118" s="1029"/>
      <c r="DP118" s="1030"/>
      <c r="DQ118" s="1031" t="s">
        <v>452</v>
      </c>
      <c r="DR118" s="1029"/>
      <c r="DS118" s="1029"/>
      <c r="DT118" s="1029"/>
      <c r="DU118" s="1030"/>
      <c r="DV118" s="1032" t="s">
        <v>452</v>
      </c>
      <c r="DW118" s="1033"/>
      <c r="DX118" s="1033"/>
      <c r="DY118" s="1033"/>
      <c r="DZ118" s="1034"/>
    </row>
    <row r="119" spans="1:130" s="226" customFormat="1" ht="26.25" customHeight="1" x14ac:dyDescent="0.15">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384</v>
      </c>
      <c r="AB119" s="962"/>
      <c r="AC119" s="962"/>
      <c r="AD119" s="962"/>
      <c r="AE119" s="963"/>
      <c r="AF119" s="964" t="s">
        <v>448</v>
      </c>
      <c r="AG119" s="962"/>
      <c r="AH119" s="962"/>
      <c r="AI119" s="962"/>
      <c r="AJ119" s="963"/>
      <c r="AK119" s="964" t="s">
        <v>453</v>
      </c>
      <c r="AL119" s="962"/>
      <c r="AM119" s="962"/>
      <c r="AN119" s="962"/>
      <c r="AO119" s="963"/>
      <c r="AP119" s="965" t="s">
        <v>384</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454</v>
      </c>
      <c r="BP119" s="1076"/>
      <c r="BQ119" s="1067">
        <v>18521987</v>
      </c>
      <c r="BR119" s="1068"/>
      <c r="BS119" s="1068"/>
      <c r="BT119" s="1068"/>
      <c r="BU119" s="1068"/>
      <c r="BV119" s="1068">
        <v>18118622</v>
      </c>
      <c r="BW119" s="1068"/>
      <c r="BX119" s="1068"/>
      <c r="BY119" s="1068"/>
      <c r="BZ119" s="1068"/>
      <c r="CA119" s="1068">
        <v>17938098</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449</v>
      </c>
      <c r="DH119" s="1054"/>
      <c r="DI119" s="1054"/>
      <c r="DJ119" s="1054"/>
      <c r="DK119" s="1055"/>
      <c r="DL119" s="1053" t="s">
        <v>448</v>
      </c>
      <c r="DM119" s="1054"/>
      <c r="DN119" s="1054"/>
      <c r="DO119" s="1054"/>
      <c r="DP119" s="1055"/>
      <c r="DQ119" s="1053" t="s">
        <v>452</v>
      </c>
      <c r="DR119" s="1054"/>
      <c r="DS119" s="1054"/>
      <c r="DT119" s="1054"/>
      <c r="DU119" s="1055"/>
      <c r="DV119" s="1056" t="s">
        <v>384</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118907</v>
      </c>
      <c r="AB120" s="1029"/>
      <c r="AC120" s="1029"/>
      <c r="AD120" s="1029"/>
      <c r="AE120" s="1030"/>
      <c r="AF120" s="1031">
        <v>85617</v>
      </c>
      <c r="AG120" s="1029"/>
      <c r="AH120" s="1029"/>
      <c r="AI120" s="1029"/>
      <c r="AJ120" s="1030"/>
      <c r="AK120" s="1031">
        <v>85391</v>
      </c>
      <c r="AL120" s="1029"/>
      <c r="AM120" s="1029"/>
      <c r="AN120" s="1029"/>
      <c r="AO120" s="1030"/>
      <c r="AP120" s="1032">
        <v>1.4</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2949157</v>
      </c>
      <c r="BR120" s="997"/>
      <c r="BS120" s="997"/>
      <c r="BT120" s="997"/>
      <c r="BU120" s="997"/>
      <c r="BV120" s="997">
        <v>2966209</v>
      </c>
      <c r="BW120" s="997"/>
      <c r="BX120" s="997"/>
      <c r="BY120" s="997"/>
      <c r="BZ120" s="997"/>
      <c r="CA120" s="997">
        <v>2903153</v>
      </c>
      <c r="CB120" s="997"/>
      <c r="CC120" s="997"/>
      <c r="CD120" s="997"/>
      <c r="CE120" s="997"/>
      <c r="CF120" s="1011">
        <v>46.3</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4452550</v>
      </c>
      <c r="DH120" s="997"/>
      <c r="DI120" s="997"/>
      <c r="DJ120" s="997"/>
      <c r="DK120" s="997"/>
      <c r="DL120" s="997">
        <v>4373389</v>
      </c>
      <c r="DM120" s="997"/>
      <c r="DN120" s="997"/>
      <c r="DO120" s="997"/>
      <c r="DP120" s="997"/>
      <c r="DQ120" s="997">
        <v>4188335</v>
      </c>
      <c r="DR120" s="997"/>
      <c r="DS120" s="997"/>
      <c r="DT120" s="997"/>
      <c r="DU120" s="997"/>
      <c r="DV120" s="998">
        <v>66.8</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453</v>
      </c>
      <c r="AB121" s="1029"/>
      <c r="AC121" s="1029"/>
      <c r="AD121" s="1029"/>
      <c r="AE121" s="1030"/>
      <c r="AF121" s="1031" t="s">
        <v>453</v>
      </c>
      <c r="AG121" s="1029"/>
      <c r="AH121" s="1029"/>
      <c r="AI121" s="1029"/>
      <c r="AJ121" s="1030"/>
      <c r="AK121" s="1031" t="s">
        <v>452</v>
      </c>
      <c r="AL121" s="1029"/>
      <c r="AM121" s="1029"/>
      <c r="AN121" s="1029"/>
      <c r="AO121" s="1030"/>
      <c r="AP121" s="1032" t="s">
        <v>448</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t="s">
        <v>449</v>
      </c>
      <c r="BR121" s="990"/>
      <c r="BS121" s="990"/>
      <c r="BT121" s="990"/>
      <c r="BU121" s="990"/>
      <c r="BV121" s="990" t="s">
        <v>448</v>
      </c>
      <c r="BW121" s="990"/>
      <c r="BX121" s="990"/>
      <c r="BY121" s="990"/>
      <c r="BZ121" s="990"/>
      <c r="CA121" s="990" t="s">
        <v>452</v>
      </c>
      <c r="CB121" s="990"/>
      <c r="CC121" s="990"/>
      <c r="CD121" s="990"/>
      <c r="CE121" s="990"/>
      <c r="CF121" s="984" t="s">
        <v>462</v>
      </c>
      <c r="CG121" s="985"/>
      <c r="CH121" s="985"/>
      <c r="CI121" s="985"/>
      <c r="CJ121" s="985"/>
      <c r="CK121" s="1080"/>
      <c r="CL121" s="1081"/>
      <c r="CM121" s="1081"/>
      <c r="CN121" s="1081"/>
      <c r="CO121" s="1082"/>
      <c r="CP121" s="1090" t="s">
        <v>396</v>
      </c>
      <c r="CQ121" s="1091"/>
      <c r="CR121" s="1091"/>
      <c r="CS121" s="1091"/>
      <c r="CT121" s="1091"/>
      <c r="CU121" s="1091"/>
      <c r="CV121" s="1091"/>
      <c r="CW121" s="1091"/>
      <c r="CX121" s="1091"/>
      <c r="CY121" s="1091"/>
      <c r="CZ121" s="1091"/>
      <c r="DA121" s="1091"/>
      <c r="DB121" s="1091"/>
      <c r="DC121" s="1091"/>
      <c r="DD121" s="1091"/>
      <c r="DE121" s="1091"/>
      <c r="DF121" s="1092"/>
      <c r="DG121" s="989" t="s">
        <v>384</v>
      </c>
      <c r="DH121" s="990"/>
      <c r="DI121" s="990"/>
      <c r="DJ121" s="990"/>
      <c r="DK121" s="990"/>
      <c r="DL121" s="990" t="s">
        <v>384</v>
      </c>
      <c r="DM121" s="990"/>
      <c r="DN121" s="990"/>
      <c r="DO121" s="990"/>
      <c r="DP121" s="990"/>
      <c r="DQ121" s="990" t="s">
        <v>452</v>
      </c>
      <c r="DR121" s="990"/>
      <c r="DS121" s="990"/>
      <c r="DT121" s="990"/>
      <c r="DU121" s="990"/>
      <c r="DV121" s="991" t="s">
        <v>452</v>
      </c>
      <c r="DW121" s="991"/>
      <c r="DX121" s="991"/>
      <c r="DY121" s="991"/>
      <c r="DZ121" s="992"/>
    </row>
    <row r="122" spans="1:130" s="226" customFormat="1" ht="26.25" customHeight="1" x14ac:dyDescent="0.15">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448</v>
      </c>
      <c r="AB122" s="1029"/>
      <c r="AC122" s="1029"/>
      <c r="AD122" s="1029"/>
      <c r="AE122" s="1030"/>
      <c r="AF122" s="1031" t="s">
        <v>448</v>
      </c>
      <c r="AG122" s="1029"/>
      <c r="AH122" s="1029"/>
      <c r="AI122" s="1029"/>
      <c r="AJ122" s="1030"/>
      <c r="AK122" s="1031" t="s">
        <v>452</v>
      </c>
      <c r="AL122" s="1029"/>
      <c r="AM122" s="1029"/>
      <c r="AN122" s="1029"/>
      <c r="AO122" s="1030"/>
      <c r="AP122" s="1032" t="s">
        <v>449</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12064515</v>
      </c>
      <c r="BR122" s="1068"/>
      <c r="BS122" s="1068"/>
      <c r="BT122" s="1068"/>
      <c r="BU122" s="1068"/>
      <c r="BV122" s="1068">
        <v>12235187</v>
      </c>
      <c r="BW122" s="1068"/>
      <c r="BX122" s="1068"/>
      <c r="BY122" s="1068"/>
      <c r="BZ122" s="1068"/>
      <c r="CA122" s="1068">
        <v>11744971</v>
      </c>
      <c r="CB122" s="1068"/>
      <c r="CC122" s="1068"/>
      <c r="CD122" s="1068"/>
      <c r="CE122" s="1068"/>
      <c r="CF122" s="1088">
        <v>187.4</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448</v>
      </c>
      <c r="AB123" s="1029"/>
      <c r="AC123" s="1029"/>
      <c r="AD123" s="1029"/>
      <c r="AE123" s="1030"/>
      <c r="AF123" s="1031" t="s">
        <v>462</v>
      </c>
      <c r="AG123" s="1029"/>
      <c r="AH123" s="1029"/>
      <c r="AI123" s="1029"/>
      <c r="AJ123" s="1030"/>
      <c r="AK123" s="1031" t="s">
        <v>448</v>
      </c>
      <c r="AL123" s="1029"/>
      <c r="AM123" s="1029"/>
      <c r="AN123" s="1029"/>
      <c r="AO123" s="1030"/>
      <c r="AP123" s="1032" t="s">
        <v>448</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464</v>
      </c>
      <c r="BP123" s="1076"/>
      <c r="BQ123" s="1135">
        <v>15013672</v>
      </c>
      <c r="BR123" s="1136"/>
      <c r="BS123" s="1136"/>
      <c r="BT123" s="1136"/>
      <c r="BU123" s="1136"/>
      <c r="BV123" s="1136">
        <v>15201396</v>
      </c>
      <c r="BW123" s="1136"/>
      <c r="BX123" s="1136"/>
      <c r="BY123" s="1136"/>
      <c r="BZ123" s="1136"/>
      <c r="CA123" s="1136">
        <v>14648124</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448</v>
      </c>
      <c r="AB124" s="1029"/>
      <c r="AC124" s="1029"/>
      <c r="AD124" s="1029"/>
      <c r="AE124" s="1030"/>
      <c r="AF124" s="1031" t="s">
        <v>448</v>
      </c>
      <c r="AG124" s="1029"/>
      <c r="AH124" s="1029"/>
      <c r="AI124" s="1029"/>
      <c r="AJ124" s="1030"/>
      <c r="AK124" s="1031" t="s">
        <v>449</v>
      </c>
      <c r="AL124" s="1029"/>
      <c r="AM124" s="1029"/>
      <c r="AN124" s="1029"/>
      <c r="AO124" s="1030"/>
      <c r="AP124" s="1032" t="s">
        <v>384</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56.7</v>
      </c>
      <c r="BR124" s="1098"/>
      <c r="BS124" s="1098"/>
      <c r="BT124" s="1098"/>
      <c r="BU124" s="1098"/>
      <c r="BV124" s="1098">
        <v>46.7</v>
      </c>
      <c r="BW124" s="1098"/>
      <c r="BX124" s="1098"/>
      <c r="BY124" s="1098"/>
      <c r="BZ124" s="1098"/>
      <c r="CA124" s="1098">
        <v>52.5</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448</v>
      </c>
      <c r="DH124" s="1054"/>
      <c r="DI124" s="1054"/>
      <c r="DJ124" s="1054"/>
      <c r="DK124" s="1055"/>
      <c r="DL124" s="1053" t="s">
        <v>384</v>
      </c>
      <c r="DM124" s="1054"/>
      <c r="DN124" s="1054"/>
      <c r="DO124" s="1054"/>
      <c r="DP124" s="1055"/>
      <c r="DQ124" s="1053" t="s">
        <v>384</v>
      </c>
      <c r="DR124" s="1054"/>
      <c r="DS124" s="1054"/>
      <c r="DT124" s="1054"/>
      <c r="DU124" s="1055"/>
      <c r="DV124" s="1056" t="s">
        <v>448</v>
      </c>
      <c r="DW124" s="1057"/>
      <c r="DX124" s="1057"/>
      <c r="DY124" s="1057"/>
      <c r="DZ124" s="1058"/>
    </row>
    <row r="125" spans="1:130" s="226" customFormat="1" ht="26.25" customHeight="1" x14ac:dyDescent="0.15">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384</v>
      </c>
      <c r="AB125" s="1029"/>
      <c r="AC125" s="1029"/>
      <c r="AD125" s="1029"/>
      <c r="AE125" s="1030"/>
      <c r="AF125" s="1031" t="s">
        <v>452</v>
      </c>
      <c r="AG125" s="1029"/>
      <c r="AH125" s="1029"/>
      <c r="AI125" s="1029"/>
      <c r="AJ125" s="1030"/>
      <c r="AK125" s="1031" t="s">
        <v>462</v>
      </c>
      <c r="AL125" s="1029"/>
      <c r="AM125" s="1029"/>
      <c r="AN125" s="1029"/>
      <c r="AO125" s="1030"/>
      <c r="AP125" s="1032" t="s">
        <v>448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384</v>
      </c>
      <c r="DH125" s="997"/>
      <c r="DI125" s="997"/>
      <c r="DJ125" s="997"/>
      <c r="DK125" s="997"/>
      <c r="DL125" s="997" t="s">
        <v>462</v>
      </c>
      <c r="DM125" s="997"/>
      <c r="DN125" s="997"/>
      <c r="DO125" s="997"/>
      <c r="DP125" s="997"/>
      <c r="DQ125" s="997" t="s">
        <v>448</v>
      </c>
      <c r="DR125" s="997"/>
      <c r="DS125" s="997"/>
      <c r="DT125" s="997"/>
      <c r="DU125" s="997"/>
      <c r="DV125" s="998" t="s">
        <v>448</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449</v>
      </c>
      <c r="AB126" s="1029"/>
      <c r="AC126" s="1029"/>
      <c r="AD126" s="1029"/>
      <c r="AE126" s="1030"/>
      <c r="AF126" s="1031" t="s">
        <v>384</v>
      </c>
      <c r="AG126" s="1029"/>
      <c r="AH126" s="1029"/>
      <c r="AI126" s="1029"/>
      <c r="AJ126" s="1030"/>
      <c r="AK126" s="1031" t="s">
        <v>448</v>
      </c>
      <c r="AL126" s="1029"/>
      <c r="AM126" s="1029"/>
      <c r="AN126" s="1029"/>
      <c r="AO126" s="1030"/>
      <c r="AP126" s="1032" t="s">
        <v>448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453</v>
      </c>
      <c r="DH126" s="990"/>
      <c r="DI126" s="990"/>
      <c r="DJ126" s="990"/>
      <c r="DK126" s="990"/>
      <c r="DL126" s="990" t="s">
        <v>453</v>
      </c>
      <c r="DM126" s="990"/>
      <c r="DN126" s="990"/>
      <c r="DO126" s="990"/>
      <c r="DP126" s="990"/>
      <c r="DQ126" s="990" t="s">
        <v>384</v>
      </c>
      <c r="DR126" s="990"/>
      <c r="DS126" s="990"/>
      <c r="DT126" s="990"/>
      <c r="DU126" s="990"/>
      <c r="DV126" s="991" t="s">
        <v>451</v>
      </c>
      <c r="DW126" s="991"/>
      <c r="DX126" s="991"/>
      <c r="DY126" s="991"/>
      <c r="DZ126" s="992"/>
    </row>
    <row r="127" spans="1:130" s="226"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448</v>
      </c>
      <c r="AB127" s="1029"/>
      <c r="AC127" s="1029"/>
      <c r="AD127" s="1029"/>
      <c r="AE127" s="1030"/>
      <c r="AF127" s="1031" t="s">
        <v>384</v>
      </c>
      <c r="AG127" s="1029"/>
      <c r="AH127" s="1029"/>
      <c r="AI127" s="1029"/>
      <c r="AJ127" s="1030"/>
      <c r="AK127" s="1031" t="s">
        <v>449</v>
      </c>
      <c r="AL127" s="1029"/>
      <c r="AM127" s="1029"/>
      <c r="AN127" s="1029"/>
      <c r="AO127" s="1030"/>
      <c r="AP127" s="1032" t="s">
        <v>448</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448</v>
      </c>
      <c r="DH127" s="990"/>
      <c r="DI127" s="990"/>
      <c r="DJ127" s="990"/>
      <c r="DK127" s="990"/>
      <c r="DL127" s="990" t="s">
        <v>384</v>
      </c>
      <c r="DM127" s="990"/>
      <c r="DN127" s="990"/>
      <c r="DO127" s="990"/>
      <c r="DP127" s="990"/>
      <c r="DQ127" s="990" t="s">
        <v>462</v>
      </c>
      <c r="DR127" s="990"/>
      <c r="DS127" s="990"/>
      <c r="DT127" s="990"/>
      <c r="DU127" s="990"/>
      <c r="DV127" s="991" t="s">
        <v>384</v>
      </c>
      <c r="DW127" s="991"/>
      <c r="DX127" s="991"/>
      <c r="DY127" s="991"/>
      <c r="DZ127" s="992"/>
    </row>
    <row r="128" spans="1:130" s="226" customFormat="1" ht="26.25" customHeight="1" thickBot="1" x14ac:dyDescent="0.2">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t="s">
        <v>453</v>
      </c>
      <c r="AB128" s="1118"/>
      <c r="AC128" s="1118"/>
      <c r="AD128" s="1118"/>
      <c r="AE128" s="1119"/>
      <c r="AF128" s="1120" t="s">
        <v>384</v>
      </c>
      <c r="AG128" s="1118"/>
      <c r="AH128" s="1118"/>
      <c r="AI128" s="1118"/>
      <c r="AJ128" s="1119"/>
      <c r="AK128" s="1120" t="s">
        <v>448</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384</v>
      </c>
      <c r="BG128" s="1125"/>
      <c r="BH128" s="1125"/>
      <c r="BI128" s="1125"/>
      <c r="BJ128" s="1125"/>
      <c r="BK128" s="1125"/>
      <c r="BL128" s="1126"/>
      <c r="BM128" s="1124">
        <v>13.93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t="s">
        <v>384</v>
      </c>
      <c r="DH128" s="1110"/>
      <c r="DI128" s="1110"/>
      <c r="DJ128" s="1110"/>
      <c r="DK128" s="1110"/>
      <c r="DL128" s="1110" t="s">
        <v>449</v>
      </c>
      <c r="DM128" s="1110"/>
      <c r="DN128" s="1110"/>
      <c r="DO128" s="1110"/>
      <c r="DP128" s="1110"/>
      <c r="DQ128" s="1110" t="s">
        <v>462</v>
      </c>
      <c r="DR128" s="1110"/>
      <c r="DS128" s="1110"/>
      <c r="DT128" s="1110"/>
      <c r="DU128" s="1110"/>
      <c r="DV128" s="1111" t="s">
        <v>384</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7472972</v>
      </c>
      <c r="AB129" s="1029"/>
      <c r="AC129" s="1029"/>
      <c r="AD129" s="1029"/>
      <c r="AE129" s="1030"/>
      <c r="AF129" s="1031">
        <v>7356859</v>
      </c>
      <c r="AG129" s="1029"/>
      <c r="AH129" s="1029"/>
      <c r="AI129" s="1029"/>
      <c r="AJ129" s="1030"/>
      <c r="AK129" s="1031">
        <v>7371872</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453</v>
      </c>
      <c r="BG129" s="1139"/>
      <c r="BH129" s="1139"/>
      <c r="BI129" s="1139"/>
      <c r="BJ129" s="1139"/>
      <c r="BK129" s="1139"/>
      <c r="BL129" s="1140"/>
      <c r="BM129" s="1138">
        <v>18.93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1288067</v>
      </c>
      <c r="AB130" s="1029"/>
      <c r="AC130" s="1029"/>
      <c r="AD130" s="1029"/>
      <c r="AE130" s="1030"/>
      <c r="AF130" s="1031">
        <v>1112191</v>
      </c>
      <c r="AG130" s="1029"/>
      <c r="AH130" s="1029"/>
      <c r="AI130" s="1029"/>
      <c r="AJ130" s="1030"/>
      <c r="AK130" s="1031">
        <v>1105819</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8.6999999999999993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6184905</v>
      </c>
      <c r="AB131" s="1054"/>
      <c r="AC131" s="1054"/>
      <c r="AD131" s="1054"/>
      <c r="AE131" s="1055"/>
      <c r="AF131" s="1053">
        <v>6244668</v>
      </c>
      <c r="AG131" s="1054"/>
      <c r="AH131" s="1054"/>
      <c r="AI131" s="1054"/>
      <c r="AJ131" s="1055"/>
      <c r="AK131" s="1053">
        <v>6266053</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v>52.5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9.6177548399999999</v>
      </c>
      <c r="AB132" s="1170"/>
      <c r="AC132" s="1170"/>
      <c r="AD132" s="1170"/>
      <c r="AE132" s="1171"/>
      <c r="AF132" s="1172">
        <v>7.8045141869999997</v>
      </c>
      <c r="AG132" s="1170"/>
      <c r="AH132" s="1170"/>
      <c r="AI132" s="1170"/>
      <c r="AJ132" s="1171"/>
      <c r="AK132" s="1172">
        <v>8.9041379000000003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11.1</v>
      </c>
      <c r="AB133" s="1153"/>
      <c r="AC133" s="1153"/>
      <c r="AD133" s="1153"/>
      <c r="AE133" s="1154"/>
      <c r="AF133" s="1152">
        <v>9.5</v>
      </c>
      <c r="AG133" s="1153"/>
      <c r="AH133" s="1153"/>
      <c r="AI133" s="1153"/>
      <c r="AJ133" s="1154"/>
      <c r="AK133" s="1152">
        <v>8.6999999999999993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wP4aaGlJC9IgdfZG5fUytmR6bJ/iIZymOmUnH2z3InPcEOUD644OGC89eXBHonKVZukSJXVRa9bSB2tMiiAcQ==" saltValue="ND+qzbwApZeFZqpKFa+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pXlrIZVw0XRTgKKL3yjqk8YjRFIe40gTDDXWb2rn+lyXYHt//Y6rH/Nlw8hD+hgrOH0zfHi25gEp/bU/pcELA==" saltValue="FepMMKqdREbBMMseY0za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BYxUjS854SvoBQr/D3rUXqZCmvUkRxwhtKMPCDP5IKqkLvPgRthqSboACkucy7JmP58tA2XlyfmWEXUaDtQ==" saltValue="OmrXU42AwQwPZwzFTQRO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1690002</v>
      </c>
      <c r="AP9" s="292">
        <v>48283</v>
      </c>
      <c r="AQ9" s="293">
        <v>55995</v>
      </c>
      <c r="AR9" s="294">
        <v>-13.8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298115</v>
      </c>
      <c r="AP10" s="295">
        <v>8517</v>
      </c>
      <c r="AQ10" s="296">
        <v>5813</v>
      </c>
      <c r="AR10" s="297">
        <v>46.5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287893</v>
      </c>
      <c r="AP11" s="295">
        <v>8225</v>
      </c>
      <c r="AQ11" s="296">
        <v>8381</v>
      </c>
      <c r="AR11" s="297">
        <v>-1.9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v>120</v>
      </c>
      <c r="AP12" s="295">
        <v>3</v>
      </c>
      <c r="AQ12" s="296">
        <v>170</v>
      </c>
      <c r="AR12" s="297">
        <v>-98.2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503</v>
      </c>
      <c r="AP13" s="295" t="s">
        <v>503</v>
      </c>
      <c r="AQ13" s="296">
        <v>1</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1669</v>
      </c>
      <c r="AP14" s="295">
        <v>48</v>
      </c>
      <c r="AQ14" s="296">
        <v>2724</v>
      </c>
      <c r="AR14" s="297">
        <v>-98.2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31877</v>
      </c>
      <c r="AP15" s="295">
        <v>911</v>
      </c>
      <c r="AQ15" s="296">
        <v>1180</v>
      </c>
      <c r="AR15" s="297">
        <v>-22.8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-177666</v>
      </c>
      <c r="AP16" s="295">
        <v>-5076</v>
      </c>
      <c r="AQ16" s="296">
        <v>-5022</v>
      </c>
      <c r="AR16" s="297">
        <v>1.1000000000000001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2132010</v>
      </c>
      <c r="AP17" s="295">
        <v>60911</v>
      </c>
      <c r="AQ17" s="296">
        <v>69242</v>
      </c>
      <c r="AR17" s="297">
        <v>-12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6.2</v>
      </c>
      <c r="AP21" s="308">
        <v>6.42</v>
      </c>
      <c r="AQ21" s="309">
        <v>-0.22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98.7</v>
      </c>
      <c r="AP22" s="313">
        <v>97.3</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1107038</v>
      </c>
      <c r="AP32" s="322">
        <v>31628</v>
      </c>
      <c r="AQ32" s="323">
        <v>31321</v>
      </c>
      <c r="AR32" s="324">
        <v>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503</v>
      </c>
      <c r="AP33" s="322" t="s">
        <v>503</v>
      </c>
      <c r="AQ33" s="323" t="s">
        <v>503</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503</v>
      </c>
      <c r="AP34" s="322" t="s">
        <v>503</v>
      </c>
      <c r="AQ34" s="323" t="s">
        <v>503</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308773</v>
      </c>
      <c r="AP35" s="322">
        <v>8822</v>
      </c>
      <c r="AQ35" s="323">
        <v>9685</v>
      </c>
      <c r="AR35" s="324">
        <v>-8.9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162555</v>
      </c>
      <c r="AP36" s="322">
        <v>4644</v>
      </c>
      <c r="AQ36" s="323">
        <v>2454</v>
      </c>
      <c r="AR36" s="324">
        <v>89.2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85391</v>
      </c>
      <c r="AP37" s="322">
        <v>2440</v>
      </c>
      <c r="AQ37" s="323">
        <v>1182</v>
      </c>
      <c r="AR37" s="324">
        <v>106.4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503</v>
      </c>
      <c r="AP38" s="325" t="s">
        <v>503</v>
      </c>
      <c r="AQ38" s="326">
        <v>1</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t="s">
        <v>503</v>
      </c>
      <c r="AP39" s="322" t="s">
        <v>503</v>
      </c>
      <c r="AQ39" s="323">
        <v>-3213</v>
      </c>
      <c r="AR39" s="324" t="s">
        <v>503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-1105819</v>
      </c>
      <c r="AP40" s="322">
        <v>-31593</v>
      </c>
      <c r="AQ40" s="323">
        <v>-28480</v>
      </c>
      <c r="AR40" s="324">
        <v>10.9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557938</v>
      </c>
      <c r="AP41" s="322">
        <v>15940</v>
      </c>
      <c r="AQ41" s="323">
        <v>12950</v>
      </c>
      <c r="AR41" s="324">
        <v>23.1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530477</v>
      </c>
      <c r="AN51" s="344">
        <v>15315</v>
      </c>
      <c r="AO51" s="345">
        <v>34.9</v>
      </c>
      <c r="AP51" s="346">
        <v>53270</v>
      </c>
      <c r="AQ51" s="347">
        <v>13.8</v>
      </c>
      <c r="AR51" s="348">
        <v>21.1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286804</v>
      </c>
      <c r="AN52" s="352">
        <v>8280</v>
      </c>
      <c r="AO52" s="353">
        <v>82.7</v>
      </c>
      <c r="AP52" s="354">
        <v>24316</v>
      </c>
      <c r="AQ52" s="355">
        <v>0.8</v>
      </c>
      <c r="AR52" s="356">
        <v>81.900000000000006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442639</v>
      </c>
      <c r="AN53" s="344">
        <v>12710</v>
      </c>
      <c r="AO53" s="345">
        <v>-17</v>
      </c>
      <c r="AP53" s="346">
        <v>53292</v>
      </c>
      <c r="AQ53" s="347">
        <v>0</v>
      </c>
      <c r="AR53" s="348">
        <v>-17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136136</v>
      </c>
      <c r="AN54" s="352">
        <v>3909</v>
      </c>
      <c r="AO54" s="353">
        <v>-52.8</v>
      </c>
      <c r="AP54" s="354">
        <v>28900</v>
      </c>
      <c r="AQ54" s="355">
        <v>18.899999999999999</v>
      </c>
      <c r="AR54" s="356">
        <v>-71.7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1604781</v>
      </c>
      <c r="AN55" s="344">
        <v>45861</v>
      </c>
      <c r="AO55" s="345">
        <v>260.8</v>
      </c>
      <c r="AP55" s="346">
        <v>49919</v>
      </c>
      <c r="AQ55" s="347">
        <v>-6.3</v>
      </c>
      <c r="AR55" s="348">
        <v>267.10000000000002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1469316</v>
      </c>
      <c r="AN56" s="352">
        <v>41990</v>
      </c>
      <c r="AO56" s="353">
        <v>974.2</v>
      </c>
      <c r="AP56" s="354">
        <v>26398</v>
      </c>
      <c r="AQ56" s="355">
        <v>-8.6999999999999993</v>
      </c>
      <c r="AR56" s="356">
        <v>982.9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1763560</v>
      </c>
      <c r="AN57" s="344">
        <v>50382</v>
      </c>
      <c r="AO57" s="345">
        <v>9.9</v>
      </c>
      <c r="AP57" s="346">
        <v>47738</v>
      </c>
      <c r="AQ57" s="347">
        <v>-4.4000000000000004</v>
      </c>
      <c r="AR57" s="348">
        <v>14.3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1503774</v>
      </c>
      <c r="AN58" s="352">
        <v>42960</v>
      </c>
      <c r="AO58" s="353">
        <v>2.2999999999999998</v>
      </c>
      <c r="AP58" s="354">
        <v>24937</v>
      </c>
      <c r="AQ58" s="355">
        <v>-5.5</v>
      </c>
      <c r="AR58" s="356">
        <v>7.8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1747383</v>
      </c>
      <c r="AN59" s="344">
        <v>49922</v>
      </c>
      <c r="AO59" s="345">
        <v>-0.9</v>
      </c>
      <c r="AP59" s="346">
        <v>52191</v>
      </c>
      <c r="AQ59" s="347">
        <v>9.3000000000000007</v>
      </c>
      <c r="AR59" s="348">
        <v>-10.199999999999999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935054</v>
      </c>
      <c r="AN60" s="352">
        <v>26714</v>
      </c>
      <c r="AO60" s="353">
        <v>-37.799999999999997</v>
      </c>
      <c r="AP60" s="354">
        <v>24843</v>
      </c>
      <c r="AQ60" s="355">
        <v>-0.4</v>
      </c>
      <c r="AR60" s="356">
        <v>-37.4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1217768</v>
      </c>
      <c r="AN61" s="359">
        <v>34838</v>
      </c>
      <c r="AO61" s="360">
        <v>57.5</v>
      </c>
      <c r="AP61" s="361">
        <v>51282</v>
      </c>
      <c r="AQ61" s="362">
        <v>2.5</v>
      </c>
      <c r="AR61" s="348">
        <v>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866217</v>
      </c>
      <c r="AN62" s="352">
        <v>24771</v>
      </c>
      <c r="AO62" s="353">
        <v>193.7</v>
      </c>
      <c r="AP62" s="354">
        <v>25879</v>
      </c>
      <c r="AQ62" s="355">
        <v>1</v>
      </c>
      <c r="AR62" s="356">
        <v>192.7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GNXbyGRBwBo3ey0NUWISBd+agyeE7Q1YQ1jVSAcsAkdQGgjwzYA7zZiNPumOM1mKRQcc9P1NcBWLtOmPCUj4w==" saltValue="rD5PlIxutr24H6HwJFi7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ot5Q4+TDSB0UvNY9KvXd47cAifZubhBHPASrNU1ORG7uKeR8yVi1G815MpffbbO8vTwDpkyC7LdDOTIC2b2dw==" saltValue="DxC+jy3tuxHwl1iShB43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fCcwvsU/AX8bwDuc/rksGrucSGSsWvne8FyFizp4oQawmwUFPOBMIgxU5nBxG1iHf0vANORfe5n4EeHQiRFA==" saltValue="Y77tMN0HCzgUEIGFam+j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26.26</v>
      </c>
      <c r="G47" s="12">
        <v>26.38</v>
      </c>
      <c r="H47" s="12">
        <v>25.7</v>
      </c>
      <c r="I47" s="12">
        <v>26.14</v>
      </c>
      <c r="J47" s="13">
        <v>24.6</v>
      </c>
    </row>
    <row r="48" spans="2:10" ht="57.75" customHeight="1" x14ac:dyDescent="0.15">
      <c r="B48" s="14"/>
      <c r="C48" s="1214" t="s">
        <v>4</v>
      </c>
      <c r="D48" s="1214"/>
      <c r="E48" s="1215"/>
      <c r="F48" s="15">
        <v>8.57</v>
      </c>
      <c r="G48" s="16">
        <v>7.79</v>
      </c>
      <c r="H48" s="16">
        <v>8.99</v>
      </c>
      <c r="I48" s="16">
        <v>5.71</v>
      </c>
      <c r="J48" s="17">
        <v>3.47</v>
      </c>
    </row>
    <row r="49" spans="2:10" ht="57.75" customHeight="1" thickBot="1" x14ac:dyDescent="0.2">
      <c r="B49" s="18"/>
      <c r="C49" s="1216" t="s">
        <v>5</v>
      </c>
      <c r="D49" s="1216"/>
      <c r="E49" s="1217"/>
      <c r="F49" s="19">
        <v>3.75</v>
      </c>
      <c r="G49" s="20" t="s">
        <v>550</v>
      </c>
      <c r="H49" s="20">
        <v>1.49</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jMbLyZiYgM/V7dgAk5GbCV/nn3TLoSRAWWbNTM8brgafDuT4RVG9GxxcPMj+UrrqzwGi0Ba/eISR8zhBVoWAg==" saltValue="ZFmFnmN2iXBtebvbjGr5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2019-10-27T23:20:39Z</cp:lastPrinted>
  <dcterms:created xsi:type="dcterms:W3CDTF">2019-02-14T03:58:31Z</dcterms:created>
  <dcterms:modified xsi:type="dcterms:W3CDTF">2019-10-30T01:20:40Z</dcterms:modified>
  <cp:category/>
</cp:coreProperties>
</file>