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E34" i="10"/>
  <c r="BE35" i="10" s="1"/>
  <c r="AM34" i="10"/>
  <c r="BW34" i="10" s="1"/>
  <c r="BW35" i="10" s="1"/>
  <c r="BW36" i="10" s="1"/>
  <c r="BW37" i="10" s="1"/>
  <c r="BW38" i="10" s="1"/>
  <c r="BW39" i="10" s="1"/>
  <c r="BW40" i="10" s="1"/>
  <c r="BW41" i="10" s="1"/>
  <c r="CO34" i="10" l="1"/>
</calcChain>
</file>

<file path=xl/sharedStrings.xml><?xml version="1.0" encoding="utf-8"?>
<sst xmlns="http://schemas.openxmlformats.org/spreadsheetml/2006/main" count="1118" uniqueCount="600">
  <si>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</si>
  <si>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</si>
  <si>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</si>
  <si>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</si>
  <si>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</si>
  <si>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</si>
  <si>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</si>
  <si>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</si>
  <si>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</si>
  <si>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</si>
  <si>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</si>
  <si>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</si>
  <si>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</si>
  <si>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</si>
  <si>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</si>
  <si>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</si>
  <si>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</si>
  <si>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</si>
  <si>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</si>
  <si>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</si>
  <si>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</si>
  <si>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</si>
  <si>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</si>
  <si>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</si>
  <si>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</si>
  <si>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</si>
  <si>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</si>
  <si>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</si>
  <si>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</si>
  <si>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</si>
  <si>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</si>
  <si>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</si>
  <si>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</si>
  <si>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</si>
  <si>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</si>
  <si>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</si>
  <si>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</si>
  <si>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</si>
  <si>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</si>
  <si>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</si>
  <si>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</si>
  <si>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</si>
  <si>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</si>
  <si>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</si>
  <si>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</si>
  <si>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</si>
  <si>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</si>
  <si>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</si>
  <si>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</si>
  <si>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</si>
  <si>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</si>
  <si>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</si>
  <si>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</si>
  <si>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</si>
  <si>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</si>
  <si>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</si>
  <si>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</si>
  <si>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</si>
  <si>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</si>
  <si>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</si>
  <si>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</si>
  <si>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</si>
  <si>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</si>
  <si>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</si>
  <si>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</si>
  <si>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</si>
  <si>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</si>
  <si>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</si>
  <si>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</si>
  <si>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</si>
  <si>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</si>
  <si>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</si>
  <si>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</si>
  <si>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</si>
  <si>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</si>
  <si>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</si>
  <si>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</si>
  <si>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</si>
  <si>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</si>
  <si>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</si>
  <si>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</si>
  <si>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</si>
  <si>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</si>
  <si>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</si>
  <si>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</si>
  <si>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</si>
  <si>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</si>
  <si>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</si>
  <si>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</si>
  <si>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</si>
  <si>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</si>
  <si>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</si>
  <si>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</si>
  <si>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</si>
  <si>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</si>
  <si>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</si>
  <si>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</si>
  <si>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</si>
  <si>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</si>
  <si>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</si>
  <si>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</si>
  <si>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</si>
  <si>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</si>
  <si>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</si>
  <si>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</si>
  <si>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</si>
  <si>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</si>
  <si>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</si>
  <si>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</si>
  <si>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</si>
  <si>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</si>
  <si>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</si>
  <si>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</si>
  <si>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</si>
  <si>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</si>
  <si>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</si>
  <si>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</si>
  <si>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</si>
  <si>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</si>
  <si>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</si>
  <si>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</si>
  <si>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</si>
  <si>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</si>
  <si>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</si>
  <si>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</si>
  <si>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</si>
  <si>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</si>
  <si>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</si>
  <si>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</si>
  <si>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</si>
  <si>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</si>
  <si>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</si>
  <si>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</si>
  <si>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</si>
  <si>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</si>
  <si>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</si>
  <si>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</si>
  <si>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</si>
  <si>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</si>
  <si>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</si>
  <si>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</si>
  <si>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</si>
  <si>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</si>
  <si>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</si>
  <si>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</si>
  <si>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</si>
  <si>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</si>
  <si>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</si>
  <si>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</si>
  <si>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</si>
  <si>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</si>
  <si>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</si>
  <si>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</si>
  <si>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</si>
  <si>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</si>
  <si>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</si>
  <si>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</si>
  <si>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</si>
  <si>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</si>
  <si>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</si>
  <si>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</si>
  <si>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</si>
  <si>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</si>
  <si>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</si>
  <si>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</si>
  <si>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</si>
  <si>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</si>
  <si>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</si>
  <si>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</si>
  <si>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</si>
  <si>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</si>
  <si>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</si>
  <si>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</si>
  <si>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</si>
  <si>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</si>
  <si>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</si>
  <si>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</si>
  <si>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</si>
  <si>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</si>
  <si>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</si>
  <si>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</si>
  <si>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</si>
  <si>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</si>
  <si>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</si>
  <si>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</si>
  <si>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</si>
  <si>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</si>
  <si>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</si>
  <si>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</si>
  <si>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</si>
  <si>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</si>
  <si>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</si>
  <si>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</si>
  <si>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</si>
  <si>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</si>
  <si>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</si>
  <si>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</si>
  <si>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</si>
  <si>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</si>
  <si>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</si>
  <si>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</si>
  <si>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</si>
  <si>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</si>
  <si>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</si>
  <si>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</si>
  <si>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</si>
  <si>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奈良県吉野町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</si>
  <si>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</si>
  <si>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</si>
  <si>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</si>
  <si>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</si>
  <si>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</si>
  <si>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</si>
  <si>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</si>
  <si>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</si>
  <si>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</si>
  <si>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</si>
  <si>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</si>
  <si>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</si>
  <si>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</si>
  <si>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</si>
  <si>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</si>
  <si>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</si>
  <si>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</si>
  <si>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</si>
  <si>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</si>
  <si>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</si>
  <si>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</si>
  <si>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</si>
  <si>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</si>
  <si>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</si>
  <si>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</si>
  <si>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</si>
  <si>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</si>
  <si>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</si>
  <si>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</si>
  <si>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</si>
  <si>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</si>
  <si>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</si>
  <si>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</si>
  <si>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</si>
  <si>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</si>
  <si>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</si>
  <si>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</si>
  <si>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</si>
  <si>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</si>
  <si>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</si>
  <si>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</si>
  <si>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</si>
  <si>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</si>
  <si>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</si>
  <si>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</si>
  <si>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</si>
  <si>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</si>
  <si>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</si>
  <si>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</si>
  <si>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</si>
  <si>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</si>
  <si>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</si>
  <si>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</si>
  <si>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</si>
  <si>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</si>
  <si>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</si>
  <si>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</si>
  <si>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</si>
  <si>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</si>
  <si>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</si>
  <si>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</si>
  <si>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</si>
  <si>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</si>
  <si>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</si>
  <si>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</si>
  <si>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</si>
  <si>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</si>
  <si>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</si>
  <si>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</si>
  <si>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</si>
  <si>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</si>
  <si>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</si>
  <si>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</si>
  <si>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</si>
  <si>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</si>
  <si>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</si>
  <si>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</si>
  <si>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</si>
  <si>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</si>
  <si>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</si>
  <si>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</si>
  <si>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</si>
  <si>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</si>
  <si>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</si>
  <si>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</si>
  <si>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</si>
  <si>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</si>
  <si>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</si>
  <si>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</si>
  <si>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</si>
  <si>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</si>
  <si>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</si>
  <si>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</si>
  <si>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</si>
  <si>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</si>
  <si>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</si>
  <si>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</si>
  <si>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</si>
  <si>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</si>
  <si>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</si>
  <si>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</si>
  <si>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</si>
  <si>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</si>
  <si>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</si>
  <si>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</si>
  <si>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</si>
  <si>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</si>
  <si>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</si>
  <si>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</si>
  <si>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</si>
  <si>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</si>
  <si>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</si>
  <si>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</si>
  <si>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</si>
  <si>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</si>
  <si>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</si>
  <si>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</si>
  <si>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</si>
  <si>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</si>
  <si>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</si>
  <si>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</si>
  <si>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</si>
  <si>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</si>
  <si>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</si>
  <si>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</si>
  <si>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</si>
  <si>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</si>
  <si>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</si>
  <si>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</si>
  <si>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</si>
  <si>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</si>
  <si>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</si>
  <si>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</si>
  <si>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</si>
  <si>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</si>
  <si>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</si>
  <si>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</si>
  <si>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</si>
  <si>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</si>
  <si>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</si>
  <si>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</si>
  <si>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</si>
  <si>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</si>
  <si>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</si>
  <si>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</si>
  <si>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</si>
  <si>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</si>
  <si>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</si>
  <si>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</si>
  <si>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奈良県吉野町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</si>
  <si>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</si>
  <si>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</si>
  <si>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</si>
  <si>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</si>
  <si>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</si>
  <si>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</si>
  <si>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</si>
  <si>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</si>
  <si>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</si>
  <si>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</si>
  <si>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</si>
  <si>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</si>
  <si>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</si>
  <si>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</si>
  <si>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</si>
  <si>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</si>
  <si>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</si>
  <si>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</si>
  <si>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</si>
  <si>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</si>
  <si>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</si>
  <si>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</si>
  <si>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</si>
  <si>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</si>
  <si>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</si>
  <si>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</si>
  <si>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</si>
  <si>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</si>
  <si>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</si>
  <si>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</si>
  <si>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</si>
  <si>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</si>
  <si>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</si>
  <si>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</si>
  <si>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</si>
  <si>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</si>
  <si>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</si>
  <si>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t>
    <phoneticPr fontId="5"/>
  </si>
  <si>
    <t>後期高齢者医療特別会計</t>
    <phoneticPr fontId="5"/>
  </si>
  <si>
    <t>水道事業</t>
    <phoneticPr fontId="5"/>
  </si>
  <si>
    <t>法適用企業</t>
    <phoneticPr fontId="5"/>
  </si>
  <si>
    <t>下水道事業</t>
    <phoneticPr fontId="5"/>
  </si>
  <si>
    <t>-</t>
    <phoneticPr fontId="5"/>
  </si>
  <si>
    <t>法非適用企業</t>
    <phoneticPr fontId="5"/>
  </si>
  <si>
    <t>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</si>
  <si>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</si>
  <si>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</si>
  <si>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</si>
  <si>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</si>
  <si>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</si>
  <si>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</si>
  <si>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</si>
  <si>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</si>
  <si>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</si>
  <si>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</si>
  <si>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</si>
  <si>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</si>
  <si>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</si>
  <si>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</si>
  <si>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</si>
  <si>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</si>
  <si>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</si>
  <si>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</si>
  <si>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</si>
  <si>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</si>
  <si>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</si>
  <si>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</si>
  <si>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</si>
  <si>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</si>
  <si>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</si>
  <si>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</si>
  <si>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</si>
  <si>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</si>
  <si>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</si>
  <si>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</si>
  <si>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</si>
  <si>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</si>
  <si>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</si>
  <si>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</si>
  <si>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</si>
  <si>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</si>
  <si>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</si>
  <si>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</si>
  <si>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</si>
  <si>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</si>
  <si>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</si>
  <si>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</si>
  <si>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</si>
  <si>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</si>
  <si>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</si>
  <si>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</si>
  <si>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</si>
  <si>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</si>
  <si>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</si>
  <si>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</si>
  <si>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</si>
  <si>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</si>
  <si>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</si>
  <si>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</si>
  <si>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</si>
  <si>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</si>
  <si>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</si>
  <si>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</si>
  <si>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</si>
  <si>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</si>
  <si>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</si>
  <si>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</si>
  <si>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</si>
  <si>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</si>
  <si>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</si>
  <si>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</si>
  <si>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</si>
  <si>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</si>
  <si>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</si>
  <si>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</si>
  <si>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</si>
  <si>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</si>
  <si>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</si>
  <si>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</si>
  <si>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</si>
  <si>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</si>
  <si>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</si>
  <si>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</si>
  <si>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</si>
  <si>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</si>
  <si>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</si>
  <si>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</si>
  <si>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</si>
  <si>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</si>
  <si>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</si>
  <si>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</si>
  <si>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</si>
  <si>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</si>
  <si>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</si>
  <si>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</si>
  <si>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</si>
  <si>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</si>
  <si>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</si>
  <si>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</si>
  <si>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</si>
  <si>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</si>
  <si>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</si>
  <si>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</si>
  <si>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</si>
  <si>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</si>
  <si>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</si>
  <si>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</si>
  <si>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</si>
  <si>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</si>
  <si>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</si>
  <si>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</si>
  <si>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</si>
  <si>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</si>
  <si>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</si>
  <si>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</si>
  <si>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</si>
  <si>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</si>
  <si>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</si>
  <si>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</si>
  <si>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</si>
  <si>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</si>
  <si>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</si>
  <si>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</si>
  <si>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</si>
  <si>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</si>
  <si>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</si>
  <si>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</si>
  <si>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</si>
  <si>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</si>
  <si>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</si>
  <si>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</si>
  <si>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</si>
  <si>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</si>
  <si>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</si>
  <si>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</si>
  <si>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</si>
  <si>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</si>
  <si>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</si>
  <si>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</si>
  <si>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</si>
  <si>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</si>
  <si>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</si>
  <si>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</si>
  <si>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</si>
  <si>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</si>
  <si>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</si>
  <si>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</si>
  <si>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</si>
  <si>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</si>
  <si>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</si>
  <si>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</si>
  <si>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</si>
  <si>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</si>
  <si>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</si>
  <si>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</si>
  <si>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</si>
  <si>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</si>
  <si>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</si>
  <si>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3.31</t>
  </si>
  <si>
    <t>▲ 3.65</t>
  </si>
  <si>
    <t>一般会計</t>
  </si>
  <si>
    <t>水道事業</t>
  </si>
  <si>
    <t>介護保険特別会計　保険事業勘定</t>
  </si>
  <si>
    <t>農業集落排水事業</t>
  </si>
  <si>
    <t>国民健康保険特別会計</t>
  </si>
  <si>
    <t>▲ 0.09</t>
  </si>
  <si>
    <t>後期高齢者医療特別会計</t>
  </si>
  <si>
    <t>介護保険特別会計　サービス事業勘定</t>
  </si>
  <si>
    <t>下水道事業</t>
  </si>
  <si>
    <t>その他会計（赤字）</t>
  </si>
  <si>
    <t>その他会計（黒字）</t>
  </si>
  <si>
    <t>-</t>
    <phoneticPr fontId="2"/>
  </si>
  <si>
    <t>-</t>
    <phoneticPr fontId="2"/>
  </si>
  <si>
    <t>吉野町土地開発公社</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</si>
  <si>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</si>
  <si>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4">
      <t>ヨシノコウイキ</t>
    </rPh>
    <rPh sb="4" eb="6">
      <t>ギョウセイ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</si>
  <si>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</si>
  <si>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ナド</t>
    </rPh>
    <rPh sb="10" eb="13">
      <t>カシツケキン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</si>
  <si>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</si>
  <si>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4">
      <t>ナンワコウイキ</t>
    </rPh>
    <rPh sb="4" eb="6">
      <t>イリョウ</t>
    </rPh>
    <rPh sb="6" eb="9">
      <t>キギョウダン</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</si>
  <si>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</si>
  <si>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</si>
  <si>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地域福祉基金</t>
    <rPh sb="0" eb="6">
      <t>チイキフクシキキン</t>
    </rPh>
    <phoneticPr fontId="11"/>
  </si>
  <si>
    <t>世界遺産・吉野ふるさとづくり基金</t>
    <rPh sb="0" eb="2">
      <t>セカイ</t>
    </rPh>
    <rPh sb="2" eb="4">
      <t>イサン</t>
    </rPh>
    <rPh sb="5" eb="7">
      <t>ヨシノ</t>
    </rPh>
    <rPh sb="14" eb="16">
      <t>キキン</t>
    </rPh>
    <phoneticPr fontId="11"/>
  </si>
  <si>
    <t>庁舎整備基金</t>
    <rPh sb="0" eb="2">
      <t>チョウシャ</t>
    </rPh>
    <rPh sb="2" eb="4">
      <t>セイビ</t>
    </rPh>
    <rPh sb="4" eb="6">
      <t>キキン</t>
    </rPh>
    <phoneticPr fontId="11"/>
  </si>
  <si>
    <t>ふるさと整備基金</t>
    <rPh sb="4" eb="6">
      <t>セイビ</t>
    </rPh>
    <rPh sb="6" eb="8">
      <t>キキン</t>
    </rPh>
    <phoneticPr fontId="11"/>
  </si>
  <si>
    <t>吉野桜基金</t>
    <rPh sb="0" eb="2">
      <t>ヨシノ</t>
    </rPh>
    <rPh sb="2" eb="3">
      <t>サクラ</t>
    </rPh>
    <rPh sb="3" eb="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</si>
  <si>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</si>
  <si>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</si>
  <si>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</si>
  <si>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将来負担比率・有形固定資産減価償却率ともに類似団体平均を上回っている。
　将来負担比率は前年度と比べ16.2％の減少となっているが、類似団体平均と比べると依然として大幅に上回る結果となっている。
今後、将来負担を伴う新規事業については必要性の検証を十分行い、将来世代へ過度な負担をもたらすことのないよう、比率上昇を抑制していく。
</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1">
      <t>ウワマワ</t>
    </rPh>
    <rPh sb="38" eb="40">
      <t>ショウライ</t>
    </rPh>
    <rPh sb="40" eb="42">
      <t>フタン</t>
    </rPh>
    <rPh sb="42" eb="44">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</si>
  <si>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</si>
  <si>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</si>
  <si>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</si>
  <si>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</si>
  <si>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</si>
  <si>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</si>
  <si>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</si>
  <si>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</si>
  <si>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実質公債費率は前年度に比べ0.8％増加している。増加の要因は　、南奈良総合医療センター建設負担金に係る地方債の償還や水道事業等の公営企業会計への繰出金の増加によることと、標準税収入や普通交付税の減少によるものである。
実質公債費率は類似団体平均を下回っているが、将来負担比率は依然として高い水準であり、今後も緊急度・住民ニーズを的確に把握した事業の選択により、起債に大きく頼ることのない財政運営に努める。
</t>
    <rPh sb="0" eb="2">
      <t>ジッシツ</t>
    </rPh>
    <rPh sb="2" eb="4">
      <t>コウサイ</t>
    </rPh>
    <rPh sb="4" eb="5">
      <t>ヒ</t>
    </rPh>
    <rPh sb="5" eb="6">
      <t>リツ</t>
    </rPh>
    <rPh sb="109" eb="111">
      <t>ジッシツ</t>
    </rPh>
    <rPh sb="111" eb="113">
      <t>コウサイ</t>
    </rPh>
    <rPh sb="113" eb="114">
      <t>ヒ</t>
    </rPh>
    <rPh sb="114" eb="115">
      <t>リツ</t>
    </rPh>
    <rPh sb="131" eb="133">
      <t>ショウライ</t>
    </rPh>
    <rPh sb="133" eb="135">
      <t>フタン</t>
    </rPh>
    <rPh sb="135" eb="137">
      <t>ヒリツ</t>
    </rPh>
    <rPh sb="138" eb="140">
      <t>イゼン</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</si>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</sst>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AF2B-4D26-878F-03CF5D7997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72013</c:v>
                </c:pt>
                <c:pt idx="1">
                  <c:v>76050</c:v>
                </c:pt>
                <c:pt idx="2">
                  <c:v>50800</c:v>
                </c:pt>
                <c:pt idx="3">
                  <c:v>51722</c:v>
                </c:pt>
                <c:pt idx="4">
                  <c:v>79924</c:v>
                </c:pt>
              </c:numCache>
            </c:numRef>
          </c:val>
          <c:smooth val="0"/>
          <c:extLst xmlns:c16r2="http://schemas.microsoft.com/office/drawing/2015/06/chart">
            <c:ext xmlns:c16="http://schemas.microsoft.com/office/drawing/2014/chart" uri="{C3380CC4-5D6E-409C-BE32-E72D297353CC}">
              <c16:uniqueId val="{00000001-AF2B-4D26-878F-03CF5D7997B7}"/>
            </c:ext>
          </c:extLst>
        </c:ser>
        <c:dLbls>
          <c:showLegendKey val="0"/>
          <c:showVal val="0"/>
          <c:showCatName val="0"/>
          <c:showSerName val="0"/>
          <c:showPercent val="0"/>
          <c:showBubbleSize val="0"/>
        </c:dLbls>
        <c:marker val="1"/>
        <c:smooth val="0"/>
        <c:axId val="425950504"/>
        <c:axId val="425950896"/>
      </c:lineChart>
      <c:catAx>
        <c:axId val="425950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950896"/>
        <c:crosses val="autoZero"/>
        <c:auto val="1"/>
        <c:lblAlgn val="ctr"/>
        <c:lblOffset val="100"/>
        <c:tickLblSkip val="1"/>
        <c:tickMarkSkip val="1"/>
        <c:noMultiLvlLbl val="0"/>
      </c:catAx>
      <c:valAx>
        <c:axId val="4259508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950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6.46</c:v>
                </c:pt>
                <c:pt idx="1">
                  <c:v>8.2799999999999994</c:v>
                </c:pt>
                <c:pt idx="2">
                  <c:v>11.31</c:v>
                </c:pt>
                <c:pt idx="3">
                  <c:v>11.55</c:v>
                </c:pt>
                <c:pt idx="4">
                  <c:v>12.35</c:v>
                </c:pt>
              </c:numCache>
            </c:numRef>
          </c:val>
          <c:extLst xmlns:c16r2="http://schemas.microsoft.com/office/drawing/2015/06/chart">
            <c:ext xmlns:c16="http://schemas.microsoft.com/office/drawing/2014/chart" uri="{C3380CC4-5D6E-409C-BE32-E72D297353CC}">
              <c16:uniqueId val="{00000000-518E-4AD2-B90B-94445AB022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20.77</c:v>
                </c:pt>
                <c:pt idx="1">
                  <c:v>21.35</c:v>
                </c:pt>
                <c:pt idx="2">
                  <c:v>24.57</c:v>
                </c:pt>
                <c:pt idx="3">
                  <c:v>28.5</c:v>
                </c:pt>
                <c:pt idx="4">
                  <c:v>25.31</c:v>
                </c:pt>
              </c:numCache>
            </c:numRef>
          </c:val>
          <c:extLst xmlns:c16r2="http://schemas.microsoft.com/office/drawing/2015/06/chart">
            <c:ext xmlns:c16="http://schemas.microsoft.com/office/drawing/2014/chart" uri="{C3380CC4-5D6E-409C-BE32-E72D297353CC}">
              <c16:uniqueId val="{00000001-518E-4AD2-B90B-94445AB0220E}"/>
            </c:ext>
          </c:extLst>
        </c:ser>
        <c:dLbls>
          <c:showLegendKey val="0"/>
          <c:showVal val="0"/>
          <c:showCatName val="0"/>
          <c:showSerName val="0"/>
          <c:showPercent val="0"/>
          <c:showBubbleSize val="0"/>
        </c:dLbls>
        <c:gapWidth val="250"/>
        <c:overlap val="100"/>
        <c:axId val="425954424"/>
        <c:axId val="425955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-3.31</c:v>
                </c:pt>
                <c:pt idx="1">
                  <c:v>2.21</c:v>
                </c:pt>
                <c:pt idx="2">
                  <c:v>7.38</c:v>
                </c:pt>
                <c:pt idx="3">
                  <c:v>2.63</c:v>
                </c:pt>
                <c:pt idx="4">
                  <c:v>-3.65</c:v>
                </c:pt>
              </c:numCache>
            </c:numRef>
          </c:val>
          <c:smooth val="0"/>
          <c:extLst xmlns:c16r2="http://schemas.microsoft.com/office/drawing/2015/06/chart">
            <c:ext xmlns:c16="http://schemas.microsoft.com/office/drawing/2014/chart" uri="{C3380CC4-5D6E-409C-BE32-E72D297353CC}">
              <c16:uniqueId val="{00000002-518E-4AD2-B90B-94445AB0220E}"/>
            </c:ext>
          </c:extLst>
        </c:ser>
        <c:dLbls>
          <c:showLegendKey val="0"/>
          <c:showVal val="0"/>
          <c:showCatName val="0"/>
          <c:showSerName val="0"/>
          <c:showPercent val="0"/>
          <c:showBubbleSize val="0"/>
        </c:dLbls>
        <c:marker val="1"/>
        <c:smooth val="0"/>
        <c:axId val="425954424"/>
        <c:axId val="425955992"/>
      </c:lineChart>
      <c:catAx>
        <c:axId val="42595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955992"/>
        <c:crosses val="autoZero"/>
        <c:auto val="1"/>
        <c:lblAlgn val="ctr"/>
        <c:lblOffset val="100"/>
        <c:tickLblSkip val="1"/>
        <c:tickMarkSkip val="1"/>
        <c:noMultiLvlLbl val="0"/>
      </c:catAx>
      <c:valAx>
        <c:axId val="42595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95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8.7899999999999991</c:v>
                </c:pt>
                <c:pt idx="2">
                  <c:v>#N/A</c:v>
                </c:pt>
                <c:pt idx="3">
                  <c:v>2.72</c:v>
                </c:pt>
                <c:pt idx="4">
                  <c:v>#N/A</c:v>
                </c:pt>
                <c:pt idx="5">
                  <c:v>4.97</c:v>
                </c:pt>
                <c:pt idx="6">
                  <c:v>#N/A</c:v>
                </c:pt>
                <c:pt idx="7">
                  <c:v>1.63</c:v>
                </c:pt>
                <c:pt idx="8">
                  <c:v>0</c:v>
                </c:pt>
                <c:pt idx="9">
                  <c:v>0</c:v>
                </c:pt>
              </c:numCache>
            </c:numRef>
          </c:val>
          <c:extLst xmlns:c16r2="http://schemas.microsoft.com/office/drawing/2015/06/chart">
            <c:ext xmlns:c16="http://schemas.microsoft.com/office/drawing/2014/chart" uri="{C3380CC4-5D6E-409C-BE32-E72D297353CC}">
              <c16:uniqueId val="{00000000-756E-42C5-9DD5-C47533D5DB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6E-42C5-9DD5-C47533D5DBFD}"/>
            </c:ext>
          </c:extLst>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56E-42C5-9DD5-C47533D5DBFD}"/>
            </c:ext>
          </c:extLst>
        </c:ser>
        <c:ser>
          <c:idx val="3"/>
          <c:order val="3"/>
          <c:tx>
            <c:strRef>
              <c:f>データシート!$A$30</c:f>
              <c:strCache>
                <c:ptCount val="1"/>
                <c:pt idx="0">
                  <c:v>介護保険特別会計　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56E-42C5-9DD5-C47533D5DBF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56E-42C5-9DD5-C47533D5DBF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1.21</c:v>
                </c:pt>
                <c:pt idx="2">
                  <c:v>#N/A</c:v>
                </c:pt>
                <c:pt idx="3">
                  <c:v>0.46</c:v>
                </c:pt>
                <c:pt idx="4">
                  <c:v>#N/A</c:v>
                </c:pt>
                <c:pt idx="5">
                  <c:v>0.56999999999999995</c:v>
                </c:pt>
                <c:pt idx="6">
                  <c:v>0.09</c:v>
                </c:pt>
                <c:pt idx="7">
                  <c:v>#N/A</c:v>
                </c:pt>
                <c:pt idx="8">
                  <c:v>#N/A</c:v>
                </c:pt>
                <c:pt idx="9">
                  <c:v>0.14000000000000001</c:v>
                </c:pt>
              </c:numCache>
            </c:numRef>
          </c:val>
          <c:extLst xmlns:c16r2="http://schemas.microsoft.com/office/drawing/2015/06/chart">
            <c:ext xmlns:c16="http://schemas.microsoft.com/office/drawing/2014/chart" uri="{C3380CC4-5D6E-409C-BE32-E72D297353CC}">
              <c16:uniqueId val="{00000005-756E-42C5-9DD5-C47533D5DBFD}"/>
            </c:ext>
          </c:extLst>
        </c:ser>
        <c:ser>
          <c:idx val="6"/>
          <c:order val="6"/>
          <c:tx>
            <c:strRef>
              <c:f>データシート!$A$33</c:f>
              <c:strCache>
                <c:ptCount val="1"/>
                <c:pt idx="0">
                  <c:v>農業集落排水事業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0.15</c:v>
                </c:pt>
                <c:pt idx="4">
                  <c:v>#N/A</c:v>
                </c:pt>
                <c:pt idx="5">
                  <c:v>0.2</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6-756E-42C5-9DD5-C47533D5DBFD}"/>
            </c:ext>
          </c:extLst>
        </c:ser>
        <c:ser>
          <c:idx val="7"/>
          <c:order val="7"/>
          <c:tx>
            <c:strRef>
              <c:f>データシート!$A$34</c:f>
              <c:strCache>
                <c:ptCount val="1"/>
                <c:pt idx="0">
                  <c:v>介護保険特別会計　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0.24</c:v>
                </c:pt>
                <c:pt idx="4">
                  <c:v>#N/A</c:v>
                </c:pt>
                <c:pt idx="5">
                  <c:v>0.6</c:v>
                </c:pt>
                <c:pt idx="6">
                  <c:v>#N/A</c:v>
                </c:pt>
                <c:pt idx="7">
                  <c:v>0.74</c:v>
                </c:pt>
                <c:pt idx="8">
                  <c:v>#N/A</c:v>
                </c:pt>
                <c:pt idx="9">
                  <c:v>0.42</c:v>
                </c:pt>
              </c:numCache>
            </c:numRef>
          </c:val>
          <c:extLst xmlns:c16r2="http://schemas.microsoft.com/office/drawing/2015/06/chart">
            <c:ext xmlns:c16="http://schemas.microsoft.com/office/drawing/2014/chart" uri="{C3380CC4-5D6E-409C-BE32-E72D297353CC}">
              <c16:uniqueId val="{00000007-756E-42C5-9DD5-C47533D5DBFD}"/>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7.22</c:v>
                </c:pt>
                <c:pt idx="2">
                  <c:v>#N/A</c:v>
                </c:pt>
                <c:pt idx="3">
                  <c:v>5.91</c:v>
                </c:pt>
                <c:pt idx="4">
                  <c:v>#N/A</c:v>
                </c:pt>
                <c:pt idx="5">
                  <c:v>8.31</c:v>
                </c:pt>
                <c:pt idx="6">
                  <c:v>#N/A</c:v>
                </c:pt>
                <c:pt idx="7">
                  <c:v>7.84</c:v>
                </c:pt>
                <c:pt idx="8">
                  <c:v>#N/A</c:v>
                </c:pt>
                <c:pt idx="9">
                  <c:v>10.64</c:v>
                </c:pt>
              </c:numCache>
            </c:numRef>
          </c:val>
          <c:extLst xmlns:c16r2="http://schemas.microsoft.com/office/drawing/2015/06/chart">
            <c:ext xmlns:c16="http://schemas.microsoft.com/office/drawing/2014/chart" uri="{C3380CC4-5D6E-409C-BE32-E72D297353CC}">
              <c16:uniqueId val="{00000008-756E-42C5-9DD5-C47533D5DB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6.45</c:v>
                </c:pt>
                <c:pt idx="2">
                  <c:v>#N/A</c:v>
                </c:pt>
                <c:pt idx="3">
                  <c:v>8.2799999999999994</c:v>
                </c:pt>
                <c:pt idx="4">
                  <c:v>#N/A</c:v>
                </c:pt>
                <c:pt idx="5">
                  <c:v>10.83</c:v>
                </c:pt>
                <c:pt idx="6">
                  <c:v>#N/A</c:v>
                </c:pt>
                <c:pt idx="7">
                  <c:v>12.06</c:v>
                </c:pt>
                <c:pt idx="8">
                  <c:v>#N/A</c:v>
                </c:pt>
                <c:pt idx="9">
                  <c:v>12.35</c:v>
                </c:pt>
              </c:numCache>
            </c:numRef>
          </c:val>
          <c:extLst xmlns:c16r2="http://schemas.microsoft.com/office/drawing/2015/06/chart">
            <c:ext xmlns:c16="http://schemas.microsoft.com/office/drawing/2014/chart" uri="{C3380CC4-5D6E-409C-BE32-E72D297353CC}">
              <c16:uniqueId val="{00000009-756E-42C5-9DD5-C47533D5DBFD}"/>
            </c:ext>
          </c:extLst>
        </c:ser>
        <c:dLbls>
          <c:showLegendKey val="0"/>
          <c:showVal val="0"/>
          <c:showCatName val="0"/>
          <c:showSerName val="0"/>
          <c:showPercent val="0"/>
          <c:showBubbleSize val="0"/>
        </c:dLbls>
        <c:gapWidth val="150"/>
        <c:overlap val="100"/>
        <c:axId val="425949720"/>
        <c:axId val="425953640"/>
      </c:barChart>
      <c:catAx>
        <c:axId val="42594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953640"/>
        <c:crosses val="autoZero"/>
        <c:auto val="1"/>
        <c:lblAlgn val="ctr"/>
        <c:lblOffset val="100"/>
        <c:tickLblSkip val="1"/>
        <c:tickMarkSkip val="1"/>
        <c:noMultiLvlLbl val="0"/>
      </c:catAx>
      <c:valAx>
        <c:axId val="425953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949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688</c:v>
                </c:pt>
                <c:pt idx="5">
                  <c:v>689</c:v>
                </c:pt>
                <c:pt idx="8">
                  <c:v>649</c:v>
                </c:pt>
                <c:pt idx="11">
                  <c:v>582</c:v>
                </c:pt>
                <c:pt idx="14">
                  <c:v>614</c:v>
                </c:pt>
              </c:numCache>
            </c:numRef>
          </c:val>
          <c:extLst xmlns:c16r2="http://schemas.microsoft.com/office/drawing/2015/06/chart">
            <c:ext xmlns:c16="http://schemas.microsoft.com/office/drawing/2014/chart" uri="{C3380CC4-5D6E-409C-BE32-E72D297353CC}">
              <c16:uniqueId val="{00000000-0988-4436-8FF8-2F347725E6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88-4436-8FF8-2F347725E6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988-4436-8FF8-2F347725E6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54</c:v>
                </c:pt>
                <c:pt idx="6">
                  <c:v>51</c:v>
                </c:pt>
                <c:pt idx="9">
                  <c:v>52</c:v>
                </c:pt>
                <c:pt idx="12">
                  <c:v>93</c:v>
                </c:pt>
              </c:numCache>
            </c:numRef>
          </c:val>
          <c:extLst xmlns:c16r2="http://schemas.microsoft.com/office/drawing/2015/06/chart">
            <c:ext xmlns:c16="http://schemas.microsoft.com/office/drawing/2014/chart" uri="{C3380CC4-5D6E-409C-BE32-E72D297353CC}">
              <c16:uniqueId val="{00000003-0988-4436-8FF8-2F347725E6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258</c:v>
                </c:pt>
                <c:pt idx="3">
                  <c:v>240</c:v>
                </c:pt>
                <c:pt idx="6">
                  <c:v>231</c:v>
                </c:pt>
                <c:pt idx="9">
                  <c:v>174</c:v>
                </c:pt>
                <c:pt idx="12">
                  <c:v>216</c:v>
                </c:pt>
              </c:numCache>
            </c:numRef>
          </c:val>
          <c:extLst xmlns:c16r2="http://schemas.microsoft.com/office/drawing/2015/06/chart">
            <c:ext xmlns:c16="http://schemas.microsoft.com/office/drawing/2014/chart" uri="{C3380CC4-5D6E-409C-BE32-E72D297353CC}">
              <c16:uniqueId val="{00000004-0988-4436-8FF8-2F347725E6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88-4436-8FF8-2F347725E6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88-4436-8FF8-2F347725E6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628</c:v>
                </c:pt>
                <c:pt idx="3">
                  <c:v>592</c:v>
                </c:pt>
                <c:pt idx="6">
                  <c:v>559</c:v>
                </c:pt>
                <c:pt idx="9">
                  <c:v>519</c:v>
                </c:pt>
                <c:pt idx="12">
                  <c:v>564</c:v>
                </c:pt>
              </c:numCache>
            </c:numRef>
          </c:val>
          <c:extLst xmlns:c16r2="http://schemas.microsoft.com/office/drawing/2015/06/chart">
            <c:ext xmlns:c16="http://schemas.microsoft.com/office/drawing/2014/chart" uri="{C3380CC4-5D6E-409C-BE32-E72D297353CC}">
              <c16:uniqueId val="{00000007-0988-4436-8FF8-2F347725E6E2}"/>
            </c:ext>
          </c:extLst>
        </c:ser>
        <c:dLbls>
          <c:showLegendKey val="0"/>
          <c:showVal val="0"/>
          <c:showCatName val="0"/>
          <c:showSerName val="0"/>
          <c:showPercent val="0"/>
          <c:showBubbleSize val="0"/>
        </c:dLbls>
        <c:gapWidth val="100"/>
        <c:overlap val="100"/>
        <c:axId val="425952856"/>
        <c:axId val="42595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249</c:v>
                </c:pt>
                <c:pt idx="2">
                  <c:v>#N/A</c:v>
                </c:pt>
                <c:pt idx="3">
                  <c:v>#N/A</c:v>
                </c:pt>
                <c:pt idx="4">
                  <c:v>197</c:v>
                </c:pt>
                <c:pt idx="5">
                  <c:v>#N/A</c:v>
                </c:pt>
                <c:pt idx="6">
                  <c:v>#N/A</c:v>
                </c:pt>
                <c:pt idx="7">
                  <c:v>192</c:v>
                </c:pt>
                <c:pt idx="8">
                  <c:v>#N/A</c:v>
                </c:pt>
                <c:pt idx="9">
                  <c:v>#N/A</c:v>
                </c:pt>
                <c:pt idx="10">
                  <c:v>163</c:v>
                </c:pt>
                <c:pt idx="11">
                  <c:v>#N/A</c:v>
                </c:pt>
                <c:pt idx="12">
                  <c:v>#N/A</c:v>
                </c:pt>
                <c:pt idx="13">
                  <c:v>259</c:v>
                </c:pt>
                <c:pt idx="14">
                  <c:v>#N/A</c:v>
                </c:pt>
              </c:numCache>
            </c:numRef>
          </c:val>
          <c:smooth val="0"/>
          <c:extLst xmlns:c16r2="http://schemas.microsoft.com/office/drawing/2015/06/chart">
            <c:ext xmlns:c16="http://schemas.microsoft.com/office/drawing/2014/chart" uri="{C3380CC4-5D6E-409C-BE32-E72D297353CC}">
              <c16:uniqueId val="{00000008-0988-4436-8FF8-2F347725E6E2}"/>
            </c:ext>
          </c:extLst>
        </c:ser>
        <c:dLbls>
          <c:showLegendKey val="0"/>
          <c:showVal val="0"/>
          <c:showCatName val="0"/>
          <c:showSerName val="0"/>
          <c:showPercent val="0"/>
          <c:showBubbleSize val="0"/>
        </c:dLbls>
        <c:marker val="1"/>
        <c:smooth val="0"/>
        <c:axId val="425952856"/>
        <c:axId val="425951680"/>
      </c:lineChart>
      <c:catAx>
        <c:axId val="42595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951680"/>
        <c:crosses val="autoZero"/>
        <c:auto val="1"/>
        <c:lblAlgn val="ctr"/>
        <c:lblOffset val="100"/>
        <c:tickLblSkip val="1"/>
        <c:tickMarkSkip val="1"/>
        <c:noMultiLvlLbl val="0"/>
      </c:catAx>
      <c:valAx>
        <c:axId val="42595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95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6344</c:v>
                </c:pt>
                <c:pt idx="5">
                  <c:v>6242</c:v>
                </c:pt>
                <c:pt idx="8">
                  <c:v>6375</c:v>
                </c:pt>
                <c:pt idx="11">
                  <c:v>6368</c:v>
                </c:pt>
                <c:pt idx="14">
                  <c:v>6164</c:v>
                </c:pt>
              </c:numCache>
            </c:numRef>
          </c:val>
          <c:extLst xmlns:c16r2="http://schemas.microsoft.com/office/drawing/2015/06/chart">
            <c:ext xmlns:c16="http://schemas.microsoft.com/office/drawing/2014/chart" uri="{C3380CC4-5D6E-409C-BE32-E72D297353CC}">
              <c16:uniqueId val="{00000000-A401-47C2-9E4B-CB2DCBE095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87</c:v>
                </c:pt>
                <c:pt idx="8">
                  <c:v>87</c:v>
                </c:pt>
                <c:pt idx="11">
                  <c:v>87</c:v>
                </c:pt>
                <c:pt idx="14">
                  <c:v>87</c:v>
                </c:pt>
              </c:numCache>
            </c:numRef>
          </c:val>
          <c:extLst xmlns:c16r2="http://schemas.microsoft.com/office/drawing/2015/06/chart">
            <c:ext xmlns:c16="http://schemas.microsoft.com/office/drawing/2014/chart" uri="{C3380CC4-5D6E-409C-BE32-E72D297353CC}">
              <c16:uniqueId val="{00000001-A401-47C2-9E4B-CB2DCBE095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1572</c:v>
                </c:pt>
                <c:pt idx="5">
                  <c:v>1449</c:v>
                </c:pt>
                <c:pt idx="8">
                  <c:v>1536</c:v>
                </c:pt>
                <c:pt idx="11">
                  <c:v>1648</c:v>
                </c:pt>
                <c:pt idx="14">
                  <c:v>1534</c:v>
                </c:pt>
              </c:numCache>
            </c:numRef>
          </c:val>
          <c:extLst xmlns:c16r2="http://schemas.microsoft.com/office/drawing/2015/06/chart">
            <c:ext xmlns:c16="http://schemas.microsoft.com/office/drawing/2014/chart" uri="{C3380CC4-5D6E-409C-BE32-E72D297353CC}">
              <c16:uniqueId val="{00000002-A401-47C2-9E4B-CB2DCBE095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01-47C2-9E4B-CB2DCBE095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01-47C2-9E4B-CB2DCBE095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01-47C2-9E4B-CB2DCBE095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1150</c:v>
                </c:pt>
                <c:pt idx="3">
                  <c:v>1172</c:v>
                </c:pt>
                <c:pt idx="6">
                  <c:v>1206</c:v>
                </c:pt>
                <c:pt idx="9">
                  <c:v>1367</c:v>
                </c:pt>
                <c:pt idx="12">
                  <c:v>1414</c:v>
                </c:pt>
              </c:numCache>
            </c:numRef>
          </c:val>
          <c:extLst xmlns:c16r2="http://schemas.microsoft.com/office/drawing/2015/06/chart">
            <c:ext xmlns:c16="http://schemas.microsoft.com/office/drawing/2014/chart" uri="{C3380CC4-5D6E-409C-BE32-E72D297353CC}">
              <c16:uniqueId val="{00000006-A401-47C2-9E4B-CB2DCBE095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261</c:v>
                </c:pt>
                <c:pt idx="3">
                  <c:v>301</c:v>
                </c:pt>
                <c:pt idx="6">
                  <c:v>594</c:v>
                </c:pt>
                <c:pt idx="9">
                  <c:v>920</c:v>
                </c:pt>
                <c:pt idx="12">
                  <c:v>891</c:v>
                </c:pt>
              </c:numCache>
            </c:numRef>
          </c:val>
          <c:extLst xmlns:c16r2="http://schemas.microsoft.com/office/drawing/2015/06/chart">
            <c:ext xmlns:c16="http://schemas.microsoft.com/office/drawing/2014/chart" uri="{C3380CC4-5D6E-409C-BE32-E72D297353CC}">
              <c16:uniqueId val="{00000007-A401-47C2-9E4B-CB2DCBE095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3516</c:v>
                </c:pt>
                <c:pt idx="3">
                  <c:v>3365</c:v>
                </c:pt>
                <c:pt idx="6">
                  <c:v>3526</c:v>
                </c:pt>
                <c:pt idx="9">
                  <c:v>2982</c:v>
                </c:pt>
                <c:pt idx="12">
                  <c:v>2115</c:v>
                </c:pt>
              </c:numCache>
            </c:numRef>
          </c:val>
          <c:extLst xmlns:c16r2="http://schemas.microsoft.com/office/drawing/2015/06/chart">
            <c:ext xmlns:c16="http://schemas.microsoft.com/office/drawing/2014/chart" uri="{C3380CC4-5D6E-409C-BE32-E72D297353CC}">
              <c16:uniqueId val="{00000008-A401-47C2-9E4B-CB2DCBE095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401-47C2-9E4B-CB2DCBE095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4924</c:v>
                </c:pt>
                <c:pt idx="3">
                  <c:v>5000</c:v>
                </c:pt>
                <c:pt idx="6">
                  <c:v>5438</c:v>
                </c:pt>
                <c:pt idx="9">
                  <c:v>5613</c:v>
                </c:pt>
                <c:pt idx="12">
                  <c:v>5636</c:v>
                </c:pt>
              </c:numCache>
            </c:numRef>
          </c:val>
          <c:extLst xmlns:c16r2="http://schemas.microsoft.com/office/drawing/2015/06/chart">
            <c:ext xmlns:c16="http://schemas.microsoft.com/office/drawing/2014/chart" uri="{C3380CC4-5D6E-409C-BE32-E72D297353CC}">
              <c16:uniqueId val="{0000000A-A401-47C2-9E4B-CB2DCBE095B2}"/>
            </c:ext>
          </c:extLst>
        </c:ser>
        <c:dLbls>
          <c:showLegendKey val="0"/>
          <c:showVal val="0"/>
          <c:showCatName val="0"/>
          <c:showSerName val="0"/>
          <c:showPercent val="0"/>
          <c:showBubbleSize val="0"/>
        </c:dLbls>
        <c:gapWidth val="100"/>
        <c:overlap val="100"/>
        <c:axId val="425955208"/>
        <c:axId val="42594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1935</c:v>
                </c:pt>
                <c:pt idx="2">
                  <c:v>#N/A</c:v>
                </c:pt>
                <c:pt idx="3">
                  <c:v>#N/A</c:v>
                </c:pt>
                <c:pt idx="4">
                  <c:v>2061</c:v>
                </c:pt>
                <c:pt idx="5">
                  <c:v>#N/A</c:v>
                </c:pt>
                <c:pt idx="6">
                  <c:v>#N/A</c:v>
                </c:pt>
                <c:pt idx="7">
                  <c:v>2765</c:v>
                </c:pt>
                <c:pt idx="8">
                  <c:v>#N/A</c:v>
                </c:pt>
                <c:pt idx="9">
                  <c:v>#N/A</c:v>
                </c:pt>
                <c:pt idx="10">
                  <c:v>2779</c:v>
                </c:pt>
                <c:pt idx="11">
                  <c:v>#N/A</c:v>
                </c:pt>
                <c:pt idx="12">
                  <c:v>#N/A</c:v>
                </c:pt>
                <c:pt idx="13">
                  <c:v>2270</c:v>
                </c:pt>
                <c:pt idx="14">
                  <c:v>#N/A</c:v>
                </c:pt>
              </c:numCache>
            </c:numRef>
          </c:val>
          <c:smooth val="0"/>
          <c:extLst xmlns:c16r2="http://schemas.microsoft.com/office/drawing/2015/06/chart">
            <c:ext xmlns:c16="http://schemas.microsoft.com/office/drawing/2014/chart" uri="{C3380CC4-5D6E-409C-BE32-E72D297353CC}">
              <c16:uniqueId val="{0000000B-A401-47C2-9E4B-CB2DCBE095B2}"/>
            </c:ext>
          </c:extLst>
        </c:ser>
        <c:dLbls>
          <c:showLegendKey val="0"/>
          <c:showVal val="0"/>
          <c:showCatName val="0"/>
          <c:showSerName val="0"/>
          <c:showPercent val="0"/>
          <c:showBubbleSize val="0"/>
        </c:dLbls>
        <c:marker val="1"/>
        <c:smooth val="0"/>
        <c:axId val="425955208"/>
        <c:axId val="425949328"/>
      </c:lineChart>
      <c:catAx>
        <c:axId val="42595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949328"/>
        <c:crosses val="autoZero"/>
        <c:auto val="1"/>
        <c:lblAlgn val="ctr"/>
        <c:lblOffset val="100"/>
        <c:tickLblSkip val="1"/>
        <c:tickMarkSkip val="1"/>
        <c:noMultiLvlLbl val="0"/>
      </c:catAx>
      <c:valAx>
        <c:axId val="42594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95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837</c:v>
                </c:pt>
                <c:pt idx="1">
                  <c:v>932</c:v>
                </c:pt>
                <c:pt idx="2">
                  <c:v>812</c:v>
                </c:pt>
              </c:numCache>
            </c:numRef>
          </c:val>
          <c:extLst xmlns:c16r2="http://schemas.microsoft.com/office/drawing/2015/06/chart">
            <c:ext xmlns:c16="http://schemas.microsoft.com/office/drawing/2014/chart" uri="{C3380CC4-5D6E-409C-BE32-E72D297353CC}">
              <c16:uniqueId val="{00000000-784D-48B0-A6C7-3BD35E243B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228</c:v>
                </c:pt>
                <c:pt idx="1">
                  <c:v>228</c:v>
                </c:pt>
                <c:pt idx="2">
                  <c:v>235</c:v>
                </c:pt>
              </c:numCache>
            </c:numRef>
          </c:val>
          <c:extLst xmlns:c16r2="http://schemas.microsoft.com/office/drawing/2015/06/chart">
            <c:ext xmlns:c16="http://schemas.microsoft.com/office/drawing/2014/chart" uri="{C3380CC4-5D6E-409C-BE32-E72D297353CC}">
              <c16:uniqueId val="{00000001-784D-48B0-A6C7-3BD35E243B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436</c:v>
                </c:pt>
                <c:pt idx="1">
                  <c:v>454</c:v>
                </c:pt>
                <c:pt idx="2">
                  <c:v>453</c:v>
                </c:pt>
              </c:numCache>
            </c:numRef>
          </c:val>
          <c:extLst xmlns:c16r2="http://schemas.microsoft.com/office/drawing/2015/06/chart">
            <c:ext xmlns:c16="http://schemas.microsoft.com/office/drawing/2014/chart" uri="{C3380CC4-5D6E-409C-BE32-E72D297353CC}">
              <c16:uniqueId val="{00000002-784D-48B0-A6C7-3BD35E243BF6}"/>
            </c:ext>
          </c:extLst>
        </c:ser>
        <c:dLbls>
          <c:showLegendKey val="0"/>
          <c:showVal val="0"/>
          <c:showCatName val="0"/>
          <c:showSerName val="0"/>
          <c:showPercent val="0"/>
          <c:showBubbleSize val="0"/>
        </c:dLbls>
        <c:gapWidth val="120"/>
        <c:overlap val="100"/>
        <c:axId val="532850664"/>
        <c:axId val="532843216"/>
      </c:barChart>
      <c:catAx>
        <c:axId val="53285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2843216"/>
        <c:crosses val="autoZero"/>
        <c:auto val="1"/>
        <c:lblAlgn val="ctr"/>
        <c:lblOffset val="100"/>
        <c:tickLblSkip val="1"/>
        <c:tickMarkSkip val="1"/>
        <c:noMultiLvlLbl val="0"/>
      </c:catAx>
      <c:valAx>
        <c:axId val="532843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285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19-4293-AD5D-3893ED7E8FDC}"/>
                </c:ext>
                <c:ext xmlns:c15="http://schemas.microsoft.com/office/drawing/2012/chart" uri="{CE6537A1-D6FC-4f65-9D91-7224C49458BB}">
                  <c15:dlblFieldTable>
                    <c15:dlblFTEntry>
                      <c15:txfldGUID>{BBC5E166-86BA-4C7D-8DDB-714338EC1AE6}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19-4293-AD5D-3893ED7E8FDC}"/>
                </c:ext>
                <c:ext xmlns:c15="http://schemas.microsoft.com/office/drawing/2012/chart" uri="{CE6537A1-D6FC-4f65-9D91-7224C49458BB}">
                  <c15:dlblFieldTable>
                    <c15:dlblFTEntry>
                      <c15:txfldGUID>{A4F9CA96-AB14-4951-B288-FC7D99FEE9BF}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19-4293-AD5D-3893ED7E8FDC}"/>
                </c:ext>
                <c:ext xmlns:c15="http://schemas.microsoft.com/office/drawing/2012/chart" uri="{CE6537A1-D6FC-4f65-9D91-7224C49458BB}">
                  <c15:dlblFieldTable>
                    <c15:dlblFTEntry>
                      <c15:txfldGUID>{74C91991-891F-43B5-9F16-0755DCA28EFC}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19-4293-AD5D-3893ED7E8FDC}"/>
                </c:ext>
                <c:ext xmlns:c15="http://schemas.microsoft.com/office/drawing/2012/chart" uri="{CE6537A1-D6FC-4f65-9D91-7224C49458BB}">
                  <c15:dlblFieldTable>
                    <c15:dlblFTEntry>
                      <c15:txfldGUID>{2B0989AE-4964-4C6A-B817-050D0EE19210}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19-4293-AD5D-3893ED7E8FDC}"/>
                </c:ext>
                <c:ext xmlns:c15="http://schemas.microsoft.com/office/drawing/2012/chart" uri="{CE6537A1-D6FC-4f65-9D91-7224C49458BB}">
                  <c15:dlblFieldTable>
                    <c15:dlblFTEntry>
                      <c15:txfldGUID>{A1D0806E-F1BE-4B47-8902-79F48ACF5B2F}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19-4293-AD5D-3893ED7E8FDC}"/>
                </c:ext>
                <c:ext xmlns:c15="http://schemas.microsoft.com/office/drawing/2012/chart" uri="{CE6537A1-D6FC-4f65-9D91-7224C49458BB}">
                  <c15:dlblFieldTable>
                    <c15:dlblFTEntry>
                      <c15:txfldGUID>{F94A86C0-DEE7-4BB9-AB03-10FEC100CC8B}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19-4293-AD5D-3893ED7E8FDC}"/>
                </c:ext>
                <c:ext xmlns:c15="http://schemas.microsoft.com/office/drawing/2012/chart" uri="{CE6537A1-D6FC-4f65-9D91-7224C49458BB}">
                  <c15:dlblFieldTable>
                    <c15:dlblFTEntry>
                      <c15:txfldGUID>{CCD83F57-B1CD-4E61-BC5C-41803DA88106}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19-4293-AD5D-3893ED7E8FDC}"/>
                </c:ext>
                <c:ext xmlns:c15="http://schemas.microsoft.com/office/drawing/2012/chart" uri="{CE6537A1-D6FC-4f65-9D91-7224C49458BB}">
                  <c15:dlblFieldTable>
                    <c15:dlblFTEntry>
                      <c15:txfldGUID>{48C2F964-41AA-4579-8B91-C3EC8177AD08}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19-4293-AD5D-3893ED7E8FDC}"/>
                </c:ext>
                <c:ext xmlns:c15="http://schemas.microsoft.com/office/drawing/2012/chart" uri="{CE6537A1-D6FC-4f65-9D91-7224C49458BB}">
                  <c15:dlblFieldTable>
                    <c15:dlblFTEntry>
                      <c15:txfldGUID>{6C5149B3-6E78-438C-AAA5-4F8363E63ADD}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71.599999999999994</c:v>
                </c:pt>
                <c:pt idx="24">
                  <c:v>73</c:v>
                </c:pt>
                <c:pt idx="32">
                  <c:v>73.900000000000006</c:v>
                </c:pt>
              </c:numCache>
            </c:numRef>
          </c:xVal>
          <c:yVal>
            <c:numRef>
              <c:f>公会計指標分析・財政指標組合せ分析表!$BP$51:$DC$51</c:f>
              <c:numCache>
                <c:formatCode>#,##0.0;"▲ "#,##0.0</c:formatCode>
                <c:ptCount val="40"/>
                <c:pt idx="16">
                  <c:v>100.2</c:v>
                </c:pt>
                <c:pt idx="24">
                  <c:v>103.3</c:v>
                </c:pt>
                <c:pt idx="32">
                  <c:v>87.1</c:v>
                </c:pt>
              </c:numCache>
            </c:numRef>
          </c:yVal>
          <c:smooth val="0"/>
          <c:extLst xmlns:c16r2="http://schemas.microsoft.com/office/drawing/2015/06/chart">
            <c:ext xmlns:c16="http://schemas.microsoft.com/office/drawing/2014/chart" uri="{C3380CC4-5D6E-409C-BE32-E72D297353CC}">
              <c16:uniqueId val="{00000009-0819-4293-AD5D-3893ED7E8F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19-4293-AD5D-3893ED7E8FDC}"/>
                </c:ext>
                <c:ext xmlns:c15="http://schemas.microsoft.com/office/drawing/2012/chart" uri="{CE6537A1-D6FC-4f65-9D91-7224C49458BB}">
                  <c15:dlblFieldTable>
                    <c15:dlblFTEntry>
                      <c15:txfldGUID>{BAB8A813-7283-40F8-AE95-111DECFD19B1}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19-4293-AD5D-3893ED7E8FDC}"/>
                </c:ext>
                <c:ext xmlns:c15="http://schemas.microsoft.com/office/drawing/2012/chart" uri="{CE6537A1-D6FC-4f65-9D91-7224C49458BB}">
                  <c15:dlblFieldTable>
                    <c15:dlblFTEntry>
                      <c15:txfldGUID>{7815DB18-97DC-4D11-9221-8B9FCAAE2F7C}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19-4293-AD5D-3893ED7E8FDC}"/>
                </c:ext>
                <c:ext xmlns:c15="http://schemas.microsoft.com/office/drawing/2012/chart" uri="{CE6537A1-D6FC-4f65-9D91-7224C49458BB}">
                  <c15:dlblFieldTable>
                    <c15:dlblFTEntry>
                      <c15:txfldGUID>{246A46CF-EC96-4549-8722-A55DA936AB2F}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19-4293-AD5D-3893ED7E8FDC}"/>
                </c:ext>
                <c:ext xmlns:c15="http://schemas.microsoft.com/office/drawing/2012/chart" uri="{CE6537A1-D6FC-4f65-9D91-7224C49458BB}">
                  <c15:dlblFieldTable>
                    <c15:dlblFTEntry>
                      <c15:txfldGUID>{7D58CF29-DB04-44F7-BFC4-F6F67F5A2A6E}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19-4293-AD5D-3893ED7E8FDC}"/>
                </c:ext>
                <c:ext xmlns:c15="http://schemas.microsoft.com/office/drawing/2012/chart" uri="{CE6537A1-D6FC-4f65-9D91-7224C49458BB}">
                  <c15:dlblFieldTable>
                    <c15:dlblFTEntry>
                      <c15:txfldGUID>{23B0BB1D-76C3-4926-97A8-E94AEEEF2BC7}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19-4293-AD5D-3893ED7E8FDC}"/>
                </c:ext>
                <c:ext xmlns:c15="http://schemas.microsoft.com/office/drawing/2012/chart" uri="{CE6537A1-D6FC-4f65-9D91-7224C49458BB}">
                  <c15:dlblFieldTable>
                    <c15:dlblFTEntry>
                      <c15:txfldGUID>{114D4D23-C207-48B1-8A74-C5BAE96BD0A5}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19-4293-AD5D-3893ED7E8FDC}"/>
                </c:ext>
                <c:ext xmlns:c15="http://schemas.microsoft.com/office/drawing/2012/chart" uri="{CE6537A1-D6FC-4f65-9D91-7224C49458BB}">
                  <c15:dlblFieldTable>
                    <c15:dlblFTEntry>
                      <c15:txfldGUID>{A7280335-4E68-467E-99D6-A1422758A341}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19-4293-AD5D-3893ED7E8FDC}"/>
                </c:ext>
                <c:ext xmlns:c15="http://schemas.microsoft.com/office/drawing/2012/chart" uri="{CE6537A1-D6FC-4f65-9D91-7224C49458BB}">
                  <c15:dlblFieldTable>
                    <c15:dlblFTEntry>
                      <c15:txfldGUID>{B8CA8160-9C41-4671-8D30-3EE2EE4CFDE8}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19-4293-AD5D-3893ED7E8FDC}"/>
                </c:ext>
                <c:ext xmlns:c15="http://schemas.microsoft.com/office/drawing/2012/chart" uri="{CE6537A1-D6FC-4f65-9D91-7224C49458BB}">
                  <c15:dlblFieldTable>
                    <c15:dlblFTEntry>
                      <c15:txfldGUID>{9054A5EC-0DA2-43DB-816D-F97D908BB6DC}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0819-4293-AD5D-3893ED7E8FDC}"/>
            </c:ext>
          </c:extLst>
        </c:ser>
        <c:dLbls>
          <c:showLegendKey val="0"/>
          <c:showVal val="1"/>
          <c:showCatName val="0"/>
          <c:showSerName val="0"/>
          <c:showPercent val="0"/>
          <c:showBubbleSize val="0"/>
        </c:dLbls>
        <c:axId val="532849488"/>
        <c:axId val="532846744"/>
      </c:scatterChart>
      <c:valAx>
        <c:axId val="532849488"/>
        <c:scaling>
          <c:orientation val="minMax"/>
          <c:max val="7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846744"/>
        <c:crosses val="autoZero"/>
        <c:crossBetween val="midCat"/>
      </c:valAx>
      <c:valAx>
        <c:axId val="532846744"/>
        <c:scaling>
          <c:orientation val="minMax"/>
          <c:max val="11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84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8EC-4D89-84DF-FA0440421FDB}"/>
                </c:ext>
                <c:ext xmlns:c15="http://schemas.microsoft.com/office/drawing/2012/chart" uri="{CE6537A1-D6FC-4f65-9D91-7224C49458BB}">
                  <c15:dlblFieldTable>
                    <c15:dlblFTEntry>
                      <c15:txfldGUID>{C4BF382B-DEC7-414D-A4C2-E6082E432308}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8EC-4D89-84DF-FA0440421FDB}"/>
                </c:ext>
                <c:ext xmlns:c15="http://schemas.microsoft.com/office/drawing/2012/chart" uri="{CE6537A1-D6FC-4f65-9D91-7224C49458BB}">
                  <c15:dlblFieldTable>
                    <c15:dlblFTEntry>
                      <c15:txfldGUID>{AED2BD7B-80F2-4111-B1B4-73126F65153C}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8EC-4D89-84DF-FA0440421FDB}"/>
                </c:ext>
                <c:ext xmlns:c15="http://schemas.microsoft.com/office/drawing/2012/chart" uri="{CE6537A1-D6FC-4f65-9D91-7224C49458BB}">
                  <c15:dlblFieldTable>
                    <c15:dlblFTEntry>
                      <c15:txfldGUID>{11D6B492-BAD5-4D6D-9E47-FB2AF11B363D}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8EC-4D89-84DF-FA0440421FDB}"/>
                </c:ext>
                <c:ext xmlns:c15="http://schemas.microsoft.com/office/drawing/2012/chart" uri="{CE6537A1-D6FC-4f65-9D91-7224C49458BB}">
                  <c15:dlblFieldTable>
                    <c15:dlblFTEntry>
                      <c15:txfldGUID>{AF58D9AA-93F8-409F-8BEB-C8FE45CC92BB}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8EC-4D89-84DF-FA0440421FDB}"/>
                </c:ext>
                <c:ext xmlns:c15="http://schemas.microsoft.com/office/drawing/2012/chart" uri="{CE6537A1-D6FC-4f65-9D91-7224C49458BB}">
                  <c15:dlblFieldTable>
                    <c15:dlblFTEntry>
                      <c15:txfldGUID>{7B0FBB4A-75E1-4FB1-9E48-B3A987DC5811}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8EC-4D89-84DF-FA0440421FDB}"/>
                </c:ext>
                <c:ext xmlns:c15="http://schemas.microsoft.com/office/drawing/2012/chart" uri="{CE6537A1-D6FC-4f65-9D91-7224C49458BB}">
                  <c15:dlblFieldTable>
                    <c15:dlblFTEntry>
                      <c15:txfldGUID>{E123D967-619E-42F4-BE67-0467EBF95352}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8EC-4D89-84DF-FA0440421FDB}"/>
                </c:ext>
                <c:ext xmlns:c15="http://schemas.microsoft.com/office/drawing/2012/chart" uri="{CE6537A1-D6FC-4f65-9D91-7224C49458BB}">
                  <c15:dlblFieldTable>
                    <c15:dlblFTEntry>
                      <c15:txfldGUID>{93B43816-BD5A-4AC6-9252-D2F9487DF2A7}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8EC-4D89-84DF-FA0440421FDB}"/>
                </c:ext>
                <c:ext xmlns:c15="http://schemas.microsoft.com/office/drawing/2012/chart" uri="{CE6537A1-D6FC-4f65-9D91-7224C49458BB}">
                  <c15:dlblFieldTable>
                    <c15:dlblFTEntry>
                      <c15:txfldGUID>{EA19BB7E-7784-445B-813C-1DFEAC910AD9}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8EC-4D89-84DF-FA0440421FDB}"/>
                </c:ext>
                <c:ext xmlns:c15="http://schemas.microsoft.com/office/drawing/2012/chart" uri="{CE6537A1-D6FC-4f65-9D91-7224C49458BB}">
                  <c15:dlblFieldTable>
                    <c15:dlblFTEntry>
                      <c15:txfldGUID>{80DA1270-D334-4665-9103-D1EB4CB661A0}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8.6999999999999993</c:v>
                </c:pt>
                <c:pt idx="16">
                  <c:v>7.9</c:v>
                </c:pt>
                <c:pt idx="24">
                  <c:v>6.8</c:v>
                </c:pt>
                <c:pt idx="32">
                  <c:v>7.6</c:v>
                </c:pt>
              </c:numCache>
            </c:numRef>
          </c:xVal>
          <c:yVal>
            <c:numRef>
              <c:f>公会計指標分析・財政指標組合せ分析表!$BP$73:$DC$73</c:f>
              <c:numCache>
                <c:formatCode>#,##0.0;"▲ "#,##0.0</c:formatCode>
                <c:ptCount val="40"/>
                <c:pt idx="0">
                  <c:v>73</c:v>
                </c:pt>
                <c:pt idx="8">
                  <c:v>79.3</c:v>
                </c:pt>
                <c:pt idx="16">
                  <c:v>100.2</c:v>
                </c:pt>
                <c:pt idx="24">
                  <c:v>103.3</c:v>
                </c:pt>
                <c:pt idx="32">
                  <c:v>87.1</c:v>
                </c:pt>
              </c:numCache>
            </c:numRef>
          </c:yVal>
          <c:smooth val="0"/>
          <c:extLst xmlns:c16r2="http://schemas.microsoft.com/office/drawing/2015/06/chart">
            <c:ext xmlns:c16="http://schemas.microsoft.com/office/drawing/2014/chart" uri="{C3380CC4-5D6E-409C-BE32-E72D297353CC}">
              <c16:uniqueId val="{00000009-18EC-4D89-84DF-FA0440421F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8EC-4D89-84DF-FA0440421FDB}"/>
                </c:ext>
                <c:ext xmlns:c15="http://schemas.microsoft.com/office/drawing/2012/chart" uri="{CE6537A1-D6FC-4f65-9D91-7224C49458BB}">
                  <c15:dlblFieldTable>
                    <c15:dlblFTEntry>
                      <c15:txfldGUID>{D161A317-CD61-4841-A426-132B7EBE1AD9}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8EC-4D89-84DF-FA0440421FDB}"/>
                </c:ext>
                <c:ext xmlns:c15="http://schemas.microsoft.com/office/drawing/2012/chart" uri="{CE6537A1-D6FC-4f65-9D91-7224C49458BB}">
                  <c15:dlblFieldTable>
                    <c15:dlblFTEntry>
                      <c15:txfldGUID>{F0E59E62-4CB8-4BF2-8EF8-09BAC7FB00EC}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8EC-4D89-84DF-FA0440421FDB}"/>
                </c:ext>
                <c:ext xmlns:c15="http://schemas.microsoft.com/office/drawing/2012/chart" uri="{CE6537A1-D6FC-4f65-9D91-7224C49458BB}">
                  <c15:dlblFieldTable>
                    <c15:dlblFTEntry>
                      <c15:txfldGUID>{DB98A860-EFCB-4525-8BAA-049592EBF39C}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8EC-4D89-84DF-FA0440421FDB}"/>
                </c:ext>
                <c:ext xmlns:c15="http://schemas.microsoft.com/office/drawing/2012/chart" uri="{CE6537A1-D6FC-4f65-9D91-7224C49458BB}">
                  <c15:dlblFieldTable>
                    <c15:dlblFTEntry>
                      <c15:txfldGUID>{FBEBDDA6-4F2A-43F9-A787-C4B1DA43FDFB}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8EC-4D89-84DF-FA0440421FDB}"/>
                </c:ext>
                <c:ext xmlns:c15="http://schemas.microsoft.com/office/drawing/2012/chart" uri="{CE6537A1-D6FC-4f65-9D91-7224C49458BB}">
                  <c15:dlblFieldTable>
                    <c15:dlblFTEntry>
                      <c15:txfldGUID>{31D90BD1-49BD-4A91-B24A-D4063C49D892}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8EC-4D89-84DF-FA0440421FDB}"/>
                </c:ext>
                <c:ext xmlns:c15="http://schemas.microsoft.com/office/drawing/2012/chart" uri="{CE6537A1-D6FC-4f65-9D91-7224C49458BB}">
                  <c15:dlblFieldTable>
                    <c15:dlblFTEntry>
                      <c15:txfldGUID>{3354F302-19FC-4FF7-9144-C127ADCE1C6F}</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786665816631286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8EC-4D89-84DF-FA0440421FDB}"/>
                </c:ext>
                <c:ext xmlns:c15="http://schemas.microsoft.com/office/drawing/2012/chart" uri="{CE6537A1-D6FC-4f65-9D91-7224C49458BB}">
                  <c15:dlblFieldTable>
                    <c15:dlblFTEntry>
                      <c15:txfldGUID>{8540AA1C-E63E-461D-95DB-46144C936DC3}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5529325071908466E-2"/>
                  <c:y val="-7.43180901249189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8EC-4D89-84DF-FA0440421FDB}"/>
                </c:ext>
                <c:ext xmlns:c15="http://schemas.microsoft.com/office/drawing/2012/chart" uri="{CE6537A1-D6FC-4f65-9D91-7224C49458BB}">
                  <c15:dlblFieldTable>
                    <c15:dlblFTEntry>
                      <c15:txfldGUID>{8FEE178C-60CD-4FC6-ADF1-5B70D047E08B}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5.051520405066898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8EC-4D89-84DF-FA0440421FDB}"/>
                </c:ext>
                <c:ext xmlns:c15="http://schemas.microsoft.com/office/drawing/2012/chart" uri="{CE6537A1-D6FC-4f65-9D91-7224C49458BB}">
                  <c15:dlblFieldTable>
                    <c15:dlblFTEntry>
                      <c15:txfldGUID>{4C631CDE-0270-4CD1-8303-15E22573E785}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18EC-4D89-84DF-FA0440421FDB}"/>
            </c:ext>
          </c:extLst>
        </c:ser>
        <c:dLbls>
          <c:showLegendKey val="0"/>
          <c:showVal val="1"/>
          <c:showCatName val="0"/>
          <c:showSerName val="0"/>
          <c:showPercent val="0"/>
          <c:showBubbleSize val="0"/>
        </c:dLbls>
        <c:axId val="532844392"/>
        <c:axId val="532847920"/>
      </c:scatterChart>
      <c:valAx>
        <c:axId val="532844392"/>
        <c:scaling>
          <c:orientation val="minMax"/>
          <c:max val="10.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847920"/>
        <c:crosses val="autoZero"/>
        <c:crossBetween val="midCat"/>
      </c:valAx>
      <c:valAx>
        <c:axId val="532847920"/>
        <c:scaling>
          <c:orientation val="minMax"/>
          <c:max val="11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844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一般会計が負担すべき元利償還金について、大型の地方債発行を抑制してきたため平成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年度までは減少を続けてきた。しかし、平成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年度以降に借入れた多額の地方債の償還</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年度は増加</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公営企業債の元利償還金に対する繰入金は</a:t>
          </a:r>
          <a:r>
            <a:rPr lang="ja-JP" altLang="en-US" sz="1100">
              <a:solidFill>
                <a:schemeClr val="dk1"/>
              </a:solidFill>
              <a:effectLst/>
              <a:latin typeface="+mn-lt"/>
              <a:ea typeface="+mn-ea"/>
              <a:cs typeface="+mn-cs"/>
            </a:rPr>
            <a:t>、水道事業や下水道事業等の地方債の償還額の増により増加となった。</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組合等が起こした地方債の元利償還金に対する負担金等の額が増加したのは、南和広域医療企業団への公債費負担金が増加したためである。</a:t>
          </a:r>
          <a:endParaRPr lang="en-US"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算入公債費等は元利償還金の額が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することに伴い</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本町の公債費は、一般会計が負担すべき元利償還金に対し、約</a:t>
          </a:r>
          <a:r>
            <a:rPr lang="en-US" altLang="ja-JP" sz="1100" b="0" i="0" baseline="0">
              <a:solidFill>
                <a:schemeClr val="dk1"/>
              </a:solidFill>
              <a:effectLst/>
              <a:latin typeface="+mn-lt"/>
              <a:ea typeface="+mn-ea"/>
              <a:cs typeface="+mn-cs"/>
            </a:rPr>
            <a:t>93.2</a:t>
          </a:r>
          <a:r>
            <a:rPr lang="ja-JP" altLang="ja-JP" sz="1100" b="0" i="0" baseline="0">
              <a:solidFill>
                <a:schemeClr val="dk1"/>
              </a:solidFill>
              <a:effectLst/>
              <a:latin typeface="+mn-lt"/>
              <a:ea typeface="+mn-ea"/>
              <a:cs typeface="+mn-cs"/>
            </a:rPr>
            <a:t>％が交付税算入されており、平成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年度末地方債残高の約</a:t>
          </a:r>
          <a:r>
            <a:rPr lang="en-US" altLang="ja-JP" sz="1100" b="0" i="0" baseline="0">
              <a:solidFill>
                <a:schemeClr val="dk1"/>
              </a:solidFill>
              <a:effectLst/>
              <a:latin typeface="+mn-lt"/>
              <a:ea typeface="+mn-ea"/>
              <a:cs typeface="+mn-cs"/>
            </a:rPr>
            <a:t>88.1</a:t>
          </a:r>
          <a:r>
            <a:rPr lang="ja-JP" altLang="ja-JP" sz="1100" b="0" i="0" baseline="0">
              <a:solidFill>
                <a:schemeClr val="dk1"/>
              </a:solidFill>
              <a:effectLst/>
              <a:latin typeface="+mn-lt"/>
              <a:ea typeface="+mn-ea"/>
              <a:cs typeface="+mn-cs"/>
            </a:rPr>
            <a:t>％が交付税算入率の高い臨時財政対策債・過疎対策事業債・辺地対策事業債である。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将来負担額のうち一般会計等に係る地方債の現在高が増加している要因は、平成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年度に臨時財政対策債や南和広域医療企業団への建設費負担金・</a:t>
          </a:r>
          <a:r>
            <a:rPr lang="ja-JP" altLang="en-US" sz="1000" b="0" i="0" baseline="0">
              <a:solidFill>
                <a:schemeClr val="dk1"/>
              </a:solidFill>
              <a:effectLst/>
              <a:latin typeface="+mn-lt"/>
              <a:ea typeface="+mn-ea"/>
              <a:cs typeface="+mn-cs"/>
            </a:rPr>
            <a:t>旧国栖小学校解体事業</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移動通信用鉄塔</a:t>
          </a:r>
          <a:r>
            <a:rPr lang="ja-JP" altLang="ja-JP" sz="1000" b="0" i="0" baseline="0">
              <a:solidFill>
                <a:schemeClr val="dk1"/>
              </a:solidFill>
              <a:effectLst/>
              <a:latin typeface="+mn-lt"/>
              <a:ea typeface="+mn-ea"/>
              <a:cs typeface="+mn-cs"/>
            </a:rPr>
            <a:t>整備</a:t>
          </a:r>
          <a:r>
            <a:rPr lang="ja-JP" altLang="en-US" sz="1000" b="0" i="0" baseline="0">
              <a:solidFill>
                <a:schemeClr val="dk1"/>
              </a:solidFill>
              <a:effectLst/>
              <a:latin typeface="+mn-lt"/>
              <a:ea typeface="+mn-ea"/>
              <a:cs typeface="+mn-cs"/>
            </a:rPr>
            <a:t>事業</a:t>
          </a:r>
          <a:r>
            <a:rPr lang="ja-JP" altLang="ja-JP" sz="1000" b="0" i="0" baseline="0">
              <a:solidFill>
                <a:schemeClr val="dk1"/>
              </a:solidFill>
              <a:effectLst/>
              <a:latin typeface="+mn-lt"/>
              <a:ea typeface="+mn-ea"/>
              <a:cs typeface="+mn-cs"/>
            </a:rPr>
            <a:t>などの財源とするための地方債の借り入れ額が償還額を上回っているためである。組合等負担等見込額</a:t>
          </a:r>
          <a:r>
            <a:rPr lang="ja-JP" altLang="en-US" sz="1000" b="0" i="0" baseline="0">
              <a:solidFill>
                <a:schemeClr val="dk1"/>
              </a:solidFill>
              <a:effectLst/>
              <a:latin typeface="+mn-lt"/>
              <a:ea typeface="+mn-ea"/>
              <a:cs typeface="+mn-cs"/>
            </a:rPr>
            <a:t>については、病院建設に伴う南和広域医療企業団の地方債に対する負担は増加しているが、吉野広域行政組合や奈良県広域消防組合への負担が減少したため、負担等見込額は減少している。</a:t>
          </a:r>
          <a:r>
            <a:rPr lang="ja-JP" altLang="ja-JP" sz="1000" b="0" i="0" baseline="0">
              <a:solidFill>
                <a:schemeClr val="dk1"/>
              </a:solidFill>
              <a:effectLst/>
              <a:latin typeface="+mn-lt"/>
              <a:ea typeface="+mn-ea"/>
              <a:cs typeface="+mn-cs"/>
            </a:rPr>
            <a:t>公営企業債等繰入見込額は、</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28</a:t>
          </a:r>
          <a:r>
            <a:rPr lang="ja-JP" altLang="en-US" sz="1000" b="0" i="0" baseline="0">
              <a:solidFill>
                <a:schemeClr val="dk1"/>
              </a:solidFill>
              <a:effectLst/>
              <a:latin typeface="+mn-lt"/>
              <a:ea typeface="+mn-ea"/>
              <a:cs typeface="+mn-cs"/>
            </a:rPr>
            <a:t>年度で簡易水道統合事業が完了</a:t>
          </a:r>
          <a:r>
            <a:rPr lang="ja-JP" altLang="ja-JP" sz="1000" b="0" i="0" baseline="0">
              <a:solidFill>
                <a:schemeClr val="dk1"/>
              </a:solidFill>
              <a:effectLst/>
              <a:latin typeface="+mn-lt"/>
              <a:ea typeface="+mn-ea"/>
              <a:cs typeface="+mn-cs"/>
            </a:rPr>
            <a:t>したため減少している。</a:t>
          </a:r>
          <a:endParaRPr lang="ja-JP" altLang="ja-JP" sz="1000">
            <a:effectLst/>
          </a:endParaRPr>
        </a:p>
        <a:p>
          <a:pPr rtl="0"/>
          <a:r>
            <a:rPr lang="ja-JP" altLang="ja-JP" sz="1000" b="0" i="0" baseline="0">
              <a:solidFill>
                <a:schemeClr val="dk1"/>
              </a:solidFill>
              <a:effectLst/>
              <a:latin typeface="+mn-lt"/>
              <a:ea typeface="+mn-ea"/>
              <a:cs typeface="+mn-cs"/>
            </a:rPr>
            <a:t>充当可能財源等のうち充当可能基金は</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28</a:t>
          </a:r>
          <a:r>
            <a:rPr lang="ja-JP" altLang="en-US" sz="1000" b="0" i="0" baseline="0">
              <a:solidFill>
                <a:schemeClr val="dk1"/>
              </a:solidFill>
              <a:effectLst/>
              <a:latin typeface="+mn-lt"/>
              <a:ea typeface="+mn-ea"/>
              <a:cs typeface="+mn-cs"/>
            </a:rPr>
            <a:t>年度</a:t>
          </a:r>
          <a:r>
            <a:rPr lang="ja-JP" altLang="ja-JP" sz="1000" b="0" i="0" baseline="0">
              <a:solidFill>
                <a:schemeClr val="dk1"/>
              </a:solidFill>
              <a:effectLst/>
              <a:latin typeface="+mn-lt"/>
              <a:ea typeface="+mn-ea"/>
              <a:cs typeface="+mn-cs"/>
            </a:rPr>
            <a:t>まで基金の積み立てを積極的に行ってきたことから増加してい</a:t>
          </a:r>
          <a:r>
            <a:rPr lang="ja-JP" altLang="en-US" sz="1000" b="0" i="0" baseline="0">
              <a:solidFill>
                <a:schemeClr val="dk1"/>
              </a:solidFill>
              <a:effectLst/>
              <a:latin typeface="+mn-lt"/>
              <a:ea typeface="+mn-ea"/>
              <a:cs typeface="+mn-cs"/>
            </a:rPr>
            <a:t>た</a:t>
          </a:r>
          <a:r>
            <a:rPr lang="ja-JP" altLang="ja-JP" sz="1000" b="0" i="0" baseline="0">
              <a:solidFill>
                <a:schemeClr val="dk1"/>
              </a:solidFill>
              <a:effectLst/>
              <a:latin typeface="+mn-lt"/>
              <a:ea typeface="+mn-ea"/>
              <a:cs typeface="+mn-cs"/>
            </a:rPr>
            <a:t>が、平成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は台風の被害による災害復旧等の臨時財政需要があったことや、旧国栖小学校跡地整備や移動通信用鉄塔整備等の事業の増加により</a:t>
          </a:r>
          <a:r>
            <a:rPr lang="ja-JP" altLang="ja-JP" sz="1000" b="0" i="0" baseline="0">
              <a:solidFill>
                <a:schemeClr val="dk1"/>
              </a:solidFill>
              <a:effectLst/>
              <a:latin typeface="+mn-lt"/>
              <a:ea typeface="+mn-ea"/>
              <a:cs typeface="+mn-cs"/>
            </a:rPr>
            <a:t>、基金の取崩を</a:t>
          </a:r>
          <a:r>
            <a:rPr lang="ja-JP" altLang="en-US" sz="1000" b="0" i="0" baseline="0">
              <a:solidFill>
                <a:schemeClr val="dk1"/>
              </a:solidFill>
              <a:effectLst/>
              <a:latin typeface="+mn-lt"/>
              <a:ea typeface="+mn-ea"/>
              <a:cs typeface="+mn-cs"/>
            </a:rPr>
            <a:t>行った</a:t>
          </a:r>
          <a:r>
            <a:rPr lang="ja-JP" altLang="ja-JP" sz="1000" b="0" i="0" baseline="0">
              <a:solidFill>
                <a:schemeClr val="dk1"/>
              </a:solidFill>
              <a:effectLst/>
              <a:latin typeface="+mn-lt"/>
              <a:ea typeface="+mn-ea"/>
              <a:cs typeface="+mn-cs"/>
            </a:rPr>
            <a:t>ため減少</a:t>
          </a:r>
          <a:r>
            <a:rPr lang="ja-JP" altLang="en-US" sz="1000" b="0" i="0" baseline="0">
              <a:solidFill>
                <a:schemeClr val="dk1"/>
              </a:solidFill>
              <a:effectLst/>
              <a:latin typeface="+mn-lt"/>
              <a:ea typeface="+mn-ea"/>
              <a:cs typeface="+mn-cs"/>
            </a:rPr>
            <a:t>している</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今後は、事業の見直しを更に進めるとともに、全ての事業の優先度を厳しく点検し、優先度の低い事業については計画的に廃止・縮小を進め、過度な地方債の発行を抑制し、基金等財源の確保に努める。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奈良県吉野町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平成２８年度末では全基金の合計額は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百万円まで増加したが、平成２９年度は災害復旧に係る費用への充当や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各事業の財源確保のため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今後は、災害の発生などによる支出の増加や、景気低迷等による収入の減少などに備え、基金の確保に努める。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当町には、長寿社会に備えて在宅福祉の向上や健康づくり等のため、各種民間団体等が行う先導的事業に対する助成等の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経費に充てるための地域福祉基金や、世界遺産を有する吉野町に存在する歴史的な資産や景観、資源の継承、発展等を願う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人々による寄附金を財源とした世界遺産・吉野ふるさとづくり基金等、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つの特定目的基金がある。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地域福祉基金については、役場本庁舎の多目的トイレ新設工事や国民健康保険特別会計への繰出金等に充当するため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取り崩しを行ったことから減少となった。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また、世界遺産吉野ふるさとづくり基金については、吉野山の施設整備、公共施設の木質化や子ども医療費等の目的に応じた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事業に充当するため取り崩しを行ったが、寄附金の増加により取り崩し額よりも積み立て額が多いことから増加となった。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今後は、木のまちプロジェクト推進事業や観光力向上事業等事業費の増加及び寄附金の減少が見込まれることから、基金も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今後も、多額な支出が予想される事業については、必要に応じ基金の積み立てを行っていく。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平成２８年度末では財政調整基金残高はは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百万円まで増加したが、平成２９年度は災害復旧に係る費用への充当や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各事業の財源確保のため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吉野町財政運営基本方針で標準財政規模の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百万円）を下回らないようにすることとしているが、今後、吉野町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中央公民館耐震化事業や関西ワールドマスターズゲームズ事業等事業費の増加により、減少していく見込みであることから、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臨時的な支出に対応できるよう適切に基金の維持及び管理を行っていく。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翌年度以降の償還に充当するため、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百万円積み立てたが、屎尿処理施設の建設負担金に係る地方債の元金償還が始まった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ことなどから公債費が増加したため、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百万円取り崩し、財源を確保した。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今後も、地方債の借り入れを行っていく予定であることから、適切に積み立てを行っていく。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7,366
7,310
95.65
5,884,354
5,444,445
396,533
3,210,375
5,636,301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償却率は類似団体内平均値と比較しても高い順位になっており、上昇している。上昇理由としては、役場庁舎や各地区の公共施設の取得から経過年数が長くなっていることがあげられる。このことから、公共施設等の老朽化が示され、維持管理費用の増加につながることが見込まれる。計画的は更新及び廃止を検討し、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80" name="楕円 79"/>
        <xdr:cNvSpPr/>
      </xdr:nvSpPr>
      <xdr:spPr>
        <a:xfrm>
          <a:off x="47117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81" name="有形固定資産減価償却率該当値テキスト"/>
        <xdr:cNvSpPr txBox="1"/>
      </xdr:nvSpPr>
      <xdr:spPr>
        <a:xfrm>
          <a:off x="4813300" y="555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162832</xdr:rowOff>
    </xdr:from>
    <xdr:to>
      <xdr:col>19</xdr:col>
      <xdr:colOff>187325</xdr:colOff>
      <xdr:row>29</xdr:row>
      <xdr:rowOff>92982</xdr:rowOff>
    </xdr:to>
    <xdr:sp macro="" textlink="">
      <xdr:nvSpPr>
        <xdr:cNvPr id="82" name="楕円 81"/>
        <xdr:cNvSpPr/>
      </xdr:nvSpPr>
      <xdr:spPr>
        <a:xfrm>
          <a:off x="4000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42182</xdr:rowOff>
    </xdr:to>
    <xdr:cxnSp macro="">
      <xdr:nvCxnSpPr>
        <xdr:cNvPr id="83" name="直線コネクタ 82"/>
        <xdr:cNvCxnSpPr/>
      </xdr:nvCxnSpPr>
      <xdr:spPr>
        <a:xfrm flipV="1">
          <a:off x="4051300" y="5757999"/>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楕円 83"/>
        <xdr:cNvSpPr/>
      </xdr:nvSpPr>
      <xdr:spPr>
        <a:xfrm>
          <a:off x="3238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42182</xdr:rowOff>
    </xdr:from>
    <xdr:to>
      <xdr:col>19</xdr:col>
      <xdr:colOff>136525</xdr:colOff>
      <xdr:row>29</xdr:row>
      <xdr:rowOff>85362</xdr:rowOff>
    </xdr:to>
    <xdr:cxnSp macro="">
      <xdr:nvCxnSpPr>
        <xdr:cNvPr id="85" name="直線コネクタ 84"/>
        <xdr:cNvCxnSpPr/>
      </xdr:nvCxnSpPr>
      <xdr:spPr>
        <a:xfrm flipV="1">
          <a:off x="3289300" y="578575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6"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87" name="n_2aveValue有形固定資産減価償却率"/>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109509</xdr:rowOff>
    </xdr:from>
    <xdr:ext cx="405111" cy="259045"/>
    <xdr:sp macro="" textlink="">
      <xdr:nvSpPr>
        <xdr:cNvPr id="88" name="n_1mainValue有形固定資産減価償却率"/>
        <xdr:cNvSpPr txBox="1"/>
      </xdr:nvSpPr>
      <xdr:spPr>
        <a:xfrm>
          <a:off x="38360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89" name="n_2mainValue有形固定資産減価償却率"/>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債務償還可能年数は奈良県平均とは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年しか変わらないが、全国平均から比べると</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年、類似団体平均と比較すると</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年も長い。償還財源にあてられる税収等の収入の確保をしつつ、経費の見直しを進めていかなければならない。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37747</xdr:rowOff>
    </xdr:from>
    <xdr:to>
      <xdr:col>76</xdr:col>
      <xdr:colOff>73025</xdr:colOff>
      <xdr:row>28</xdr:row>
      <xdr:rowOff>139347</xdr:rowOff>
    </xdr:to>
    <xdr:sp macro="" textlink="">
      <xdr:nvSpPr>
        <xdr:cNvPr id="130" name="楕円 129"/>
        <xdr:cNvSpPr/>
      </xdr:nvSpPr>
      <xdr:spPr>
        <a:xfrm>
          <a:off x="14744700" y="56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60624</xdr:rowOff>
    </xdr:from>
    <xdr:ext cx="340478" cy="259045"/>
    <xdr:sp macro="" textlink="">
      <xdr:nvSpPr>
        <xdr:cNvPr id="131" name="債務償還可能年数該当値テキスト"/>
        <xdr:cNvSpPr txBox="1"/>
      </xdr:nvSpPr>
      <xdr:spPr>
        <a:xfrm>
          <a:off x="14846300" y="5461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7,366
7,310
95.65
5,884,354
5,444,445
396,533
3,210,375
5,636,301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74930</xdr:rowOff>
    </xdr:from>
    <xdr:to>
      <xdr:col>24</xdr:col>
      <xdr:colOff>114300</xdr:colOff>
      <xdr:row>35</xdr:row>
      <xdr:rowOff>5080</xdr:rowOff>
    </xdr:to>
    <xdr:sp macro="" textlink="">
      <xdr:nvSpPr>
        <xdr:cNvPr id="70" name="楕円 69"/>
        <xdr:cNvSpPr/>
      </xdr:nvSpPr>
      <xdr:spPr>
        <a:xfrm>
          <a:off x="45847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97807</xdr:rowOff>
    </xdr:from>
    <xdr:ext cx="405111" cy="259045"/>
    <xdr:sp macro="" textlink="">
      <xdr:nvSpPr>
        <xdr:cNvPr id="71" name="【道路】&#10;有形固定資産減価償却率該当値テキスト"/>
        <xdr:cNvSpPr txBox="1"/>
      </xdr:nvSpPr>
      <xdr:spPr>
        <a:xfrm>
          <a:off x="467360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86360</xdr:rowOff>
    </xdr:from>
    <xdr:to>
      <xdr:col>20</xdr:col>
      <xdr:colOff>38100</xdr:colOff>
      <xdr:row>35</xdr:row>
      <xdr:rowOff>16510</xdr:rowOff>
    </xdr:to>
    <xdr:sp macro="" textlink="">
      <xdr:nvSpPr>
        <xdr:cNvPr id="72" name="楕円 71"/>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125730</xdr:rowOff>
    </xdr:from>
    <xdr:to>
      <xdr:col>24</xdr:col>
      <xdr:colOff>63500</xdr:colOff>
      <xdr:row>34</xdr:row>
      <xdr:rowOff>137160</xdr:rowOff>
    </xdr:to>
    <xdr:cxnSp macro="">
      <xdr:nvCxnSpPr>
        <xdr:cNvPr id="73" name="直線コネクタ 72"/>
        <xdr:cNvCxnSpPr/>
      </xdr:nvCxnSpPr>
      <xdr:spPr>
        <a:xfrm flipV="1">
          <a:off x="3797300" y="5955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92075</xdr:rowOff>
    </xdr:from>
    <xdr:to>
      <xdr:col>15</xdr:col>
      <xdr:colOff>101600</xdr:colOff>
      <xdr:row>35</xdr:row>
      <xdr:rowOff>22225</xdr:rowOff>
    </xdr:to>
    <xdr:sp macro="" textlink="">
      <xdr:nvSpPr>
        <xdr:cNvPr id="74" name="楕円 73"/>
        <xdr:cNvSpPr/>
      </xdr:nvSpPr>
      <xdr:spPr>
        <a:xfrm>
          <a:off x="2857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137160</xdr:rowOff>
    </xdr:from>
    <xdr:to>
      <xdr:col>19</xdr:col>
      <xdr:colOff>177800</xdr:colOff>
      <xdr:row>34</xdr:row>
      <xdr:rowOff>142875</xdr:rowOff>
    </xdr:to>
    <xdr:cxnSp macro="">
      <xdr:nvCxnSpPr>
        <xdr:cNvPr id="75" name="直線コネクタ 74"/>
        <xdr:cNvCxnSpPr/>
      </xdr:nvCxnSpPr>
      <xdr:spPr>
        <a:xfrm flipV="1">
          <a:off x="2908300" y="5966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77" name="n_2aveValue【道路】&#10;有形固定資産減価償却率"/>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33037</xdr:rowOff>
    </xdr:from>
    <xdr:ext cx="405111" cy="259045"/>
    <xdr:sp macro="" textlink="">
      <xdr:nvSpPr>
        <xdr:cNvPr id="78" name="n_1mainValue【道路】&#10;有形固定資産減価償却率"/>
        <xdr:cNvSpPr txBox="1"/>
      </xdr:nvSpPr>
      <xdr:spPr>
        <a:xfrm>
          <a:off x="35820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38752</xdr:rowOff>
    </xdr:from>
    <xdr:ext cx="405111" cy="259045"/>
    <xdr:sp macro="" textlink="">
      <xdr:nvSpPr>
        <xdr:cNvPr id="79" name="n_2mainValue【道路】&#10;有形固定資産減価償却率"/>
        <xdr:cNvSpPr txBox="1"/>
      </xdr:nvSpPr>
      <xdr:spPr>
        <a:xfrm>
          <a:off x="2705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134393</xdr:rowOff>
    </xdr:from>
    <xdr:to>
      <xdr:col>55</xdr:col>
      <xdr:colOff>50800</xdr:colOff>
      <xdr:row>37</xdr:row>
      <xdr:rowOff>64543</xdr:rowOff>
    </xdr:to>
    <xdr:sp macro="" textlink="">
      <xdr:nvSpPr>
        <xdr:cNvPr id="119" name="楕円 118"/>
        <xdr:cNvSpPr/>
      </xdr:nvSpPr>
      <xdr:spPr>
        <a:xfrm>
          <a:off x="10426700" y="63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157270</xdr:rowOff>
    </xdr:from>
    <xdr:ext cx="534377" cy="259045"/>
    <xdr:sp macro="" textlink="">
      <xdr:nvSpPr>
        <xdr:cNvPr id="120" name="【道路】&#10;一人当たり延長該当値テキスト"/>
        <xdr:cNvSpPr txBox="1"/>
      </xdr:nvSpPr>
      <xdr:spPr>
        <a:xfrm>
          <a:off x="10515600" y="61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167573</xdr:rowOff>
    </xdr:from>
    <xdr:to>
      <xdr:col>50</xdr:col>
      <xdr:colOff>165100</xdr:colOff>
      <xdr:row>37</xdr:row>
      <xdr:rowOff>97723</xdr:rowOff>
    </xdr:to>
    <xdr:sp macro="" textlink="">
      <xdr:nvSpPr>
        <xdr:cNvPr id="121" name="楕円 120"/>
        <xdr:cNvSpPr/>
      </xdr:nvSpPr>
      <xdr:spPr>
        <a:xfrm>
          <a:off x="9588500" y="63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13743</xdr:rowOff>
    </xdr:from>
    <xdr:to>
      <xdr:col>55</xdr:col>
      <xdr:colOff>0</xdr:colOff>
      <xdr:row>37</xdr:row>
      <xdr:rowOff>46923</xdr:rowOff>
    </xdr:to>
    <xdr:cxnSp macro="">
      <xdr:nvCxnSpPr>
        <xdr:cNvPr id="122" name="直線コネクタ 121"/>
        <xdr:cNvCxnSpPr/>
      </xdr:nvCxnSpPr>
      <xdr:spPr>
        <a:xfrm flipV="1">
          <a:off x="9639300" y="6357393"/>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23457</xdr:rowOff>
    </xdr:from>
    <xdr:to>
      <xdr:col>46</xdr:col>
      <xdr:colOff>38100</xdr:colOff>
      <xdr:row>37</xdr:row>
      <xdr:rowOff>125057</xdr:rowOff>
    </xdr:to>
    <xdr:sp macro="" textlink="">
      <xdr:nvSpPr>
        <xdr:cNvPr id="123" name="楕円 122"/>
        <xdr:cNvSpPr/>
      </xdr:nvSpPr>
      <xdr:spPr>
        <a:xfrm>
          <a:off x="8699500" y="63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46923</xdr:rowOff>
    </xdr:from>
    <xdr:to>
      <xdr:col>50</xdr:col>
      <xdr:colOff>114300</xdr:colOff>
      <xdr:row>37</xdr:row>
      <xdr:rowOff>74257</xdr:rowOff>
    </xdr:to>
    <xdr:cxnSp macro="">
      <xdr:nvCxnSpPr>
        <xdr:cNvPr id="124" name="直線コネクタ 123"/>
        <xdr:cNvCxnSpPr/>
      </xdr:nvCxnSpPr>
      <xdr:spPr>
        <a:xfrm flipV="1">
          <a:off x="8750300" y="6390573"/>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5"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6" name="n_2aveValue【道路】&#10;一人当たり延長"/>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114250</xdr:rowOff>
    </xdr:from>
    <xdr:ext cx="534377" cy="259045"/>
    <xdr:sp macro="" textlink="">
      <xdr:nvSpPr>
        <xdr:cNvPr id="127" name="n_1mainValue【道路】&#10;一人当たり延長"/>
        <xdr:cNvSpPr txBox="1"/>
      </xdr:nvSpPr>
      <xdr:spPr>
        <a:xfrm>
          <a:off x="9359411" y="61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141584</xdr:rowOff>
    </xdr:from>
    <xdr:ext cx="534377" cy="259045"/>
    <xdr:sp macro="" textlink="">
      <xdr:nvSpPr>
        <xdr:cNvPr id="128" name="n_2mainValue【道路】&#10;一人当たり延長"/>
        <xdr:cNvSpPr txBox="1"/>
      </xdr:nvSpPr>
      <xdr:spPr>
        <a:xfrm>
          <a:off x="8483111" y="61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67" name="楕円 166"/>
        <xdr:cNvSpPr/>
      </xdr:nvSpPr>
      <xdr:spPr>
        <a:xfrm>
          <a:off x="4584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95902</xdr:rowOff>
    </xdr:from>
    <xdr:ext cx="405111" cy="259045"/>
    <xdr:sp macro="" textlink="">
      <xdr:nvSpPr>
        <xdr:cNvPr id="168" name="【橋りょう・トンネル】&#10;有形固定資産減価償却率該当値テキスト"/>
        <xdr:cNvSpPr txBox="1"/>
      </xdr:nvSpPr>
      <xdr:spPr>
        <a:xfrm>
          <a:off x="4673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69" name="楕円 168"/>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135255</xdr:rowOff>
    </xdr:to>
    <xdr:cxnSp macro="">
      <xdr:nvCxnSpPr>
        <xdr:cNvPr id="170" name="直線コネクタ 169"/>
        <xdr:cNvCxnSpPr/>
      </xdr:nvCxnSpPr>
      <xdr:spPr>
        <a:xfrm flipV="1">
          <a:off x="3797300" y="100679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71" name="楕円 170"/>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58</xdr:row>
      <xdr:rowOff>148590</xdr:rowOff>
    </xdr:to>
    <xdr:cxnSp macro="">
      <xdr:nvCxnSpPr>
        <xdr:cNvPr id="172" name="直線コネクタ 171"/>
        <xdr:cNvCxnSpPr/>
      </xdr:nvCxnSpPr>
      <xdr:spPr>
        <a:xfrm flipV="1">
          <a:off x="2908300" y="10079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175" name="n_1mainValue【橋りょう・トンネ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76" name="n_2mainValue【橋りょう・トンネ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205"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129818</xdr:rowOff>
    </xdr:from>
    <xdr:to>
      <xdr:col>55</xdr:col>
      <xdr:colOff>50800</xdr:colOff>
      <xdr:row>63</xdr:row>
      <xdr:rowOff>59968</xdr:rowOff>
    </xdr:to>
    <xdr:sp macro="" textlink="">
      <xdr:nvSpPr>
        <xdr:cNvPr id="214" name="楕円 213"/>
        <xdr:cNvSpPr/>
      </xdr:nvSpPr>
      <xdr:spPr>
        <a:xfrm>
          <a:off x="10426700" y="107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152695</xdr:rowOff>
    </xdr:from>
    <xdr:ext cx="599010" cy="259045"/>
    <xdr:sp macro="" textlink="">
      <xdr:nvSpPr>
        <xdr:cNvPr id="215" name="【橋りょう・トンネル】&#10;一人当たり有形固定資産（償却資産）額該当値テキスト"/>
        <xdr:cNvSpPr txBox="1"/>
      </xdr:nvSpPr>
      <xdr:spPr>
        <a:xfrm>
          <a:off x="10515600" y="1061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140438</xdr:rowOff>
    </xdr:from>
    <xdr:to>
      <xdr:col>50</xdr:col>
      <xdr:colOff>165100</xdr:colOff>
      <xdr:row>63</xdr:row>
      <xdr:rowOff>70588</xdr:rowOff>
    </xdr:to>
    <xdr:sp macro="" textlink="">
      <xdr:nvSpPr>
        <xdr:cNvPr id="216" name="楕円 215"/>
        <xdr:cNvSpPr/>
      </xdr:nvSpPr>
      <xdr:spPr>
        <a:xfrm>
          <a:off x="9588500" y="10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9168</xdr:rowOff>
    </xdr:from>
    <xdr:to>
      <xdr:col>55</xdr:col>
      <xdr:colOff>0</xdr:colOff>
      <xdr:row>63</xdr:row>
      <xdr:rowOff>19788</xdr:rowOff>
    </xdr:to>
    <xdr:cxnSp macro="">
      <xdr:nvCxnSpPr>
        <xdr:cNvPr id="217" name="直線コネクタ 216"/>
        <xdr:cNvCxnSpPr/>
      </xdr:nvCxnSpPr>
      <xdr:spPr>
        <a:xfrm flipV="1">
          <a:off x="9639300" y="10810518"/>
          <a:ext cx="8382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150302</xdr:rowOff>
    </xdr:from>
    <xdr:to>
      <xdr:col>46</xdr:col>
      <xdr:colOff>38100</xdr:colOff>
      <xdr:row>63</xdr:row>
      <xdr:rowOff>80452</xdr:rowOff>
    </xdr:to>
    <xdr:sp macro="" textlink="">
      <xdr:nvSpPr>
        <xdr:cNvPr id="218" name="楕円 217"/>
        <xdr:cNvSpPr/>
      </xdr:nvSpPr>
      <xdr:spPr>
        <a:xfrm>
          <a:off x="8699500" y="107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19788</xdr:rowOff>
    </xdr:from>
    <xdr:to>
      <xdr:col>50</xdr:col>
      <xdr:colOff>114300</xdr:colOff>
      <xdr:row>63</xdr:row>
      <xdr:rowOff>29652</xdr:rowOff>
    </xdr:to>
    <xdr:cxnSp macro="">
      <xdr:nvCxnSpPr>
        <xdr:cNvPr id="219" name="直線コネクタ 218"/>
        <xdr:cNvCxnSpPr/>
      </xdr:nvCxnSpPr>
      <xdr:spPr>
        <a:xfrm flipV="1">
          <a:off x="8750300" y="10821138"/>
          <a:ext cx="889000"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88647</xdr:rowOff>
    </xdr:from>
    <xdr:ext cx="599010" cy="259045"/>
    <xdr:sp macro="" textlink="">
      <xdr:nvSpPr>
        <xdr:cNvPr id="220"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126020</xdr:rowOff>
    </xdr:from>
    <xdr:ext cx="599010" cy="259045"/>
    <xdr:sp macro="" textlink="">
      <xdr:nvSpPr>
        <xdr:cNvPr id="221" name="n_2aveValue【橋りょう・トンネル】&#10;一人当たり有形固定資産（償却資産）額"/>
        <xdr:cNvSpPr txBox="1"/>
      </xdr:nvSpPr>
      <xdr:spPr>
        <a:xfrm>
          <a:off x="8450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87115</xdr:rowOff>
    </xdr:from>
    <xdr:ext cx="599010" cy="259045"/>
    <xdr:sp macro="" textlink="">
      <xdr:nvSpPr>
        <xdr:cNvPr id="222" name="n_1mainValue【橋りょう・トンネル】&#10;一人当たり有形固定資産（償却資産）額"/>
        <xdr:cNvSpPr txBox="1"/>
      </xdr:nvSpPr>
      <xdr:spPr>
        <a:xfrm>
          <a:off x="9327095" y="1054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96979</xdr:rowOff>
    </xdr:from>
    <xdr:ext cx="599010" cy="259045"/>
    <xdr:sp macro="" textlink="">
      <xdr:nvSpPr>
        <xdr:cNvPr id="223" name="n_2mainValue【橋りょう・トンネル】&#10;一人当たり有形固定資産（償却資産）額"/>
        <xdr:cNvSpPr txBox="1"/>
      </xdr:nvSpPr>
      <xdr:spPr>
        <a:xfrm>
          <a:off x="8450795" y="1055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47716</xdr:rowOff>
    </xdr:from>
    <xdr:to>
      <xdr:col>24</xdr:col>
      <xdr:colOff>114300</xdr:colOff>
      <xdr:row>79</xdr:row>
      <xdr:rowOff>149316</xdr:rowOff>
    </xdr:to>
    <xdr:sp macro="" textlink="">
      <xdr:nvSpPr>
        <xdr:cNvPr id="263" name="楕円 262"/>
        <xdr:cNvSpPr/>
      </xdr:nvSpPr>
      <xdr:spPr>
        <a:xfrm>
          <a:off x="4584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70593</xdr:rowOff>
    </xdr:from>
    <xdr:ext cx="405111" cy="259045"/>
    <xdr:sp macro="" textlink="">
      <xdr:nvSpPr>
        <xdr:cNvPr id="264" name="【公営住宅】&#10;有形固定資産減価償却率該当値テキスト"/>
        <xdr:cNvSpPr txBox="1"/>
      </xdr:nvSpPr>
      <xdr:spPr>
        <a:xfrm>
          <a:off x="4673600" y="134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168548</xdr:rowOff>
    </xdr:from>
    <xdr:to>
      <xdr:col>20</xdr:col>
      <xdr:colOff>38100</xdr:colOff>
      <xdr:row>79</xdr:row>
      <xdr:rowOff>98698</xdr:rowOff>
    </xdr:to>
    <xdr:sp macro="" textlink="">
      <xdr:nvSpPr>
        <xdr:cNvPr id="265" name="楕円 264"/>
        <xdr:cNvSpPr/>
      </xdr:nvSpPr>
      <xdr:spPr>
        <a:xfrm>
          <a:off x="3746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47898</xdr:rowOff>
    </xdr:from>
    <xdr:to>
      <xdr:col>24</xdr:col>
      <xdr:colOff>63500</xdr:colOff>
      <xdr:row>79</xdr:row>
      <xdr:rowOff>98516</xdr:rowOff>
    </xdr:to>
    <xdr:cxnSp macro="">
      <xdr:nvCxnSpPr>
        <xdr:cNvPr id="266" name="直線コネクタ 265"/>
        <xdr:cNvCxnSpPr/>
      </xdr:nvCxnSpPr>
      <xdr:spPr>
        <a:xfrm>
          <a:off x="3797300" y="1359244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163649</xdr:rowOff>
    </xdr:from>
    <xdr:to>
      <xdr:col>15</xdr:col>
      <xdr:colOff>101600</xdr:colOff>
      <xdr:row>79</xdr:row>
      <xdr:rowOff>93799</xdr:rowOff>
    </xdr:to>
    <xdr:sp macro="" textlink="">
      <xdr:nvSpPr>
        <xdr:cNvPr id="267" name="楕円 266"/>
        <xdr:cNvSpPr/>
      </xdr:nvSpPr>
      <xdr:spPr>
        <a:xfrm>
          <a:off x="2857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42999</xdr:rowOff>
    </xdr:from>
    <xdr:to>
      <xdr:col>19</xdr:col>
      <xdr:colOff>177800</xdr:colOff>
      <xdr:row>79</xdr:row>
      <xdr:rowOff>47898</xdr:rowOff>
    </xdr:to>
    <xdr:cxnSp macro="">
      <xdr:nvCxnSpPr>
        <xdr:cNvPr id="268" name="直線コネクタ 267"/>
        <xdr:cNvCxnSpPr/>
      </xdr:nvCxnSpPr>
      <xdr:spPr>
        <a:xfrm>
          <a:off x="2908300" y="135875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115225</xdr:rowOff>
    </xdr:from>
    <xdr:ext cx="405111" cy="259045"/>
    <xdr:sp macro="" textlink="">
      <xdr:nvSpPr>
        <xdr:cNvPr id="271" name="n_1mainValue【公営住宅】&#10;有形固定資産減価償却率"/>
        <xdr:cNvSpPr txBox="1"/>
      </xdr:nvSpPr>
      <xdr:spPr>
        <a:xfrm>
          <a:off x="3582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110326</xdr:rowOff>
    </xdr:from>
    <xdr:ext cx="405111" cy="259045"/>
    <xdr:sp macro="" textlink="">
      <xdr:nvSpPr>
        <xdr:cNvPr id="272" name="n_2mainValue【公営住宅】&#10;有形固定資産減価償却率"/>
        <xdr:cNvSpPr txBox="1"/>
      </xdr:nvSpPr>
      <xdr:spPr>
        <a:xfrm>
          <a:off x="2705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92227</xdr:rowOff>
    </xdr:from>
    <xdr:to>
      <xdr:col>55</xdr:col>
      <xdr:colOff>50800</xdr:colOff>
      <xdr:row>84</xdr:row>
      <xdr:rowOff>22377</xdr:rowOff>
    </xdr:to>
    <xdr:sp macro="" textlink="">
      <xdr:nvSpPr>
        <xdr:cNvPr id="308" name="楕円 307"/>
        <xdr:cNvSpPr/>
      </xdr:nvSpPr>
      <xdr:spPr>
        <a:xfrm>
          <a:off x="10426700" y="143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115104</xdr:rowOff>
    </xdr:from>
    <xdr:ext cx="469744" cy="259045"/>
    <xdr:sp macro="" textlink="">
      <xdr:nvSpPr>
        <xdr:cNvPr id="309" name="【公営住宅】&#10;一人当たり面積該当値テキスト"/>
        <xdr:cNvSpPr txBox="1"/>
      </xdr:nvSpPr>
      <xdr:spPr>
        <a:xfrm>
          <a:off x="10515600" y="141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123774</xdr:rowOff>
    </xdr:from>
    <xdr:to>
      <xdr:col>50</xdr:col>
      <xdr:colOff>165100</xdr:colOff>
      <xdr:row>84</xdr:row>
      <xdr:rowOff>53924</xdr:rowOff>
    </xdr:to>
    <xdr:sp macro="" textlink="">
      <xdr:nvSpPr>
        <xdr:cNvPr id="310" name="楕円 309"/>
        <xdr:cNvSpPr/>
      </xdr:nvSpPr>
      <xdr:spPr>
        <a:xfrm>
          <a:off x="9588500" y="143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143027</xdr:rowOff>
    </xdr:from>
    <xdr:to>
      <xdr:col>55</xdr:col>
      <xdr:colOff>0</xdr:colOff>
      <xdr:row>84</xdr:row>
      <xdr:rowOff>3124</xdr:rowOff>
    </xdr:to>
    <xdr:cxnSp macro="">
      <xdr:nvCxnSpPr>
        <xdr:cNvPr id="311" name="直線コネクタ 310"/>
        <xdr:cNvCxnSpPr/>
      </xdr:nvCxnSpPr>
      <xdr:spPr>
        <a:xfrm flipV="1">
          <a:off x="9639300" y="14373377"/>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120345</xdr:rowOff>
    </xdr:from>
    <xdr:to>
      <xdr:col>46</xdr:col>
      <xdr:colOff>38100</xdr:colOff>
      <xdr:row>84</xdr:row>
      <xdr:rowOff>50495</xdr:rowOff>
    </xdr:to>
    <xdr:sp macro="" textlink="">
      <xdr:nvSpPr>
        <xdr:cNvPr id="312" name="楕円 311"/>
        <xdr:cNvSpPr/>
      </xdr:nvSpPr>
      <xdr:spPr>
        <a:xfrm>
          <a:off x="8699500" y="143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171145</xdr:rowOff>
    </xdr:from>
    <xdr:to>
      <xdr:col>50</xdr:col>
      <xdr:colOff>114300</xdr:colOff>
      <xdr:row>84</xdr:row>
      <xdr:rowOff>3124</xdr:rowOff>
    </xdr:to>
    <xdr:cxnSp macro="">
      <xdr:nvCxnSpPr>
        <xdr:cNvPr id="313" name="直線コネクタ 312"/>
        <xdr:cNvCxnSpPr/>
      </xdr:nvCxnSpPr>
      <xdr:spPr>
        <a:xfrm>
          <a:off x="8750300" y="144014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314"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315" name="n_2aveValue【公営住宅】&#10;一人当たり面積"/>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70451</xdr:rowOff>
    </xdr:from>
    <xdr:ext cx="469744" cy="259045"/>
    <xdr:sp macro="" textlink="">
      <xdr:nvSpPr>
        <xdr:cNvPr id="316" name="n_1mainValue【公営住宅】&#10;一人当たり面積"/>
        <xdr:cNvSpPr txBox="1"/>
      </xdr:nvSpPr>
      <xdr:spPr>
        <a:xfrm>
          <a:off x="9391727" y="1412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67022</xdr:rowOff>
    </xdr:from>
    <xdr:ext cx="469744" cy="259045"/>
    <xdr:sp macro="" textlink="">
      <xdr:nvSpPr>
        <xdr:cNvPr id="317" name="n_2mainValue【公営住宅】&#10;一人当たり面積"/>
        <xdr:cNvSpPr txBox="1"/>
      </xdr:nvSpPr>
      <xdr:spPr>
        <a:xfrm>
          <a:off x="8515427" y="1412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63"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372" name="楕円 371"/>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373" name="【認定こども園・幼稚園・保育所】&#10;有形固定資産減価償却率該当値テキスト"/>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374" name="楕円 373"/>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118110</xdr:rowOff>
    </xdr:to>
    <xdr:cxnSp macro="">
      <xdr:nvCxnSpPr>
        <xdr:cNvPr id="375" name="直線コネクタ 374"/>
        <xdr:cNvCxnSpPr/>
      </xdr:nvCxnSpPr>
      <xdr:spPr>
        <a:xfrm flipV="1">
          <a:off x="15481300" y="60921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95885</xdr:rowOff>
    </xdr:from>
    <xdr:to>
      <xdr:col>76</xdr:col>
      <xdr:colOff>165100</xdr:colOff>
      <xdr:row>36</xdr:row>
      <xdr:rowOff>26035</xdr:rowOff>
    </xdr:to>
    <xdr:sp macro="" textlink="">
      <xdr:nvSpPr>
        <xdr:cNvPr id="376" name="楕円 375"/>
        <xdr:cNvSpPr/>
      </xdr:nvSpPr>
      <xdr:spPr>
        <a:xfrm>
          <a:off x="14541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35</xdr:row>
      <xdr:rowOff>146685</xdr:rowOff>
    </xdr:to>
    <xdr:cxnSp macro="">
      <xdr:nvCxnSpPr>
        <xdr:cNvPr id="377" name="直線コネクタ 376"/>
        <xdr:cNvCxnSpPr/>
      </xdr:nvCxnSpPr>
      <xdr:spPr>
        <a:xfrm flipV="1">
          <a:off x="14592300" y="6118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379"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380" name="n_1mainValue【認定こども園・幼稚園・保育所】&#10;有形固定資産減価償却率"/>
        <xdr:cNvSpPr txBox="1"/>
      </xdr:nvSpPr>
      <xdr:spPr>
        <a:xfrm>
          <a:off x="1526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42562</xdr:rowOff>
    </xdr:from>
    <xdr:ext cx="405111" cy="259045"/>
    <xdr:sp macro="" textlink="">
      <xdr:nvSpPr>
        <xdr:cNvPr id="381" name="n_2mainValue【認定こども園・幼稚園・保育所】&#10;有形固定資産減価償却率"/>
        <xdr:cNvSpPr txBox="1"/>
      </xdr:nvSpPr>
      <xdr:spPr>
        <a:xfrm>
          <a:off x="14389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408"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148844</xdr:rowOff>
    </xdr:from>
    <xdr:to>
      <xdr:col>116</xdr:col>
      <xdr:colOff>114300</xdr:colOff>
      <xdr:row>38</xdr:row>
      <xdr:rowOff>78994</xdr:rowOff>
    </xdr:to>
    <xdr:sp macro="" textlink="">
      <xdr:nvSpPr>
        <xdr:cNvPr id="417" name="楕円 416"/>
        <xdr:cNvSpPr/>
      </xdr:nvSpPr>
      <xdr:spPr>
        <a:xfrm>
          <a:off x="221107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127271</xdr:rowOff>
    </xdr:from>
    <xdr:ext cx="469744" cy="259045"/>
    <xdr:sp macro="" textlink="">
      <xdr:nvSpPr>
        <xdr:cNvPr id="418" name="【認定こども園・幼稚園・保育所】&#10;一人当たり面積該当値テキスト"/>
        <xdr:cNvSpPr txBox="1"/>
      </xdr:nvSpPr>
      <xdr:spPr>
        <a:xfrm>
          <a:off x="22199600" y="64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xdr:rowOff>
    </xdr:from>
    <xdr:to>
      <xdr:col>112</xdr:col>
      <xdr:colOff>38100</xdr:colOff>
      <xdr:row>38</xdr:row>
      <xdr:rowOff>101854</xdr:rowOff>
    </xdr:to>
    <xdr:sp macro="" textlink="">
      <xdr:nvSpPr>
        <xdr:cNvPr id="419" name="楕円 418"/>
        <xdr:cNvSpPr/>
      </xdr:nvSpPr>
      <xdr:spPr>
        <a:xfrm>
          <a:off x="21272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28194</xdr:rowOff>
    </xdr:from>
    <xdr:to>
      <xdr:col>116</xdr:col>
      <xdr:colOff>63500</xdr:colOff>
      <xdr:row>38</xdr:row>
      <xdr:rowOff>51054</xdr:rowOff>
    </xdr:to>
    <xdr:cxnSp macro="">
      <xdr:nvCxnSpPr>
        <xdr:cNvPr id="420" name="直線コネクタ 419"/>
        <xdr:cNvCxnSpPr/>
      </xdr:nvCxnSpPr>
      <xdr:spPr>
        <a:xfrm flipV="1">
          <a:off x="21323300" y="65432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18542</xdr:rowOff>
    </xdr:from>
    <xdr:to>
      <xdr:col>107</xdr:col>
      <xdr:colOff>101600</xdr:colOff>
      <xdr:row>38</xdr:row>
      <xdr:rowOff>120142</xdr:rowOff>
    </xdr:to>
    <xdr:sp macro="" textlink="">
      <xdr:nvSpPr>
        <xdr:cNvPr id="421" name="楕円 420"/>
        <xdr:cNvSpPr/>
      </xdr:nvSpPr>
      <xdr:spPr>
        <a:xfrm>
          <a:off x="20383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51054</xdr:rowOff>
    </xdr:from>
    <xdr:to>
      <xdr:col>111</xdr:col>
      <xdr:colOff>177800</xdr:colOff>
      <xdr:row>38</xdr:row>
      <xdr:rowOff>69342</xdr:rowOff>
    </xdr:to>
    <xdr:cxnSp macro="">
      <xdr:nvCxnSpPr>
        <xdr:cNvPr id="422" name="直線コネクタ 421"/>
        <xdr:cNvCxnSpPr/>
      </xdr:nvCxnSpPr>
      <xdr:spPr>
        <a:xfrm flipV="1">
          <a:off x="20434300" y="65661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23"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24"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92981</xdr:rowOff>
    </xdr:from>
    <xdr:ext cx="469744" cy="259045"/>
    <xdr:sp macro="" textlink="">
      <xdr:nvSpPr>
        <xdr:cNvPr id="425" name="n_1mainValue【認定こども園・幼稚園・保育所】&#10;一人当たり面積"/>
        <xdr:cNvSpPr txBox="1"/>
      </xdr:nvSpPr>
      <xdr:spPr>
        <a:xfrm>
          <a:off x="21075727" y="660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111269</xdr:rowOff>
    </xdr:from>
    <xdr:ext cx="469744" cy="259045"/>
    <xdr:sp macro="" textlink="">
      <xdr:nvSpPr>
        <xdr:cNvPr id="426" name="n_2mainValue【認定こども園・幼稚園・保育所】&#10;一人当たり面積"/>
        <xdr:cNvSpPr txBox="1"/>
      </xdr:nvSpPr>
      <xdr:spPr>
        <a:xfrm>
          <a:off x="2019942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56"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465" name="楕円 464"/>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466" name="【学校施設】&#10;有形固定資産減価償却率該当値テキスト"/>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137795</xdr:rowOff>
    </xdr:from>
    <xdr:to>
      <xdr:col>81</xdr:col>
      <xdr:colOff>101600</xdr:colOff>
      <xdr:row>62</xdr:row>
      <xdr:rowOff>67945</xdr:rowOff>
    </xdr:to>
    <xdr:sp macro="" textlink="">
      <xdr:nvSpPr>
        <xdr:cNvPr id="467" name="楕円 466"/>
        <xdr:cNvSpPr/>
      </xdr:nvSpPr>
      <xdr:spPr>
        <a:xfrm>
          <a:off x="15430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17145</xdr:rowOff>
    </xdr:to>
    <xdr:cxnSp macro="">
      <xdr:nvCxnSpPr>
        <xdr:cNvPr id="468" name="直線コネクタ 467"/>
        <xdr:cNvCxnSpPr/>
      </xdr:nvCxnSpPr>
      <xdr:spPr>
        <a:xfrm flipV="1">
          <a:off x="15481300" y="106032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xdr:rowOff>
    </xdr:from>
    <xdr:to>
      <xdr:col>76</xdr:col>
      <xdr:colOff>165100</xdr:colOff>
      <xdr:row>62</xdr:row>
      <xdr:rowOff>111760</xdr:rowOff>
    </xdr:to>
    <xdr:sp macro="" textlink="">
      <xdr:nvSpPr>
        <xdr:cNvPr id="469" name="楕円 468"/>
        <xdr:cNvSpPr/>
      </xdr:nvSpPr>
      <xdr:spPr>
        <a:xfrm>
          <a:off x="1454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17145</xdr:rowOff>
    </xdr:from>
    <xdr:to>
      <xdr:col>81</xdr:col>
      <xdr:colOff>50800</xdr:colOff>
      <xdr:row>62</xdr:row>
      <xdr:rowOff>60960</xdr:rowOff>
    </xdr:to>
    <xdr:cxnSp macro="">
      <xdr:nvCxnSpPr>
        <xdr:cNvPr id="470" name="直線コネクタ 469"/>
        <xdr:cNvCxnSpPr/>
      </xdr:nvCxnSpPr>
      <xdr:spPr>
        <a:xfrm flipV="1">
          <a:off x="14592300" y="106470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71"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72"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59072</xdr:rowOff>
    </xdr:from>
    <xdr:ext cx="405111" cy="259045"/>
    <xdr:sp macro="" textlink="">
      <xdr:nvSpPr>
        <xdr:cNvPr id="473" name="n_1mainValue【学校施設】&#10;有形固定資産減価償却率"/>
        <xdr:cNvSpPr txBox="1"/>
      </xdr:nvSpPr>
      <xdr:spPr>
        <a:xfrm>
          <a:off x="152660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102887</xdr:rowOff>
    </xdr:from>
    <xdr:ext cx="405111" cy="259045"/>
    <xdr:sp macro="" textlink="">
      <xdr:nvSpPr>
        <xdr:cNvPr id="474" name="n_2mainValue【学校施設】&#10;有形固定資産減価償却率"/>
        <xdr:cNvSpPr txBox="1"/>
      </xdr:nvSpPr>
      <xdr:spPr>
        <a:xfrm>
          <a:off x="14389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01"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4" name="フローチャート: 判断 503"/>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22581</xdr:rowOff>
    </xdr:from>
    <xdr:to>
      <xdr:col>116</xdr:col>
      <xdr:colOff>114300</xdr:colOff>
      <xdr:row>61</xdr:row>
      <xdr:rowOff>124181</xdr:rowOff>
    </xdr:to>
    <xdr:sp macro="" textlink="">
      <xdr:nvSpPr>
        <xdr:cNvPr id="510" name="楕円 509"/>
        <xdr:cNvSpPr/>
      </xdr:nvSpPr>
      <xdr:spPr>
        <a:xfrm>
          <a:off x="22110700" y="104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1008</xdr:rowOff>
    </xdr:from>
    <xdr:ext cx="469744" cy="259045"/>
    <xdr:sp macro="" textlink="">
      <xdr:nvSpPr>
        <xdr:cNvPr id="511" name="【学校施設】&#10;一人当たり面積該当値テキスト"/>
        <xdr:cNvSpPr txBox="1"/>
      </xdr:nvSpPr>
      <xdr:spPr>
        <a:xfrm>
          <a:off x="22199600" y="1045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37897</xdr:rowOff>
    </xdr:from>
    <xdr:to>
      <xdr:col>112</xdr:col>
      <xdr:colOff>38100</xdr:colOff>
      <xdr:row>61</xdr:row>
      <xdr:rowOff>139497</xdr:rowOff>
    </xdr:to>
    <xdr:sp macro="" textlink="">
      <xdr:nvSpPr>
        <xdr:cNvPr id="512" name="楕円 511"/>
        <xdr:cNvSpPr/>
      </xdr:nvSpPr>
      <xdr:spPr>
        <a:xfrm>
          <a:off x="21272500" y="104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73381</xdr:rowOff>
    </xdr:from>
    <xdr:to>
      <xdr:col>116</xdr:col>
      <xdr:colOff>63500</xdr:colOff>
      <xdr:row>61</xdr:row>
      <xdr:rowOff>88697</xdr:rowOff>
    </xdr:to>
    <xdr:cxnSp macro="">
      <xdr:nvCxnSpPr>
        <xdr:cNvPr id="513" name="直線コネクタ 512"/>
        <xdr:cNvCxnSpPr/>
      </xdr:nvCxnSpPr>
      <xdr:spPr>
        <a:xfrm flipV="1">
          <a:off x="21323300" y="10531831"/>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50698</xdr:rowOff>
    </xdr:from>
    <xdr:to>
      <xdr:col>107</xdr:col>
      <xdr:colOff>101600</xdr:colOff>
      <xdr:row>61</xdr:row>
      <xdr:rowOff>152298</xdr:rowOff>
    </xdr:to>
    <xdr:sp macro="" textlink="">
      <xdr:nvSpPr>
        <xdr:cNvPr id="514" name="楕円 513"/>
        <xdr:cNvSpPr/>
      </xdr:nvSpPr>
      <xdr:spPr>
        <a:xfrm>
          <a:off x="20383500" y="105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88697</xdr:rowOff>
    </xdr:from>
    <xdr:to>
      <xdr:col>111</xdr:col>
      <xdr:colOff>177800</xdr:colOff>
      <xdr:row>61</xdr:row>
      <xdr:rowOff>101498</xdr:rowOff>
    </xdr:to>
    <xdr:cxnSp macro="">
      <xdr:nvCxnSpPr>
        <xdr:cNvPr id="515" name="直線コネクタ 514"/>
        <xdr:cNvCxnSpPr/>
      </xdr:nvCxnSpPr>
      <xdr:spPr>
        <a:xfrm flipV="1">
          <a:off x="20434300" y="105471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16"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17"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130624</xdr:rowOff>
    </xdr:from>
    <xdr:ext cx="469744" cy="259045"/>
    <xdr:sp macro="" textlink="">
      <xdr:nvSpPr>
        <xdr:cNvPr id="518" name="n_1mainValue【学校施設】&#10;一人当たり面積"/>
        <xdr:cNvSpPr txBox="1"/>
      </xdr:nvSpPr>
      <xdr:spPr>
        <a:xfrm>
          <a:off x="21075727" y="105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143425</xdr:rowOff>
    </xdr:from>
    <xdr:ext cx="469744" cy="259045"/>
    <xdr:sp macro="" textlink="">
      <xdr:nvSpPr>
        <xdr:cNvPr id="519" name="n_2mainValue【学校施設】&#10;一人当たり面積"/>
        <xdr:cNvSpPr txBox="1"/>
      </xdr:nvSpPr>
      <xdr:spPr>
        <a:xfrm>
          <a:off x="20199427" y="1060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45" name="直線コネクタ 544"/>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9" name="直線コネクタ 54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50"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51" name="フローチャート: 判断 550"/>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52" name="フローチャート: 判断 551"/>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53" name="フローチャート: 判断 552"/>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52614</xdr:rowOff>
    </xdr:from>
    <xdr:to>
      <xdr:col>85</xdr:col>
      <xdr:colOff>177800</xdr:colOff>
      <xdr:row>78</xdr:row>
      <xdr:rowOff>154214</xdr:rowOff>
    </xdr:to>
    <xdr:sp macro="" textlink="">
      <xdr:nvSpPr>
        <xdr:cNvPr id="559" name="楕円 558"/>
        <xdr:cNvSpPr/>
      </xdr:nvSpPr>
      <xdr:spPr>
        <a:xfrm>
          <a:off x="16268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75491</xdr:rowOff>
    </xdr:from>
    <xdr:ext cx="405111" cy="259045"/>
    <xdr:sp macro="" textlink="">
      <xdr:nvSpPr>
        <xdr:cNvPr id="560" name="【児童館】&#10;有形固定資産減価償却率該当値テキスト"/>
        <xdr:cNvSpPr txBox="1"/>
      </xdr:nvSpPr>
      <xdr:spPr>
        <a:xfrm>
          <a:off x="16357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68943</xdr:rowOff>
    </xdr:from>
    <xdr:to>
      <xdr:col>81</xdr:col>
      <xdr:colOff>101600</xdr:colOff>
      <xdr:row>78</xdr:row>
      <xdr:rowOff>170543</xdr:rowOff>
    </xdr:to>
    <xdr:sp macro="" textlink="">
      <xdr:nvSpPr>
        <xdr:cNvPr id="561" name="楕円 560"/>
        <xdr:cNvSpPr/>
      </xdr:nvSpPr>
      <xdr:spPr>
        <a:xfrm>
          <a:off x="15430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103414</xdr:rowOff>
    </xdr:from>
    <xdr:to>
      <xdr:col>85</xdr:col>
      <xdr:colOff>127000</xdr:colOff>
      <xdr:row>78</xdr:row>
      <xdr:rowOff>119743</xdr:rowOff>
    </xdr:to>
    <xdr:cxnSp macro="">
      <xdr:nvCxnSpPr>
        <xdr:cNvPr id="562" name="直線コネクタ 561"/>
        <xdr:cNvCxnSpPr/>
      </xdr:nvCxnSpPr>
      <xdr:spPr>
        <a:xfrm flipV="1">
          <a:off x="15481300" y="134765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83638</xdr:rowOff>
    </xdr:from>
    <xdr:to>
      <xdr:col>76</xdr:col>
      <xdr:colOff>165100</xdr:colOff>
      <xdr:row>79</xdr:row>
      <xdr:rowOff>13788</xdr:rowOff>
    </xdr:to>
    <xdr:sp macro="" textlink="">
      <xdr:nvSpPr>
        <xdr:cNvPr id="563" name="楕円 562"/>
        <xdr:cNvSpPr/>
      </xdr:nvSpPr>
      <xdr:spPr>
        <a:xfrm>
          <a:off x="14541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119743</xdr:rowOff>
    </xdr:from>
    <xdr:to>
      <xdr:col>81</xdr:col>
      <xdr:colOff>50800</xdr:colOff>
      <xdr:row>78</xdr:row>
      <xdr:rowOff>134438</xdr:rowOff>
    </xdr:to>
    <xdr:cxnSp macro="">
      <xdr:nvCxnSpPr>
        <xdr:cNvPr id="564" name="直線コネクタ 563"/>
        <xdr:cNvCxnSpPr/>
      </xdr:nvCxnSpPr>
      <xdr:spPr>
        <a:xfrm flipV="1">
          <a:off x="14592300" y="134928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565"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73496</xdr:rowOff>
    </xdr:from>
    <xdr:ext cx="405111" cy="259045"/>
    <xdr:sp macro="" textlink="">
      <xdr:nvSpPr>
        <xdr:cNvPr id="566" name="n_2aveValue【児童館】&#10;有形固定資産減価償却率"/>
        <xdr:cNvSpPr txBox="1"/>
      </xdr:nvSpPr>
      <xdr:spPr>
        <a:xfrm>
          <a:off x="14389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15620</xdr:rowOff>
    </xdr:from>
    <xdr:ext cx="405111" cy="259045"/>
    <xdr:sp macro="" textlink="">
      <xdr:nvSpPr>
        <xdr:cNvPr id="567" name="n_1mainValue【児童館】&#10;有形固定資産減価償却率"/>
        <xdr:cNvSpPr txBox="1"/>
      </xdr:nvSpPr>
      <xdr:spPr>
        <a:xfrm>
          <a:off x="152660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30315</xdr:rowOff>
    </xdr:from>
    <xdr:ext cx="405111" cy="259045"/>
    <xdr:sp macro="" textlink="">
      <xdr:nvSpPr>
        <xdr:cNvPr id="568" name="n_2mainValue【児童館】&#10;有形固定資産減価償却率"/>
        <xdr:cNvSpPr txBox="1"/>
      </xdr:nvSpPr>
      <xdr:spPr>
        <a:xfrm>
          <a:off x="14389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92" name="直線コネクタ 591"/>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93"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94" name="直線コネクタ 593"/>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9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96" name="直線コネクタ 59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116857</xdr:rowOff>
    </xdr:from>
    <xdr:ext cx="469744" cy="259045"/>
    <xdr:sp macro="" textlink="">
      <xdr:nvSpPr>
        <xdr:cNvPr id="597" name="【児童館】&#10;一人当たり面積平均値テキスト"/>
        <xdr:cNvSpPr txBox="1"/>
      </xdr:nvSpPr>
      <xdr:spPr>
        <a:xfrm>
          <a:off x="22199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98" name="フローチャート: 判断 597"/>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99" name="フローチャート: 判断 59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00" name="フローチャート: 判断 59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2539</xdr:rowOff>
    </xdr:from>
    <xdr:to>
      <xdr:col>116</xdr:col>
      <xdr:colOff>114300</xdr:colOff>
      <xdr:row>86</xdr:row>
      <xdr:rowOff>104139</xdr:rowOff>
    </xdr:to>
    <xdr:sp macro="" textlink="">
      <xdr:nvSpPr>
        <xdr:cNvPr id="606" name="楕円 605"/>
        <xdr:cNvSpPr/>
      </xdr:nvSpPr>
      <xdr:spPr>
        <a:xfrm>
          <a:off x="22110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88916</xdr:rowOff>
    </xdr:from>
    <xdr:ext cx="469744" cy="259045"/>
    <xdr:sp macro="" textlink="">
      <xdr:nvSpPr>
        <xdr:cNvPr id="607" name="【児童館】&#10;一人当たり面積該当値テキスト"/>
        <xdr:cNvSpPr txBox="1"/>
      </xdr:nvSpPr>
      <xdr:spPr>
        <a:xfrm>
          <a:off x="22199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xdr:rowOff>
    </xdr:from>
    <xdr:to>
      <xdr:col>112</xdr:col>
      <xdr:colOff>38100</xdr:colOff>
      <xdr:row>86</xdr:row>
      <xdr:rowOff>106045</xdr:rowOff>
    </xdr:to>
    <xdr:sp macro="" textlink="">
      <xdr:nvSpPr>
        <xdr:cNvPr id="608" name="楕円 607"/>
        <xdr:cNvSpPr/>
      </xdr:nvSpPr>
      <xdr:spPr>
        <a:xfrm>
          <a:off x="21272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53339</xdr:rowOff>
    </xdr:from>
    <xdr:to>
      <xdr:col>116</xdr:col>
      <xdr:colOff>63500</xdr:colOff>
      <xdr:row>86</xdr:row>
      <xdr:rowOff>55245</xdr:rowOff>
    </xdr:to>
    <xdr:cxnSp macro="">
      <xdr:nvCxnSpPr>
        <xdr:cNvPr id="609" name="直線コネクタ 608"/>
        <xdr:cNvCxnSpPr/>
      </xdr:nvCxnSpPr>
      <xdr:spPr>
        <a:xfrm flipV="1">
          <a:off x="21323300" y="147980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610" name="楕円 609"/>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55245</xdr:rowOff>
    </xdr:from>
    <xdr:to>
      <xdr:col>111</xdr:col>
      <xdr:colOff>177800</xdr:colOff>
      <xdr:row>86</xdr:row>
      <xdr:rowOff>57150</xdr:rowOff>
    </xdr:to>
    <xdr:cxnSp macro="">
      <xdr:nvCxnSpPr>
        <xdr:cNvPr id="611" name="直線コネクタ 610"/>
        <xdr:cNvCxnSpPr/>
      </xdr:nvCxnSpPr>
      <xdr:spPr>
        <a:xfrm flipV="1">
          <a:off x="20434300" y="1479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1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13"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97172</xdr:rowOff>
    </xdr:from>
    <xdr:ext cx="469744" cy="259045"/>
    <xdr:sp macro="" textlink="">
      <xdr:nvSpPr>
        <xdr:cNvPr id="614" name="n_1mainValue【児童館】&#10;一人当たり面積"/>
        <xdr:cNvSpPr txBox="1"/>
      </xdr:nvSpPr>
      <xdr:spPr>
        <a:xfrm>
          <a:off x="210757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615" name="n_2mainValue【児童館】&#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6" name="テキスト ボックス 6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7" name="直線コネクタ 6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8" name="テキスト ボックス 6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9" name="直線コネクタ 6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0" name="テキスト ボックス 6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1" name="直線コネクタ 6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2" name="テキスト ボックス 6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3" name="直線コネクタ 6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4" name="テキスト ボックス 63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8" name="直線コネクタ 63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3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40" name="直線コネクタ 63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2" name="直線コネクタ 64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4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4" name="フローチャート: 判断 64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5" name="フローチャート: 判断 64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46" name="フローチャート: 判断 64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7113</xdr:rowOff>
    </xdr:from>
    <xdr:to>
      <xdr:col>85</xdr:col>
      <xdr:colOff>177800</xdr:colOff>
      <xdr:row>103</xdr:row>
      <xdr:rowOff>108713</xdr:rowOff>
    </xdr:to>
    <xdr:sp macro="" textlink="">
      <xdr:nvSpPr>
        <xdr:cNvPr id="652" name="楕円 651"/>
        <xdr:cNvSpPr/>
      </xdr:nvSpPr>
      <xdr:spPr>
        <a:xfrm>
          <a:off x="16268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29990</xdr:rowOff>
    </xdr:from>
    <xdr:ext cx="405111" cy="259045"/>
    <xdr:sp macro="" textlink="">
      <xdr:nvSpPr>
        <xdr:cNvPr id="653" name="【公民館】&#10;有形固定資産減価償却率該当値テキスト"/>
        <xdr:cNvSpPr txBox="1"/>
      </xdr:nvSpPr>
      <xdr:spPr>
        <a:xfrm>
          <a:off x="16357600" y="1751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164846</xdr:rowOff>
    </xdr:from>
    <xdr:to>
      <xdr:col>81</xdr:col>
      <xdr:colOff>101600</xdr:colOff>
      <xdr:row>103</xdr:row>
      <xdr:rowOff>94996</xdr:rowOff>
    </xdr:to>
    <xdr:sp macro="" textlink="">
      <xdr:nvSpPr>
        <xdr:cNvPr id="654" name="楕円 653"/>
        <xdr:cNvSpPr/>
      </xdr:nvSpPr>
      <xdr:spPr>
        <a:xfrm>
          <a:off x="15430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44196</xdr:rowOff>
    </xdr:from>
    <xdr:to>
      <xdr:col>85</xdr:col>
      <xdr:colOff>127000</xdr:colOff>
      <xdr:row>103</xdr:row>
      <xdr:rowOff>57913</xdr:rowOff>
    </xdr:to>
    <xdr:cxnSp macro="">
      <xdr:nvCxnSpPr>
        <xdr:cNvPr id="655" name="直線コネクタ 654"/>
        <xdr:cNvCxnSpPr/>
      </xdr:nvCxnSpPr>
      <xdr:spPr>
        <a:xfrm>
          <a:off x="15481300" y="1770354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41402</xdr:rowOff>
    </xdr:from>
    <xdr:to>
      <xdr:col>76</xdr:col>
      <xdr:colOff>165100</xdr:colOff>
      <xdr:row>103</xdr:row>
      <xdr:rowOff>143002</xdr:rowOff>
    </xdr:to>
    <xdr:sp macro="" textlink="">
      <xdr:nvSpPr>
        <xdr:cNvPr id="656" name="楕円 655"/>
        <xdr:cNvSpPr/>
      </xdr:nvSpPr>
      <xdr:spPr>
        <a:xfrm>
          <a:off x="14541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44196</xdr:rowOff>
    </xdr:from>
    <xdr:to>
      <xdr:col>81</xdr:col>
      <xdr:colOff>50800</xdr:colOff>
      <xdr:row>103</xdr:row>
      <xdr:rowOff>92202</xdr:rowOff>
    </xdr:to>
    <xdr:cxnSp macro="">
      <xdr:nvCxnSpPr>
        <xdr:cNvPr id="657" name="直線コネクタ 656"/>
        <xdr:cNvCxnSpPr/>
      </xdr:nvCxnSpPr>
      <xdr:spPr>
        <a:xfrm flipV="1">
          <a:off x="14592300" y="177035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58"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659"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111523</xdr:rowOff>
    </xdr:from>
    <xdr:ext cx="405111" cy="259045"/>
    <xdr:sp macro="" textlink="">
      <xdr:nvSpPr>
        <xdr:cNvPr id="660" name="n_1mainValue【公民館】&#10;有形固定資産減価償却率"/>
        <xdr:cNvSpPr txBox="1"/>
      </xdr:nvSpPr>
      <xdr:spPr>
        <a:xfrm>
          <a:off x="152660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159529</xdr:rowOff>
    </xdr:from>
    <xdr:ext cx="405111" cy="259045"/>
    <xdr:sp macro="" textlink="">
      <xdr:nvSpPr>
        <xdr:cNvPr id="661" name="n_2mainValue【公民館】&#10;有形固定資産減価償却率"/>
        <xdr:cNvSpPr txBox="1"/>
      </xdr:nvSpPr>
      <xdr:spPr>
        <a:xfrm>
          <a:off x="14389744" y="1747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85" name="直線コネクタ 684"/>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86"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7" name="直線コネクタ 686"/>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8"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89" name="直線コネクタ 68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90"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91" name="フローチャート: 判断 690"/>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92" name="フローチャート: 判断 691"/>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93" name="フローチャート: 判断 692"/>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91439</xdr:rowOff>
    </xdr:from>
    <xdr:to>
      <xdr:col>116</xdr:col>
      <xdr:colOff>114300</xdr:colOff>
      <xdr:row>103</xdr:row>
      <xdr:rowOff>21589</xdr:rowOff>
    </xdr:to>
    <xdr:sp macro="" textlink="">
      <xdr:nvSpPr>
        <xdr:cNvPr id="699" name="楕円 698"/>
        <xdr:cNvSpPr/>
      </xdr:nvSpPr>
      <xdr:spPr>
        <a:xfrm>
          <a:off x="22110700" y="175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114316</xdr:rowOff>
    </xdr:from>
    <xdr:ext cx="469744" cy="259045"/>
    <xdr:sp macro="" textlink="">
      <xdr:nvSpPr>
        <xdr:cNvPr id="700" name="【公民館】&#10;一人当たり面積該当値テキスト"/>
        <xdr:cNvSpPr txBox="1"/>
      </xdr:nvSpPr>
      <xdr:spPr>
        <a:xfrm>
          <a:off x="22199600" y="1743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148589</xdr:rowOff>
    </xdr:from>
    <xdr:to>
      <xdr:col>112</xdr:col>
      <xdr:colOff>38100</xdr:colOff>
      <xdr:row>103</xdr:row>
      <xdr:rowOff>78739</xdr:rowOff>
    </xdr:to>
    <xdr:sp macro="" textlink="">
      <xdr:nvSpPr>
        <xdr:cNvPr id="701" name="楕円 700"/>
        <xdr:cNvSpPr/>
      </xdr:nvSpPr>
      <xdr:spPr>
        <a:xfrm>
          <a:off x="21272500" y="176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142239</xdr:rowOff>
    </xdr:from>
    <xdr:to>
      <xdr:col>116</xdr:col>
      <xdr:colOff>63500</xdr:colOff>
      <xdr:row>103</xdr:row>
      <xdr:rowOff>27939</xdr:rowOff>
    </xdr:to>
    <xdr:cxnSp macro="">
      <xdr:nvCxnSpPr>
        <xdr:cNvPr id="702" name="直線コネクタ 701"/>
        <xdr:cNvCxnSpPr/>
      </xdr:nvCxnSpPr>
      <xdr:spPr>
        <a:xfrm flipV="1">
          <a:off x="21323300" y="176301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7620</xdr:rowOff>
    </xdr:from>
    <xdr:to>
      <xdr:col>107</xdr:col>
      <xdr:colOff>101600</xdr:colOff>
      <xdr:row>103</xdr:row>
      <xdr:rowOff>109220</xdr:rowOff>
    </xdr:to>
    <xdr:sp macro="" textlink="">
      <xdr:nvSpPr>
        <xdr:cNvPr id="703" name="楕円 702"/>
        <xdr:cNvSpPr/>
      </xdr:nvSpPr>
      <xdr:spPr>
        <a:xfrm>
          <a:off x="203835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27939</xdr:rowOff>
    </xdr:from>
    <xdr:to>
      <xdr:col>111</xdr:col>
      <xdr:colOff>177800</xdr:colOff>
      <xdr:row>103</xdr:row>
      <xdr:rowOff>58420</xdr:rowOff>
    </xdr:to>
    <xdr:cxnSp macro="">
      <xdr:nvCxnSpPr>
        <xdr:cNvPr id="704" name="直線コネクタ 703"/>
        <xdr:cNvCxnSpPr/>
      </xdr:nvCxnSpPr>
      <xdr:spPr>
        <a:xfrm flipV="1">
          <a:off x="20434300" y="176872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100347</xdr:rowOff>
    </xdr:from>
    <xdr:ext cx="469744" cy="259045"/>
    <xdr:sp macro="" textlink="">
      <xdr:nvSpPr>
        <xdr:cNvPr id="705" name="n_1aveValue【公民館】&#10;一人当たり面積"/>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77488</xdr:rowOff>
    </xdr:from>
    <xdr:ext cx="469744" cy="259045"/>
    <xdr:sp macro="" textlink="">
      <xdr:nvSpPr>
        <xdr:cNvPr id="706" name="n_2aveValue【公民館】&#10;一人当たり面積"/>
        <xdr:cNvSpPr txBox="1"/>
      </xdr:nvSpPr>
      <xdr:spPr>
        <a:xfrm>
          <a:off x="20199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95266</xdr:rowOff>
    </xdr:from>
    <xdr:ext cx="469744" cy="259045"/>
    <xdr:sp macro="" textlink="">
      <xdr:nvSpPr>
        <xdr:cNvPr id="707" name="n_1mainValue【公民館】&#10;一人当たり面積"/>
        <xdr:cNvSpPr txBox="1"/>
      </xdr:nvSpPr>
      <xdr:spPr>
        <a:xfrm>
          <a:off x="21075727" y="1741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125747</xdr:rowOff>
    </xdr:from>
    <xdr:ext cx="469744" cy="259045"/>
    <xdr:sp macro="" textlink="">
      <xdr:nvSpPr>
        <xdr:cNvPr id="708" name="n_2mainValue【公民館】&#10;一人当たり面積"/>
        <xdr:cNvSpPr txBox="1"/>
      </xdr:nvSpPr>
      <xdr:spPr>
        <a:xfrm>
          <a:off x="20199427" y="1744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全体的に、減価償却率及び一人当たりの施設面積は増加している。人口減少及び施設の老朽化によるものである。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学校施設は平成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年にかけ、耐震補強や改修工事を実施済みのため有形固定資産減価償却費は類似団体と比較して平均を下回っている。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公営住宅は、定住促進住宅を新築したことによって減価償却率が減少し、一人当たりの面積が増加した。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7,366
7,310
95.65
5,884,354
5,444,445
396,533
3,210,375
5,636,301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82"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88" name="楕円 87"/>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89" name="【体育館・プール】&#10;有形固定資産減価償却率該当値テキスト"/>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90" name="楕円 89"/>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150495</xdr:rowOff>
    </xdr:to>
    <xdr:cxnSp macro="">
      <xdr:nvCxnSpPr>
        <xdr:cNvPr id="91" name="直線コネクタ 90"/>
        <xdr:cNvCxnSpPr/>
      </xdr:nvCxnSpPr>
      <xdr:spPr>
        <a:xfrm flipV="1">
          <a:off x="3797300" y="100355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92" name="楕円 91"/>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40005</xdr:rowOff>
    </xdr:to>
    <xdr:cxnSp macro="">
      <xdr:nvCxnSpPr>
        <xdr:cNvPr id="93" name="直線コネクタ 92"/>
        <xdr:cNvCxnSpPr/>
      </xdr:nvCxnSpPr>
      <xdr:spPr>
        <a:xfrm flipV="1">
          <a:off x="2908300" y="100945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46372</xdr:rowOff>
    </xdr:from>
    <xdr:ext cx="405111" cy="259045"/>
    <xdr:sp macro="" textlink="">
      <xdr:nvSpPr>
        <xdr:cNvPr id="94" name="n_1mainValue【体育館・プール】&#10;有形固定資産減価償却率"/>
        <xdr:cNvSpPr txBox="1"/>
      </xdr:nvSpPr>
      <xdr:spPr>
        <a:xfrm>
          <a:off x="3582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95" name="n_2mainValue【体育館・プール】&#10;有形固定資産減価償却率"/>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20"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23"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25"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133794</xdr:rowOff>
    </xdr:from>
    <xdr:to>
      <xdr:col>55</xdr:col>
      <xdr:colOff>50800</xdr:colOff>
      <xdr:row>61</xdr:row>
      <xdr:rowOff>63944</xdr:rowOff>
    </xdr:to>
    <xdr:sp macro="" textlink="">
      <xdr:nvSpPr>
        <xdr:cNvPr id="131" name="楕円 130"/>
        <xdr:cNvSpPr/>
      </xdr:nvSpPr>
      <xdr:spPr>
        <a:xfrm>
          <a:off x="10426700" y="104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156671</xdr:rowOff>
    </xdr:from>
    <xdr:ext cx="469744" cy="259045"/>
    <xdr:sp macro="" textlink="">
      <xdr:nvSpPr>
        <xdr:cNvPr id="132" name="【体育館・プール】&#10;一人当たり面積該当値テキスト"/>
        <xdr:cNvSpPr txBox="1"/>
      </xdr:nvSpPr>
      <xdr:spPr>
        <a:xfrm>
          <a:off x="10515600" y="1027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147510</xdr:rowOff>
    </xdr:from>
    <xdr:to>
      <xdr:col>50</xdr:col>
      <xdr:colOff>165100</xdr:colOff>
      <xdr:row>61</xdr:row>
      <xdr:rowOff>77660</xdr:rowOff>
    </xdr:to>
    <xdr:sp macro="" textlink="">
      <xdr:nvSpPr>
        <xdr:cNvPr id="133" name="楕円 132"/>
        <xdr:cNvSpPr/>
      </xdr:nvSpPr>
      <xdr:spPr>
        <a:xfrm>
          <a:off x="9588500" y="10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13144</xdr:rowOff>
    </xdr:from>
    <xdr:to>
      <xdr:col>55</xdr:col>
      <xdr:colOff>0</xdr:colOff>
      <xdr:row>61</xdr:row>
      <xdr:rowOff>26860</xdr:rowOff>
    </xdr:to>
    <xdr:cxnSp macro="">
      <xdr:nvCxnSpPr>
        <xdr:cNvPr id="134" name="直線コネクタ 133"/>
        <xdr:cNvCxnSpPr/>
      </xdr:nvCxnSpPr>
      <xdr:spPr>
        <a:xfrm flipV="1">
          <a:off x="9639300" y="1047159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158369</xdr:rowOff>
    </xdr:from>
    <xdr:to>
      <xdr:col>46</xdr:col>
      <xdr:colOff>38100</xdr:colOff>
      <xdr:row>61</xdr:row>
      <xdr:rowOff>88519</xdr:rowOff>
    </xdr:to>
    <xdr:sp macro="" textlink="">
      <xdr:nvSpPr>
        <xdr:cNvPr id="135" name="楕円 134"/>
        <xdr:cNvSpPr/>
      </xdr:nvSpPr>
      <xdr:spPr>
        <a:xfrm>
          <a:off x="8699500" y="104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26860</xdr:rowOff>
    </xdr:from>
    <xdr:to>
      <xdr:col>50</xdr:col>
      <xdr:colOff>114300</xdr:colOff>
      <xdr:row>61</xdr:row>
      <xdr:rowOff>37719</xdr:rowOff>
    </xdr:to>
    <xdr:cxnSp macro="">
      <xdr:nvCxnSpPr>
        <xdr:cNvPr id="136" name="直線コネクタ 135"/>
        <xdr:cNvCxnSpPr/>
      </xdr:nvCxnSpPr>
      <xdr:spPr>
        <a:xfrm flipV="1">
          <a:off x="8750300" y="10485310"/>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94187</xdr:rowOff>
    </xdr:from>
    <xdr:ext cx="469744" cy="259045"/>
    <xdr:sp macro="" textlink="">
      <xdr:nvSpPr>
        <xdr:cNvPr id="137" name="n_1mainValue【体育館・プール】&#10;一人当たり面積"/>
        <xdr:cNvSpPr txBox="1"/>
      </xdr:nvSpPr>
      <xdr:spPr>
        <a:xfrm>
          <a:off x="93917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105046</xdr:rowOff>
    </xdr:from>
    <xdr:ext cx="469744" cy="259045"/>
    <xdr:sp macro="" textlink="">
      <xdr:nvSpPr>
        <xdr:cNvPr id="138" name="n_2mainValue【体育館・プール】&#10;一人当たり面積"/>
        <xdr:cNvSpPr txBox="1"/>
      </xdr:nvSpPr>
      <xdr:spPr>
        <a:xfrm>
          <a:off x="8515427" y="102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8"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71"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173"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164464</xdr:rowOff>
    </xdr:from>
    <xdr:to>
      <xdr:col>24</xdr:col>
      <xdr:colOff>114300</xdr:colOff>
      <xdr:row>79</xdr:row>
      <xdr:rowOff>94614</xdr:rowOff>
    </xdr:to>
    <xdr:sp macro="" textlink="">
      <xdr:nvSpPr>
        <xdr:cNvPr id="179" name="楕円 178"/>
        <xdr:cNvSpPr/>
      </xdr:nvSpPr>
      <xdr:spPr>
        <a:xfrm>
          <a:off x="45847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79391</xdr:rowOff>
    </xdr:from>
    <xdr:ext cx="405111" cy="259045"/>
    <xdr:sp macro="" textlink="">
      <xdr:nvSpPr>
        <xdr:cNvPr id="180" name="【福祉施設】&#10;有形固定資産減価償却率該当値テキスト"/>
        <xdr:cNvSpPr txBox="1"/>
      </xdr:nvSpPr>
      <xdr:spPr>
        <a:xfrm>
          <a:off x="4673600" y="1345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17780</xdr:rowOff>
    </xdr:from>
    <xdr:to>
      <xdr:col>20</xdr:col>
      <xdr:colOff>38100</xdr:colOff>
      <xdr:row>79</xdr:row>
      <xdr:rowOff>119380</xdr:rowOff>
    </xdr:to>
    <xdr:sp macro="" textlink="">
      <xdr:nvSpPr>
        <xdr:cNvPr id="181" name="楕円 180"/>
        <xdr:cNvSpPr/>
      </xdr:nvSpPr>
      <xdr:spPr>
        <a:xfrm>
          <a:off x="3746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43814</xdr:rowOff>
    </xdr:from>
    <xdr:to>
      <xdr:col>24</xdr:col>
      <xdr:colOff>63500</xdr:colOff>
      <xdr:row>79</xdr:row>
      <xdr:rowOff>68580</xdr:rowOff>
    </xdr:to>
    <xdr:cxnSp macro="">
      <xdr:nvCxnSpPr>
        <xdr:cNvPr id="182" name="直線コネクタ 181"/>
        <xdr:cNvCxnSpPr/>
      </xdr:nvCxnSpPr>
      <xdr:spPr>
        <a:xfrm flipV="1">
          <a:off x="3797300" y="135883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44450</xdr:rowOff>
    </xdr:from>
    <xdr:to>
      <xdr:col>15</xdr:col>
      <xdr:colOff>101600</xdr:colOff>
      <xdr:row>79</xdr:row>
      <xdr:rowOff>146050</xdr:rowOff>
    </xdr:to>
    <xdr:sp macro="" textlink="">
      <xdr:nvSpPr>
        <xdr:cNvPr id="183" name="楕円 182"/>
        <xdr:cNvSpPr/>
      </xdr:nvSpPr>
      <xdr:spPr>
        <a:xfrm>
          <a:off x="285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68580</xdr:rowOff>
    </xdr:from>
    <xdr:to>
      <xdr:col>19</xdr:col>
      <xdr:colOff>177800</xdr:colOff>
      <xdr:row>79</xdr:row>
      <xdr:rowOff>95250</xdr:rowOff>
    </xdr:to>
    <xdr:cxnSp macro="">
      <xdr:nvCxnSpPr>
        <xdr:cNvPr id="184" name="直線コネクタ 183"/>
        <xdr:cNvCxnSpPr/>
      </xdr:nvCxnSpPr>
      <xdr:spPr>
        <a:xfrm flipV="1">
          <a:off x="2908300" y="13613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135907</xdr:rowOff>
    </xdr:from>
    <xdr:ext cx="405111" cy="259045"/>
    <xdr:sp macro="" textlink="">
      <xdr:nvSpPr>
        <xdr:cNvPr id="185" name="n_1mainValue【福祉施設】&#10;有形固定資産減価償却率"/>
        <xdr:cNvSpPr txBox="1"/>
      </xdr:nvSpPr>
      <xdr:spPr>
        <a:xfrm>
          <a:off x="35820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162577</xdr:rowOff>
    </xdr:from>
    <xdr:ext cx="405111" cy="259045"/>
    <xdr:sp macro="" textlink="">
      <xdr:nvSpPr>
        <xdr:cNvPr id="186" name="n_2mainValue【福祉施設】&#10;有形固定資産減価償却率"/>
        <xdr:cNvSpPr txBox="1"/>
      </xdr:nvSpPr>
      <xdr:spPr>
        <a:xfrm>
          <a:off x="2705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15"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59707</xdr:rowOff>
    </xdr:from>
    <xdr:ext cx="469744" cy="259045"/>
    <xdr:sp macro="" textlink="">
      <xdr:nvSpPr>
        <xdr:cNvPr id="218" name="n_1aveValue【福祉施設】&#10;一人当たり面積"/>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9" name="フローチャート: 判断 218"/>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31766</xdr:rowOff>
    </xdr:from>
    <xdr:ext cx="469744" cy="259045"/>
    <xdr:sp macro="" textlink="">
      <xdr:nvSpPr>
        <xdr:cNvPr id="220" name="n_2aveValue【福祉施設】&#10;一人当たり面積"/>
        <xdr:cNvSpPr txBox="1"/>
      </xdr:nvSpPr>
      <xdr:spPr>
        <a:xfrm>
          <a:off x="85154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143511</xdr:rowOff>
    </xdr:from>
    <xdr:to>
      <xdr:col>55</xdr:col>
      <xdr:colOff>50800</xdr:colOff>
      <xdr:row>83</xdr:row>
      <xdr:rowOff>73661</xdr:rowOff>
    </xdr:to>
    <xdr:sp macro="" textlink="">
      <xdr:nvSpPr>
        <xdr:cNvPr id="226" name="楕円 225"/>
        <xdr:cNvSpPr/>
      </xdr:nvSpPr>
      <xdr:spPr>
        <a:xfrm>
          <a:off x="10426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166388</xdr:rowOff>
    </xdr:from>
    <xdr:ext cx="469744" cy="259045"/>
    <xdr:sp macro="" textlink="">
      <xdr:nvSpPr>
        <xdr:cNvPr id="227" name="【福祉施設】&#10;一人当たり面積該当値テキスト"/>
        <xdr:cNvSpPr txBox="1"/>
      </xdr:nvSpPr>
      <xdr:spPr>
        <a:xfrm>
          <a:off x="10515600"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165100</xdr:rowOff>
    </xdr:from>
    <xdr:to>
      <xdr:col>50</xdr:col>
      <xdr:colOff>165100</xdr:colOff>
      <xdr:row>83</xdr:row>
      <xdr:rowOff>95250</xdr:rowOff>
    </xdr:to>
    <xdr:sp macro="" textlink="">
      <xdr:nvSpPr>
        <xdr:cNvPr id="228" name="楕円 227"/>
        <xdr:cNvSpPr/>
      </xdr:nvSpPr>
      <xdr:spPr>
        <a:xfrm>
          <a:off x="9588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22861</xdr:rowOff>
    </xdr:from>
    <xdr:to>
      <xdr:col>55</xdr:col>
      <xdr:colOff>0</xdr:colOff>
      <xdr:row>83</xdr:row>
      <xdr:rowOff>44450</xdr:rowOff>
    </xdr:to>
    <xdr:cxnSp macro="">
      <xdr:nvCxnSpPr>
        <xdr:cNvPr id="229" name="直線コネクタ 228"/>
        <xdr:cNvCxnSpPr/>
      </xdr:nvCxnSpPr>
      <xdr:spPr>
        <a:xfrm flipV="1">
          <a:off x="9639300" y="142532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118111</xdr:rowOff>
    </xdr:from>
    <xdr:to>
      <xdr:col>46</xdr:col>
      <xdr:colOff>38100</xdr:colOff>
      <xdr:row>83</xdr:row>
      <xdr:rowOff>48261</xdr:rowOff>
    </xdr:to>
    <xdr:sp macro="" textlink="">
      <xdr:nvSpPr>
        <xdr:cNvPr id="230" name="楕円 229"/>
        <xdr:cNvSpPr/>
      </xdr:nvSpPr>
      <xdr:spPr>
        <a:xfrm>
          <a:off x="8699500" y="141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168911</xdr:rowOff>
    </xdr:from>
    <xdr:to>
      <xdr:col>50</xdr:col>
      <xdr:colOff>114300</xdr:colOff>
      <xdr:row>83</xdr:row>
      <xdr:rowOff>44450</xdr:rowOff>
    </xdr:to>
    <xdr:cxnSp macro="">
      <xdr:nvCxnSpPr>
        <xdr:cNvPr id="231" name="直線コネクタ 230"/>
        <xdr:cNvCxnSpPr/>
      </xdr:nvCxnSpPr>
      <xdr:spPr>
        <a:xfrm>
          <a:off x="8750300" y="1422781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111777</xdr:rowOff>
    </xdr:from>
    <xdr:ext cx="469744" cy="259045"/>
    <xdr:sp macro="" textlink="">
      <xdr:nvSpPr>
        <xdr:cNvPr id="232" name="n_1main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64788</xdr:rowOff>
    </xdr:from>
    <xdr:ext cx="469744" cy="259045"/>
    <xdr:sp macro="" textlink="">
      <xdr:nvSpPr>
        <xdr:cNvPr id="233" name="n_2mainValue【福祉施設】&#10;一人当たり面積"/>
        <xdr:cNvSpPr txBox="1"/>
      </xdr:nvSpPr>
      <xdr:spPr>
        <a:xfrm>
          <a:off x="8515427" y="139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6" name="正方形/長方形 2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7" name="正方形/長方形 2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8" name="正方形/長方形 2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9" name="正方形/長方形 2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0" name="正方形/長方形 2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1" name="正方形/長方形 2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2" name="正方形/長方形 2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3" name="正方形/長方形 27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2" name="正方形/長方形 2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3" name="正方形/長方形 2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4" name="正方形/長方形 2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5" name="正方形/長方形 2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6" name="正方形/長方形 2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7" name="正方形/長方形 2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8" name="正方形/長方形 2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9" name="正方形/長方形 2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0" name="正方形/長方形 2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1" name="正方形/長方形 2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2" name="正方形/長方形 2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3" name="正方形/長方形 2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4" name="正方形/長方形 2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5" name="正方形/長方形 2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6" name="正方形/長方形 2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7" name="正方形/長方形 2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8" name="正方形/長方形 2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9" name="正方形/長方形 2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0" name="正方形/長方形 2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1" name="正方形/長方形 3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2" name="正方形/長方形 3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3" name="正方形/長方形 3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4" name="正方形/長方形 3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5" name="正方形/長方形 3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6" name="テキスト ボックス 3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7" name="直線コネクタ 3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08" name="テキスト ボックス 3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09" name="直線コネクタ 3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10" name="テキスト ボックス 3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11" name="直線コネクタ 3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12" name="テキスト ボックス 3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13" name="直線コネクタ 3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14" name="テキスト ボックス 3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15" name="直線コネクタ 3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316" name="テキスト ボックス 3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7" name="直線コネクタ 3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8" name="テキスト ボックス 3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320" name="直線コネクタ 319"/>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32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322" name="直線コネクタ 32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323"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324" name="直線コネクタ 32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325"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326" name="フローチャート: 判断 325"/>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327" name="フローチャート: 判断 326"/>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328"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329" name="フローチャート: 判断 328"/>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330"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31" name="テキスト ボックス 3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2" name="テキスト ボックス 3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3" name="テキスト ボックス 3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4" name="テキスト ボックス 3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5" name="テキスト ボックス 3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336" name="楕円 335"/>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69744" cy="259045"/>
    <xdr:sp macro="" textlink="">
      <xdr:nvSpPr>
        <xdr:cNvPr id="337" name="【庁舎】&#10;有形固定資産減価償却率該当値テキスト"/>
        <xdr:cNvSpPr txBox="1"/>
      </xdr:nvSpPr>
      <xdr:spPr>
        <a:xfrm>
          <a:off x="16357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338" name="楕円 337"/>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76200</xdr:rowOff>
    </xdr:to>
    <xdr:cxnSp macro="">
      <xdr:nvCxnSpPr>
        <xdr:cNvPr id="339" name="直線コネクタ 338"/>
        <xdr:cNvCxnSpPr/>
      </xdr:nvCxnSpPr>
      <xdr:spPr>
        <a:xfrm>
          <a:off x="15481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27687</xdr:rowOff>
    </xdr:from>
    <xdr:to>
      <xdr:col>76</xdr:col>
      <xdr:colOff>165100</xdr:colOff>
      <xdr:row>100</xdr:row>
      <xdr:rowOff>129287</xdr:rowOff>
    </xdr:to>
    <xdr:sp macro="" textlink="">
      <xdr:nvSpPr>
        <xdr:cNvPr id="340" name="楕円 339"/>
        <xdr:cNvSpPr/>
      </xdr:nvSpPr>
      <xdr:spPr>
        <a:xfrm>
          <a:off x="145415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78487</xdr:rowOff>
    </xdr:to>
    <xdr:cxnSp macro="">
      <xdr:nvCxnSpPr>
        <xdr:cNvPr id="341" name="直線コネクタ 340"/>
        <xdr:cNvCxnSpPr/>
      </xdr:nvCxnSpPr>
      <xdr:spPr>
        <a:xfrm flipV="1">
          <a:off x="14592300" y="172212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143527</xdr:rowOff>
    </xdr:from>
    <xdr:ext cx="469744" cy="259045"/>
    <xdr:sp macro="" textlink="">
      <xdr:nvSpPr>
        <xdr:cNvPr id="342" name="n_1mainValue【庁舎】&#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145814</xdr:rowOff>
    </xdr:from>
    <xdr:ext cx="405111" cy="259045"/>
    <xdr:sp macro="" textlink="">
      <xdr:nvSpPr>
        <xdr:cNvPr id="343" name="n_2mainValue【庁舎】&#10;有形固定資産減価償却率"/>
        <xdr:cNvSpPr txBox="1"/>
      </xdr:nvSpPr>
      <xdr:spPr>
        <a:xfrm>
          <a:off x="14389744" y="169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44" name="正方形/長方形 3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5" name="正方形/長方形 3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6" name="正方形/長方形 3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7" name="正方形/長方形 3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8" name="正方形/長方形 3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9" name="正方形/長方形 3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0" name="正方形/長方形 3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1" name="正方形/長方形 3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2" name="テキスト ボックス 3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3" name="直線コネクタ 3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54" name="テキスト ボックス 35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55" name="直線コネクタ 3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56" name="テキスト ボックス 3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57" name="直線コネクタ 3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58" name="テキスト ボックス 3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59" name="直線コネクタ 3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60" name="テキスト ボックス 3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61" name="直線コネクタ 3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62" name="テキスト ボックス 3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63" name="直線コネクタ 3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64" name="テキスト ボックス 3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65" name="直線コネクタ 3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66" name="テキスト ボックス 3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7" name="直線コネクタ 3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8" name="テキスト ボックス 3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370" name="直線コネクタ 369"/>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371"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372" name="直線コネクタ 371"/>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373"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374" name="直線コネクタ 373"/>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375"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376" name="フローチャート: 判断 375"/>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377" name="フローチャート: 判断 376"/>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378"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379" name="フローチャート: 判断 378"/>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380"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1" name="テキスト ボックス 3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2" name="テキスト ボックス 3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3" name="テキスト ボックス 3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4" name="テキスト ボックス 3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5" name="テキスト ボックス 3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44994</xdr:rowOff>
    </xdr:from>
    <xdr:to>
      <xdr:col>116</xdr:col>
      <xdr:colOff>114300</xdr:colOff>
      <xdr:row>108</xdr:row>
      <xdr:rowOff>146594</xdr:rowOff>
    </xdr:to>
    <xdr:sp macro="" textlink="">
      <xdr:nvSpPr>
        <xdr:cNvPr id="386" name="楕円 385"/>
        <xdr:cNvSpPr/>
      </xdr:nvSpPr>
      <xdr:spPr>
        <a:xfrm>
          <a:off x="22110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23421</xdr:rowOff>
    </xdr:from>
    <xdr:ext cx="469744" cy="259045"/>
    <xdr:sp macro="" textlink="">
      <xdr:nvSpPr>
        <xdr:cNvPr id="387" name="【庁舎】&#10;一人当たり面積該当値テキスト"/>
        <xdr:cNvSpPr txBox="1"/>
      </xdr:nvSpPr>
      <xdr:spPr>
        <a:xfrm>
          <a:off x="22199600"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61323</xdr:rowOff>
    </xdr:from>
    <xdr:to>
      <xdr:col>112</xdr:col>
      <xdr:colOff>38100</xdr:colOff>
      <xdr:row>108</xdr:row>
      <xdr:rowOff>162923</xdr:rowOff>
    </xdr:to>
    <xdr:sp macro="" textlink="">
      <xdr:nvSpPr>
        <xdr:cNvPr id="388" name="楕円 387"/>
        <xdr:cNvSpPr/>
      </xdr:nvSpPr>
      <xdr:spPr>
        <a:xfrm>
          <a:off x="2127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95794</xdr:rowOff>
    </xdr:from>
    <xdr:to>
      <xdr:col>116</xdr:col>
      <xdr:colOff>63500</xdr:colOff>
      <xdr:row>108</xdr:row>
      <xdr:rowOff>112123</xdr:rowOff>
    </xdr:to>
    <xdr:cxnSp macro="">
      <xdr:nvCxnSpPr>
        <xdr:cNvPr id="389" name="直線コネクタ 388"/>
        <xdr:cNvCxnSpPr/>
      </xdr:nvCxnSpPr>
      <xdr:spPr>
        <a:xfrm flipV="1">
          <a:off x="21323300" y="186123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72752</xdr:rowOff>
    </xdr:from>
    <xdr:to>
      <xdr:col>107</xdr:col>
      <xdr:colOff>101600</xdr:colOff>
      <xdr:row>109</xdr:row>
      <xdr:rowOff>2902</xdr:rowOff>
    </xdr:to>
    <xdr:sp macro="" textlink="">
      <xdr:nvSpPr>
        <xdr:cNvPr id="390" name="楕円 389"/>
        <xdr:cNvSpPr/>
      </xdr:nvSpPr>
      <xdr:spPr>
        <a:xfrm>
          <a:off x="20383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112123</xdr:rowOff>
    </xdr:from>
    <xdr:to>
      <xdr:col>111</xdr:col>
      <xdr:colOff>177800</xdr:colOff>
      <xdr:row>108</xdr:row>
      <xdr:rowOff>123552</xdr:rowOff>
    </xdr:to>
    <xdr:cxnSp macro="">
      <xdr:nvCxnSpPr>
        <xdr:cNvPr id="391" name="直線コネクタ 390"/>
        <xdr:cNvCxnSpPr/>
      </xdr:nvCxnSpPr>
      <xdr:spPr>
        <a:xfrm flipV="1">
          <a:off x="20434300" y="186287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154050</xdr:rowOff>
    </xdr:from>
    <xdr:ext cx="469744" cy="259045"/>
    <xdr:sp macro="" textlink="">
      <xdr:nvSpPr>
        <xdr:cNvPr id="392" name="n_1mainValue【庁舎】&#10;一人当たり面積"/>
        <xdr:cNvSpPr txBox="1"/>
      </xdr:nvSpPr>
      <xdr:spPr>
        <a:xfrm>
          <a:off x="21075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165479</xdr:rowOff>
    </xdr:from>
    <xdr:ext cx="469744" cy="259045"/>
    <xdr:sp macro="" textlink="">
      <xdr:nvSpPr>
        <xdr:cNvPr id="393" name="n_2mainValue【庁舎】&#10;一人当たり面積"/>
        <xdr:cNvSpPr txBox="1"/>
      </xdr:nvSpPr>
      <xdr:spPr>
        <a:xfrm>
          <a:off x="20199427" y="186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4" name="正方形/長方形 3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5" name="正方形/長方形 3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6" name="テキスト ボックス 3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全体的に減価償却率及び一人当たりの施設面積は増加している。理由としては、人口減少及び施設の老朽化によるものである。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年代に建設されたものが多く耐用年数が近づいている。老人福祉センターは平成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年度中に耐震改修の予定。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庁舎は、減価償却率が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％で施設維持にかかる費用が継続的にかかり、将来的には庁舎建て替え等の多額の費用が必要になることが見込まれる。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7,366
7,310
95.65
5,884,354
5,444,445
396,533
3,210,375
5,636,301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過疎化・少子高齢化が進み就労年齢人口が減少している。また木材需要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本町の主要産業である木材関連産業の衰退により税収は年々減少していく状況にある。地方交付税等の依存財源は歳入の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、財政力指数が類似団体平均を下回る結果となっている。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町域の約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割が森林であり交通も不便であるが、「吉野」というブランドイメージをアピールし、定住促進事業や空き家対策事業など外部から人を呼び込む活力あるまちづくりをすすめ、地道な財政基盤強化に努める。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xdr:cNvCxnSpPr/>
      </xdr:nvCxnSpPr>
      <xdr:spPr>
        <a:xfrm>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前年度に比べ経常収支比率が悪化した要因は、普通交付税</a:t>
          </a:r>
          <a:r>
            <a:rPr kumimoji="1" lang="ja-JP" altLang="en-US" sz="1100">
              <a:solidFill>
                <a:schemeClr val="dk1"/>
              </a:solidFill>
              <a:effectLst/>
              <a:latin typeface="+mn-lt"/>
              <a:ea typeface="+mn-ea"/>
              <a:cs typeface="+mn-cs"/>
            </a:rPr>
            <a:t>や地方消費税交付金</a:t>
          </a:r>
          <a:r>
            <a:rPr kumimoji="1" lang="ja-JP" altLang="ja-JP" sz="1100">
              <a:solidFill>
                <a:schemeClr val="dk1"/>
              </a:solidFill>
              <a:effectLst/>
              <a:latin typeface="+mn-lt"/>
              <a:ea typeface="+mn-ea"/>
              <a:cs typeface="+mn-cs"/>
            </a:rPr>
            <a:t>など経常的な一般財源の減少に対し、人件費をはじめとする一般財源で賄う経費の削減が追い付かなかったためである。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少子高齢化・過疎化が進行している当町においては、町税収入の大幅な増加は見込めない。経常収支比率改善に向けて経常的な支出を切り詰め、町政運営のスリム化を図る必要がある。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今後は、事務事業の見直しを更に進めるとともに、全ての事務事業の優先度を厳しく点検し、優先度の低い事業については計画的に廃止・縮小を進め、経常経費削減に努める。</a:t>
          </a:r>
          <a:endParaRPr lang="ja-JP" altLang="ja-JP" sz="1400">
            <a:effectLst/>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62442</xdr:rowOff>
    </xdr:from>
    <xdr:to>
      <xdr:col>23</xdr:col>
      <xdr:colOff>133350</xdr:colOff>
      <xdr:row>66</xdr:row>
      <xdr:rowOff>158962</xdr:rowOff>
    </xdr:to>
    <xdr:cxnSp macro="">
      <xdr:nvCxnSpPr>
        <xdr:cNvPr id="133" name="直線コネクタ 132"/>
        <xdr:cNvCxnSpPr/>
      </xdr:nvCxnSpPr>
      <xdr:spPr>
        <a:xfrm>
          <a:off x="4114800" y="1137814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62442</xdr:rowOff>
    </xdr:to>
    <xdr:cxnSp macro="">
      <xdr:nvCxnSpPr>
        <xdr:cNvPr id="136" name="直線コネクタ 135"/>
        <xdr:cNvCxnSpPr/>
      </xdr:nvCxnSpPr>
      <xdr:spPr>
        <a:xfrm>
          <a:off x="3225800" y="113178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67</xdr:row>
      <xdr:rowOff>39794</xdr:rowOff>
    </xdr:to>
    <xdr:cxnSp macro="">
      <xdr:nvCxnSpPr>
        <xdr:cNvPr id="139" name="直線コネクタ 138"/>
        <xdr:cNvCxnSpPr/>
      </xdr:nvCxnSpPr>
      <xdr:spPr>
        <a:xfrm flipV="1">
          <a:off x="2336800" y="113178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162983</xdr:rowOff>
    </xdr:from>
    <xdr:to>
      <xdr:col>11</xdr:col>
      <xdr:colOff>31750</xdr:colOff>
      <xdr:row>67</xdr:row>
      <xdr:rowOff>39794</xdr:rowOff>
    </xdr:to>
    <xdr:cxnSp macro="">
      <xdr:nvCxnSpPr>
        <xdr:cNvPr id="142" name="直線コネクタ 141"/>
        <xdr:cNvCxnSpPr/>
      </xdr:nvCxnSpPr>
      <xdr:spPr>
        <a:xfrm>
          <a:off x="1447800" y="114786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108162</xdr:rowOff>
    </xdr:from>
    <xdr:to>
      <xdr:col>23</xdr:col>
      <xdr:colOff>184150</xdr:colOff>
      <xdr:row>67</xdr:row>
      <xdr:rowOff>38312</xdr:rowOff>
    </xdr:to>
    <xdr:sp macro="" textlink="">
      <xdr:nvSpPr>
        <xdr:cNvPr id="152" name="楕円 151"/>
        <xdr:cNvSpPr/>
      </xdr:nvSpPr>
      <xdr:spPr>
        <a:xfrm>
          <a:off x="49022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4039</xdr:rowOff>
    </xdr:from>
    <xdr:ext cx="762000" cy="259045"/>
    <xdr:sp macro="" textlink="">
      <xdr:nvSpPr>
        <xdr:cNvPr id="153" name="財政構造の弾力性該当値テキスト"/>
        <xdr:cNvSpPr txBox="1"/>
      </xdr:nvSpPr>
      <xdr:spPr>
        <a:xfrm>
          <a:off x="5041900" y="1131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11642</xdr:rowOff>
    </xdr:from>
    <xdr:to>
      <xdr:col>19</xdr:col>
      <xdr:colOff>184150</xdr:colOff>
      <xdr:row>66</xdr:row>
      <xdr:rowOff>113242</xdr:rowOff>
    </xdr:to>
    <xdr:sp macro="" textlink="">
      <xdr:nvSpPr>
        <xdr:cNvPr id="154" name="楕円 153"/>
        <xdr:cNvSpPr/>
      </xdr:nvSpPr>
      <xdr:spPr>
        <a:xfrm>
          <a:off x="4064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98019</xdr:rowOff>
    </xdr:from>
    <xdr:ext cx="736600" cy="259045"/>
    <xdr:sp macro="" textlink="">
      <xdr:nvSpPr>
        <xdr:cNvPr id="155" name="テキスト ボックス 154"/>
        <xdr:cNvSpPr txBox="1"/>
      </xdr:nvSpPr>
      <xdr:spPr>
        <a:xfrm>
          <a:off x="3733800" y="1141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6" name="楕円 155"/>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7" name="テキスト ボックス 156"/>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160444</xdr:rowOff>
    </xdr:from>
    <xdr:to>
      <xdr:col>11</xdr:col>
      <xdr:colOff>82550</xdr:colOff>
      <xdr:row>67</xdr:row>
      <xdr:rowOff>90594</xdr:rowOff>
    </xdr:to>
    <xdr:sp macro="" textlink="">
      <xdr:nvSpPr>
        <xdr:cNvPr id="158" name="楕円 157"/>
        <xdr:cNvSpPr/>
      </xdr:nvSpPr>
      <xdr:spPr>
        <a:xfrm>
          <a:off x="2286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75371</xdr:rowOff>
    </xdr:from>
    <xdr:ext cx="762000" cy="259045"/>
    <xdr:sp macro="" textlink="">
      <xdr:nvSpPr>
        <xdr:cNvPr id="159" name="テキスト ボックス 158"/>
        <xdr:cNvSpPr txBox="1"/>
      </xdr:nvSpPr>
      <xdr:spPr>
        <a:xfrm>
          <a:off x="1955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112183</xdr:rowOff>
    </xdr:from>
    <xdr:to>
      <xdr:col>7</xdr:col>
      <xdr:colOff>31750</xdr:colOff>
      <xdr:row>67</xdr:row>
      <xdr:rowOff>42333</xdr:rowOff>
    </xdr:to>
    <xdr:sp macro="" textlink="">
      <xdr:nvSpPr>
        <xdr:cNvPr id="160" name="楕円 159"/>
        <xdr:cNvSpPr/>
      </xdr:nvSpPr>
      <xdr:spPr>
        <a:xfrm>
          <a:off x="1397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27110</xdr:rowOff>
    </xdr:from>
    <xdr:ext cx="762000" cy="259045"/>
    <xdr:sp macro="" textlink="">
      <xdr:nvSpPr>
        <xdr:cNvPr id="161" name="テキスト ボックス 160"/>
        <xdr:cNvSpPr txBox="1"/>
      </xdr:nvSpPr>
      <xdr:spPr>
        <a:xfrm>
          <a:off x="1066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年度以降、上昇傾向にあるが毎年ほぼ類似団体平均となっている。</a:t>
          </a:r>
          <a:endParaRPr lang="ja-JP" altLang="ja-JP">
            <a:effectLst/>
          </a:endParaRPr>
        </a:p>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と比べると同程度であり、</a:t>
          </a:r>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は僅かながら減少している。今後は、新規採用の抑制による職員数の減など行財政改革への取組を通じて人件費の削減に努める。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112184</xdr:rowOff>
    </xdr:from>
    <xdr:to>
      <xdr:col>23</xdr:col>
      <xdr:colOff>133350</xdr:colOff>
      <xdr:row>83</xdr:row>
      <xdr:rowOff>126505</xdr:rowOff>
    </xdr:to>
    <xdr:cxnSp macro="">
      <xdr:nvCxnSpPr>
        <xdr:cNvPr id="196" name="直線コネクタ 195"/>
        <xdr:cNvCxnSpPr/>
      </xdr:nvCxnSpPr>
      <xdr:spPr>
        <a:xfrm flipV="1">
          <a:off x="4114800" y="14342534"/>
          <a:ext cx="8382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47809</xdr:rowOff>
    </xdr:from>
    <xdr:to>
      <xdr:col>19</xdr:col>
      <xdr:colOff>133350</xdr:colOff>
      <xdr:row>83</xdr:row>
      <xdr:rowOff>126505</xdr:rowOff>
    </xdr:to>
    <xdr:cxnSp macro="">
      <xdr:nvCxnSpPr>
        <xdr:cNvPr id="199" name="直線コネクタ 198"/>
        <xdr:cNvCxnSpPr/>
      </xdr:nvCxnSpPr>
      <xdr:spPr>
        <a:xfrm>
          <a:off x="3225800" y="14278159"/>
          <a:ext cx="889000" cy="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151434</xdr:rowOff>
    </xdr:from>
    <xdr:to>
      <xdr:col>15</xdr:col>
      <xdr:colOff>82550</xdr:colOff>
      <xdr:row>83</xdr:row>
      <xdr:rowOff>47809</xdr:rowOff>
    </xdr:to>
    <xdr:cxnSp macro="">
      <xdr:nvCxnSpPr>
        <xdr:cNvPr id="202" name="直線コネクタ 201"/>
        <xdr:cNvCxnSpPr/>
      </xdr:nvCxnSpPr>
      <xdr:spPr>
        <a:xfrm>
          <a:off x="2336800" y="14210334"/>
          <a:ext cx="889000" cy="6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145115</xdr:rowOff>
    </xdr:from>
    <xdr:to>
      <xdr:col>11</xdr:col>
      <xdr:colOff>31750</xdr:colOff>
      <xdr:row>82</xdr:row>
      <xdr:rowOff>151434</xdr:rowOff>
    </xdr:to>
    <xdr:cxnSp macro="">
      <xdr:nvCxnSpPr>
        <xdr:cNvPr id="205" name="直線コネクタ 204"/>
        <xdr:cNvCxnSpPr/>
      </xdr:nvCxnSpPr>
      <xdr:spPr>
        <a:xfrm>
          <a:off x="1447800" y="1420401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61384</xdr:rowOff>
    </xdr:from>
    <xdr:to>
      <xdr:col>23</xdr:col>
      <xdr:colOff>184150</xdr:colOff>
      <xdr:row>83</xdr:row>
      <xdr:rowOff>162984</xdr:rowOff>
    </xdr:to>
    <xdr:sp macro="" textlink="">
      <xdr:nvSpPr>
        <xdr:cNvPr id="215" name="楕円 214"/>
        <xdr:cNvSpPr/>
      </xdr:nvSpPr>
      <xdr:spPr>
        <a:xfrm>
          <a:off x="4902200" y="142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77911</xdr:rowOff>
    </xdr:from>
    <xdr:ext cx="762000" cy="259045"/>
    <xdr:sp macro="" textlink="">
      <xdr:nvSpPr>
        <xdr:cNvPr id="216" name="人件費・物件費等の状況該当値テキスト"/>
        <xdr:cNvSpPr txBox="1"/>
      </xdr:nvSpPr>
      <xdr:spPr>
        <a:xfrm>
          <a:off x="5041900" y="1413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75705</xdr:rowOff>
    </xdr:from>
    <xdr:to>
      <xdr:col>19</xdr:col>
      <xdr:colOff>184150</xdr:colOff>
      <xdr:row>84</xdr:row>
      <xdr:rowOff>5855</xdr:rowOff>
    </xdr:to>
    <xdr:sp macro="" textlink="">
      <xdr:nvSpPr>
        <xdr:cNvPr id="217" name="楕円 216"/>
        <xdr:cNvSpPr/>
      </xdr:nvSpPr>
      <xdr:spPr>
        <a:xfrm>
          <a:off x="4064000" y="143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162082</xdr:rowOff>
    </xdr:from>
    <xdr:ext cx="736600" cy="259045"/>
    <xdr:sp macro="" textlink="">
      <xdr:nvSpPr>
        <xdr:cNvPr id="218" name="テキスト ボックス 217"/>
        <xdr:cNvSpPr txBox="1"/>
      </xdr:nvSpPr>
      <xdr:spPr>
        <a:xfrm>
          <a:off x="3733800" y="1439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168459</xdr:rowOff>
    </xdr:from>
    <xdr:to>
      <xdr:col>15</xdr:col>
      <xdr:colOff>133350</xdr:colOff>
      <xdr:row>83</xdr:row>
      <xdr:rowOff>98609</xdr:rowOff>
    </xdr:to>
    <xdr:sp macro="" textlink="">
      <xdr:nvSpPr>
        <xdr:cNvPr id="219" name="楕円 218"/>
        <xdr:cNvSpPr/>
      </xdr:nvSpPr>
      <xdr:spPr>
        <a:xfrm>
          <a:off x="3175000" y="14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108786</xdr:rowOff>
    </xdr:from>
    <xdr:ext cx="762000" cy="259045"/>
    <xdr:sp macro="" textlink="">
      <xdr:nvSpPr>
        <xdr:cNvPr id="220" name="テキスト ボックス 219"/>
        <xdr:cNvSpPr txBox="1"/>
      </xdr:nvSpPr>
      <xdr:spPr>
        <a:xfrm>
          <a:off x="2844800" y="1399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100634</xdr:rowOff>
    </xdr:from>
    <xdr:to>
      <xdr:col>11</xdr:col>
      <xdr:colOff>82550</xdr:colOff>
      <xdr:row>83</xdr:row>
      <xdr:rowOff>30784</xdr:rowOff>
    </xdr:to>
    <xdr:sp macro="" textlink="">
      <xdr:nvSpPr>
        <xdr:cNvPr id="221" name="楕円 220"/>
        <xdr:cNvSpPr/>
      </xdr:nvSpPr>
      <xdr:spPr>
        <a:xfrm>
          <a:off x="2286000" y="141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40961</xdr:rowOff>
    </xdr:from>
    <xdr:ext cx="762000" cy="259045"/>
    <xdr:sp macro="" textlink="">
      <xdr:nvSpPr>
        <xdr:cNvPr id="222" name="テキスト ボックス 221"/>
        <xdr:cNvSpPr txBox="1"/>
      </xdr:nvSpPr>
      <xdr:spPr>
        <a:xfrm>
          <a:off x="1955800" y="1392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94315</xdr:rowOff>
    </xdr:from>
    <xdr:to>
      <xdr:col>7</xdr:col>
      <xdr:colOff>31750</xdr:colOff>
      <xdr:row>83</xdr:row>
      <xdr:rowOff>24465</xdr:rowOff>
    </xdr:to>
    <xdr:sp macro="" textlink="">
      <xdr:nvSpPr>
        <xdr:cNvPr id="223" name="楕円 222"/>
        <xdr:cNvSpPr/>
      </xdr:nvSpPr>
      <xdr:spPr>
        <a:xfrm>
          <a:off x="1397000" y="141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9242</xdr:rowOff>
    </xdr:from>
    <xdr:ext cx="762000" cy="259045"/>
    <xdr:sp macro="" textlink="">
      <xdr:nvSpPr>
        <xdr:cNvPr id="224" name="テキスト ボックス 223"/>
        <xdr:cNvSpPr txBox="1"/>
      </xdr:nvSpPr>
      <xdr:spPr>
        <a:xfrm>
          <a:off x="1066800" y="1423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と類似団体平均より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年間いずれも類似団体平均を下回り、今年度も類似団体平均・全国町村平均を下回っている。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今後も引き続き給与水準の適正化に努めていく。</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年度の数値については、前年度の数値を引用している。</a:t>
          </a:r>
          <a:endParaRPr kumimoji="1" lang="en-US"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0" name="直線コネクタ 259"/>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133350</xdr:rowOff>
    </xdr:to>
    <xdr:cxnSp macro="">
      <xdr:nvCxnSpPr>
        <xdr:cNvPr id="263" name="直線コネクタ 262"/>
        <xdr:cNvCxnSpPr/>
      </xdr:nvCxnSpPr>
      <xdr:spPr>
        <a:xfrm>
          <a:off x="15290800" y="142602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64407</xdr:rowOff>
    </xdr:to>
    <xdr:cxnSp macro="">
      <xdr:nvCxnSpPr>
        <xdr:cNvPr id="266" name="直線コネクタ 265"/>
        <xdr:cNvCxnSpPr/>
      </xdr:nvCxnSpPr>
      <xdr:spPr>
        <a:xfrm flipV="1">
          <a:off x="14401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133350</xdr:rowOff>
    </xdr:to>
    <xdr:cxnSp macro="">
      <xdr:nvCxnSpPr>
        <xdr:cNvPr id="269" name="直線コネクタ 268"/>
        <xdr:cNvCxnSpPr/>
      </xdr:nvCxnSpPr>
      <xdr:spPr>
        <a:xfrm flipV="1">
          <a:off x="13512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1" name="楕円 280"/>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2" name="テキスト ボックス 281"/>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3" name="楕円 282"/>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4" name="テキスト ボックス 283"/>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5" name="楕円 284"/>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6" name="テキスト ボックス 285"/>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7" name="楕円 286"/>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8" name="テキスト ボックス 287"/>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人増加し類似団体平均を</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人上回っている。人口減少に応じた組織のスリム化が進んでいない状況である。年齢構成適正化のため職員の新規採用を行っていることが増加の要因である。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今後は事業の効率化の促進を図り、類似団体平均の水準まで職員数を削減するなど、適正な定員管理に努める。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年度の数値については、前年度の数値を引用している。</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83735</xdr:rowOff>
    </xdr:from>
    <xdr:to>
      <xdr:col>81</xdr:col>
      <xdr:colOff>44450</xdr:colOff>
      <xdr:row>63</xdr:row>
      <xdr:rowOff>130387</xdr:rowOff>
    </xdr:to>
    <xdr:cxnSp macro="">
      <xdr:nvCxnSpPr>
        <xdr:cNvPr id="323" name="直線コネクタ 322"/>
        <xdr:cNvCxnSpPr/>
      </xdr:nvCxnSpPr>
      <xdr:spPr>
        <a:xfrm>
          <a:off x="16179800" y="10885085"/>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133731</xdr:rowOff>
    </xdr:from>
    <xdr:to>
      <xdr:col>77</xdr:col>
      <xdr:colOff>44450</xdr:colOff>
      <xdr:row>63</xdr:row>
      <xdr:rowOff>83735</xdr:rowOff>
    </xdr:to>
    <xdr:cxnSp macro="">
      <xdr:nvCxnSpPr>
        <xdr:cNvPr id="326" name="直線コネクタ 325"/>
        <xdr:cNvCxnSpPr/>
      </xdr:nvCxnSpPr>
      <xdr:spPr>
        <a:xfrm>
          <a:off x="15290800" y="10763631"/>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83058</xdr:rowOff>
    </xdr:from>
    <xdr:to>
      <xdr:col>72</xdr:col>
      <xdr:colOff>203200</xdr:colOff>
      <xdr:row>62</xdr:row>
      <xdr:rowOff>133731</xdr:rowOff>
    </xdr:to>
    <xdr:cxnSp macro="">
      <xdr:nvCxnSpPr>
        <xdr:cNvPr id="329" name="直線コネクタ 328"/>
        <xdr:cNvCxnSpPr/>
      </xdr:nvCxnSpPr>
      <xdr:spPr>
        <a:xfrm>
          <a:off x="14401800" y="1071295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47668</xdr:rowOff>
    </xdr:from>
    <xdr:to>
      <xdr:col>68</xdr:col>
      <xdr:colOff>152400</xdr:colOff>
      <xdr:row>62</xdr:row>
      <xdr:rowOff>83058</xdr:rowOff>
    </xdr:to>
    <xdr:cxnSp macro="">
      <xdr:nvCxnSpPr>
        <xdr:cNvPr id="332" name="直線コネクタ 331"/>
        <xdr:cNvCxnSpPr/>
      </xdr:nvCxnSpPr>
      <xdr:spPr>
        <a:xfrm>
          <a:off x="13512800" y="10677568"/>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79587</xdr:rowOff>
    </xdr:from>
    <xdr:to>
      <xdr:col>81</xdr:col>
      <xdr:colOff>95250</xdr:colOff>
      <xdr:row>64</xdr:row>
      <xdr:rowOff>9737</xdr:rowOff>
    </xdr:to>
    <xdr:sp macro="" textlink="">
      <xdr:nvSpPr>
        <xdr:cNvPr id="342" name="楕円 341"/>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51664</xdr:rowOff>
    </xdr:from>
    <xdr:ext cx="762000" cy="259045"/>
    <xdr:sp macro="" textlink="">
      <xdr:nvSpPr>
        <xdr:cNvPr id="343" name="定員管理の状況該当値テキスト"/>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32935</xdr:rowOff>
    </xdr:from>
    <xdr:to>
      <xdr:col>77</xdr:col>
      <xdr:colOff>95250</xdr:colOff>
      <xdr:row>63</xdr:row>
      <xdr:rowOff>134535</xdr:rowOff>
    </xdr:to>
    <xdr:sp macro="" textlink="">
      <xdr:nvSpPr>
        <xdr:cNvPr id="344" name="楕円 343"/>
        <xdr:cNvSpPr/>
      </xdr:nvSpPr>
      <xdr:spPr>
        <a:xfrm>
          <a:off x="16129000" y="108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119312</xdr:rowOff>
    </xdr:from>
    <xdr:ext cx="736600" cy="259045"/>
    <xdr:sp macro="" textlink="">
      <xdr:nvSpPr>
        <xdr:cNvPr id="345" name="テキスト ボックス 344"/>
        <xdr:cNvSpPr txBox="1"/>
      </xdr:nvSpPr>
      <xdr:spPr>
        <a:xfrm>
          <a:off x="15798800" y="1092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82931</xdr:rowOff>
    </xdr:from>
    <xdr:to>
      <xdr:col>73</xdr:col>
      <xdr:colOff>44450</xdr:colOff>
      <xdr:row>63</xdr:row>
      <xdr:rowOff>13081</xdr:rowOff>
    </xdr:to>
    <xdr:sp macro="" textlink="">
      <xdr:nvSpPr>
        <xdr:cNvPr id="346" name="楕円 345"/>
        <xdr:cNvSpPr/>
      </xdr:nvSpPr>
      <xdr:spPr>
        <a:xfrm>
          <a:off x="15240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169308</xdr:rowOff>
    </xdr:from>
    <xdr:ext cx="762000" cy="259045"/>
    <xdr:sp macro="" textlink="">
      <xdr:nvSpPr>
        <xdr:cNvPr id="347" name="テキスト ボックス 346"/>
        <xdr:cNvSpPr txBox="1"/>
      </xdr:nvSpPr>
      <xdr:spPr>
        <a:xfrm>
          <a:off x="14909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32258</xdr:rowOff>
    </xdr:from>
    <xdr:to>
      <xdr:col>68</xdr:col>
      <xdr:colOff>203200</xdr:colOff>
      <xdr:row>62</xdr:row>
      <xdr:rowOff>133858</xdr:rowOff>
    </xdr:to>
    <xdr:sp macro="" textlink="">
      <xdr:nvSpPr>
        <xdr:cNvPr id="348" name="楕円 347"/>
        <xdr:cNvSpPr/>
      </xdr:nvSpPr>
      <xdr:spPr>
        <a:xfrm>
          <a:off x="14351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118635</xdr:rowOff>
    </xdr:from>
    <xdr:ext cx="762000" cy="259045"/>
    <xdr:sp macro="" textlink="">
      <xdr:nvSpPr>
        <xdr:cNvPr id="349" name="テキスト ボックス 348"/>
        <xdr:cNvSpPr txBox="1"/>
      </xdr:nvSpPr>
      <xdr:spPr>
        <a:xfrm>
          <a:off x="14020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168318</xdr:rowOff>
    </xdr:from>
    <xdr:to>
      <xdr:col>64</xdr:col>
      <xdr:colOff>152400</xdr:colOff>
      <xdr:row>62</xdr:row>
      <xdr:rowOff>98468</xdr:rowOff>
    </xdr:to>
    <xdr:sp macro="" textlink="">
      <xdr:nvSpPr>
        <xdr:cNvPr id="350" name="楕円 349"/>
        <xdr:cNvSpPr/>
      </xdr:nvSpPr>
      <xdr:spPr>
        <a:xfrm>
          <a:off x="13462000" y="10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83245</xdr:rowOff>
    </xdr:from>
    <xdr:ext cx="762000" cy="259045"/>
    <xdr:sp macro="" textlink="">
      <xdr:nvSpPr>
        <xdr:cNvPr id="351" name="テキスト ボックス 350"/>
        <xdr:cNvSpPr txBox="1"/>
      </xdr:nvSpPr>
      <xdr:spPr>
        <a:xfrm>
          <a:off x="13131800" y="107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の要因は</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、南</a:t>
          </a:r>
          <a:r>
            <a:rPr kumimoji="1" lang="ja-JP" altLang="en-US" sz="1100">
              <a:solidFill>
                <a:schemeClr val="dk1"/>
              </a:solidFill>
              <a:effectLst/>
              <a:latin typeface="+mn-lt"/>
              <a:ea typeface="+mn-ea"/>
              <a:cs typeface="+mn-cs"/>
            </a:rPr>
            <a:t>奈良総合医療センター建設負担金に係る地方債の償還や水道事業等の公営企業会計への繰出金の増加によることと、標準税収入や普通交付税の減少によるものである。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類似団体平均を下回っているが、</a:t>
          </a:r>
          <a:r>
            <a:rPr kumimoji="1" lang="ja-JP" altLang="en-US" sz="1100">
              <a:solidFill>
                <a:schemeClr val="dk1"/>
              </a:solidFill>
              <a:effectLst/>
              <a:latin typeface="+mn-lt"/>
              <a:ea typeface="+mn-ea"/>
              <a:cs typeface="+mn-cs"/>
            </a:rPr>
            <a:t>今後も、緊急度・住民ニーズを的確に把握した事業の選択により、起債に大きく頼ることのない財政運営に努める。</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105410</xdr:rowOff>
    </xdr:to>
    <xdr:cxnSp macro="">
      <xdr:nvCxnSpPr>
        <xdr:cNvPr id="385" name="直線コネクタ 384"/>
        <xdr:cNvCxnSpPr/>
      </xdr:nvCxnSpPr>
      <xdr:spPr>
        <a:xfrm>
          <a:off x="16179800" y="67276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129540</xdr:rowOff>
    </xdr:to>
    <xdr:cxnSp macro="">
      <xdr:nvCxnSpPr>
        <xdr:cNvPr id="388" name="直線コネクタ 387"/>
        <xdr:cNvCxnSpPr/>
      </xdr:nvCxnSpPr>
      <xdr:spPr>
        <a:xfrm flipV="1">
          <a:off x="15290800" y="67276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22437</xdr:rowOff>
    </xdr:to>
    <xdr:cxnSp macro="">
      <xdr:nvCxnSpPr>
        <xdr:cNvPr id="391" name="直線コネクタ 390"/>
        <xdr:cNvCxnSpPr/>
      </xdr:nvCxnSpPr>
      <xdr:spPr>
        <a:xfrm flipV="1">
          <a:off x="14401800" y="68160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102870</xdr:rowOff>
    </xdr:to>
    <xdr:cxnSp macro="">
      <xdr:nvCxnSpPr>
        <xdr:cNvPr id="394" name="直線コネクタ 393"/>
        <xdr:cNvCxnSpPr/>
      </xdr:nvCxnSpPr>
      <xdr:spPr>
        <a:xfrm flipV="1">
          <a:off x="13512800" y="688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4" name="楕円 40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6" name="楕円 405"/>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7" name="テキスト ボックス 406"/>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8" name="楕円 407"/>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9" name="テキスト ボックス 408"/>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10" name="楕円 409"/>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11" name="テキスト ボックス 410"/>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2" name="楕円 411"/>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3" name="テキスト ボックス 41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16.2</a:t>
          </a:r>
          <a:r>
            <a:rPr kumimoji="1" lang="ja-JP" altLang="en-US" sz="1100">
              <a:solidFill>
                <a:schemeClr val="dk1"/>
              </a:solidFill>
              <a:effectLst/>
              <a:latin typeface="+mn-lt"/>
              <a:ea typeface="+mn-ea"/>
              <a:cs typeface="+mn-cs"/>
            </a:rPr>
            <a:t>％の減少となっているが、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と比べると依然として</a:t>
          </a:r>
          <a:r>
            <a:rPr kumimoji="1" lang="ja-JP" altLang="ja-JP" sz="1100">
              <a:solidFill>
                <a:schemeClr val="dk1"/>
              </a:solidFill>
              <a:effectLst/>
              <a:latin typeface="+mn-lt"/>
              <a:ea typeface="+mn-ea"/>
              <a:cs typeface="+mn-cs"/>
            </a:rPr>
            <a:t>大幅に上回る結果となっている。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今後、将来負担を伴う新規事業については必要性の検証を</a:t>
          </a:r>
          <a:r>
            <a:rPr kumimoji="1" lang="ja-JP" altLang="en-US" sz="1100">
              <a:solidFill>
                <a:schemeClr val="dk1"/>
              </a:solidFill>
              <a:effectLst/>
              <a:latin typeface="+mn-lt"/>
              <a:ea typeface="+mn-ea"/>
              <a:cs typeface="+mn-cs"/>
            </a:rPr>
            <a:t>十分</a:t>
          </a:r>
          <a:r>
            <a:rPr kumimoji="1" lang="ja-JP" altLang="ja-JP" sz="1100">
              <a:solidFill>
                <a:schemeClr val="dk1"/>
              </a:solidFill>
              <a:effectLst/>
              <a:latin typeface="+mn-lt"/>
              <a:ea typeface="+mn-ea"/>
              <a:cs typeface="+mn-cs"/>
            </a:rPr>
            <a:t>行い、将来世代へ過度な負担をもたらすことのないよう、比率上昇を抑制していく。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34239</xdr:rowOff>
    </xdr:from>
    <xdr:to>
      <xdr:col>81</xdr:col>
      <xdr:colOff>44450</xdr:colOff>
      <xdr:row>20</xdr:row>
      <xdr:rowOff>19152</xdr:rowOff>
    </xdr:to>
    <xdr:cxnSp macro="">
      <xdr:nvCxnSpPr>
        <xdr:cNvPr id="445" name="直線コネクタ 444"/>
        <xdr:cNvCxnSpPr/>
      </xdr:nvCxnSpPr>
      <xdr:spPr>
        <a:xfrm flipV="1">
          <a:off x="16179800" y="3291789"/>
          <a:ext cx="8382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160681</xdr:rowOff>
    </xdr:from>
    <xdr:to>
      <xdr:col>77</xdr:col>
      <xdr:colOff>44450</xdr:colOff>
      <xdr:row>20</xdr:row>
      <xdr:rowOff>19152</xdr:rowOff>
    </xdr:to>
    <xdr:cxnSp macro="">
      <xdr:nvCxnSpPr>
        <xdr:cNvPr id="448" name="直線コネクタ 447"/>
        <xdr:cNvCxnSpPr/>
      </xdr:nvCxnSpPr>
      <xdr:spPr>
        <a:xfrm>
          <a:off x="15290800" y="341823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130404</xdr:rowOff>
    </xdr:from>
    <xdr:to>
      <xdr:col>72</xdr:col>
      <xdr:colOff>203200</xdr:colOff>
      <xdr:row>19</xdr:row>
      <xdr:rowOff>160681</xdr:rowOff>
    </xdr:to>
    <xdr:cxnSp macro="">
      <xdr:nvCxnSpPr>
        <xdr:cNvPr id="451" name="直線コネクタ 450"/>
        <xdr:cNvCxnSpPr/>
      </xdr:nvCxnSpPr>
      <xdr:spPr>
        <a:xfrm>
          <a:off x="14401800" y="3216504"/>
          <a:ext cx="889000" cy="2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69596</xdr:rowOff>
    </xdr:from>
    <xdr:to>
      <xdr:col>68</xdr:col>
      <xdr:colOff>152400</xdr:colOff>
      <xdr:row>18</xdr:row>
      <xdr:rowOff>130404</xdr:rowOff>
    </xdr:to>
    <xdr:cxnSp macro="">
      <xdr:nvCxnSpPr>
        <xdr:cNvPr id="454" name="直線コネクタ 453"/>
        <xdr:cNvCxnSpPr/>
      </xdr:nvCxnSpPr>
      <xdr:spPr>
        <a:xfrm>
          <a:off x="13512800" y="315569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154889</xdr:rowOff>
    </xdr:from>
    <xdr:to>
      <xdr:col>81</xdr:col>
      <xdr:colOff>95250</xdr:colOff>
      <xdr:row>19</xdr:row>
      <xdr:rowOff>85039</xdr:rowOff>
    </xdr:to>
    <xdr:sp macro="" textlink="">
      <xdr:nvSpPr>
        <xdr:cNvPr id="464" name="楕円 463"/>
        <xdr:cNvSpPr/>
      </xdr:nvSpPr>
      <xdr:spPr>
        <a:xfrm>
          <a:off x="16967200" y="32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126966</xdr:rowOff>
    </xdr:from>
    <xdr:ext cx="762000" cy="259045"/>
    <xdr:sp macro="" textlink="">
      <xdr:nvSpPr>
        <xdr:cNvPr id="465" name="将来負担の状況該当値テキスト"/>
        <xdr:cNvSpPr txBox="1"/>
      </xdr:nvSpPr>
      <xdr:spPr>
        <a:xfrm>
          <a:off x="17106900" y="321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139802</xdr:rowOff>
    </xdr:from>
    <xdr:to>
      <xdr:col>77</xdr:col>
      <xdr:colOff>95250</xdr:colOff>
      <xdr:row>20</xdr:row>
      <xdr:rowOff>69952</xdr:rowOff>
    </xdr:to>
    <xdr:sp macro="" textlink="">
      <xdr:nvSpPr>
        <xdr:cNvPr id="466" name="楕円 465"/>
        <xdr:cNvSpPr/>
      </xdr:nvSpPr>
      <xdr:spPr>
        <a:xfrm>
          <a:off x="161290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54729</xdr:rowOff>
    </xdr:from>
    <xdr:ext cx="736600" cy="259045"/>
    <xdr:sp macro="" textlink="">
      <xdr:nvSpPr>
        <xdr:cNvPr id="467" name="テキスト ボックス 466"/>
        <xdr:cNvSpPr txBox="1"/>
      </xdr:nvSpPr>
      <xdr:spPr>
        <a:xfrm>
          <a:off x="15798800" y="3483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109881</xdr:rowOff>
    </xdr:from>
    <xdr:to>
      <xdr:col>73</xdr:col>
      <xdr:colOff>44450</xdr:colOff>
      <xdr:row>20</xdr:row>
      <xdr:rowOff>40031</xdr:rowOff>
    </xdr:to>
    <xdr:sp macro="" textlink="">
      <xdr:nvSpPr>
        <xdr:cNvPr id="468" name="楕円 467"/>
        <xdr:cNvSpPr/>
      </xdr:nvSpPr>
      <xdr:spPr>
        <a:xfrm>
          <a:off x="15240000" y="33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24808</xdr:rowOff>
    </xdr:from>
    <xdr:ext cx="762000" cy="259045"/>
    <xdr:sp macro="" textlink="">
      <xdr:nvSpPr>
        <xdr:cNvPr id="469" name="テキスト ボックス 468"/>
        <xdr:cNvSpPr txBox="1"/>
      </xdr:nvSpPr>
      <xdr:spPr>
        <a:xfrm>
          <a:off x="14909800" y="34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79604</xdr:rowOff>
    </xdr:from>
    <xdr:to>
      <xdr:col>68</xdr:col>
      <xdr:colOff>203200</xdr:colOff>
      <xdr:row>19</xdr:row>
      <xdr:rowOff>9754</xdr:rowOff>
    </xdr:to>
    <xdr:sp macro="" textlink="">
      <xdr:nvSpPr>
        <xdr:cNvPr id="470" name="楕円 469"/>
        <xdr:cNvSpPr/>
      </xdr:nvSpPr>
      <xdr:spPr>
        <a:xfrm>
          <a:off x="14351000" y="31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165981</xdr:rowOff>
    </xdr:from>
    <xdr:ext cx="762000" cy="259045"/>
    <xdr:sp macro="" textlink="">
      <xdr:nvSpPr>
        <xdr:cNvPr id="471" name="テキスト ボックス 470"/>
        <xdr:cNvSpPr txBox="1"/>
      </xdr:nvSpPr>
      <xdr:spPr>
        <a:xfrm>
          <a:off x="14020800" y="32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72" name="楕円 471"/>
        <xdr:cNvSpPr/>
      </xdr:nvSpPr>
      <xdr:spPr>
        <a:xfrm>
          <a:off x="13462000" y="3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73" name="テキスト ボックス 472"/>
        <xdr:cNvSpPr txBox="1"/>
      </xdr:nvSpPr>
      <xdr:spPr>
        <a:xfrm>
          <a:off x="13131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7,366
7,310
95.65
5,884,354
5,444,445
396,533
3,210,375
5,636,301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ほぼ同程度となっており、前年度の増加から数値は改善していない。新規採用の抑制による職員数の減など行財政改革への取組を通じて人件費の削減に努める。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30988</xdr:rowOff>
    </xdr:to>
    <xdr:cxnSp macro="">
      <xdr:nvCxnSpPr>
        <xdr:cNvPr id="64" name="直線コネクタ 63"/>
        <xdr:cNvCxnSpPr/>
      </xdr:nvCxnSpPr>
      <xdr:spPr>
        <a:xfrm flipV="1">
          <a:off x="3987800" y="65369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30988</xdr:rowOff>
    </xdr:to>
    <xdr:cxnSp macro="">
      <xdr:nvCxnSpPr>
        <xdr:cNvPr id="67" name="直線コネクタ 66"/>
        <xdr:cNvCxnSpPr/>
      </xdr:nvCxnSpPr>
      <xdr:spPr>
        <a:xfrm>
          <a:off x="3098800" y="64363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8128</xdr:rowOff>
    </xdr:to>
    <xdr:cxnSp macro="">
      <xdr:nvCxnSpPr>
        <xdr:cNvPr id="70" name="直線コネクタ 69"/>
        <xdr:cNvCxnSpPr/>
      </xdr:nvCxnSpPr>
      <xdr:spPr>
        <a:xfrm flipV="1">
          <a:off x="2209800" y="64363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8128</xdr:rowOff>
    </xdr:to>
    <xdr:cxnSp macro="">
      <xdr:nvCxnSpPr>
        <xdr:cNvPr id="73" name="直線コネクタ 72"/>
        <xdr:cNvCxnSpPr/>
      </xdr:nvCxnSpPr>
      <xdr:spPr>
        <a:xfrm>
          <a:off x="1320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前年度に比べて</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減少の主な要因としては、ごみ収集直営化に伴う整備事業や町制</a:t>
          </a:r>
          <a:r>
            <a:rPr lang="en-US" altLang="ja-JP" sz="1100" b="0" i="0" baseline="0">
              <a:solidFill>
                <a:schemeClr val="dk1"/>
              </a:solidFill>
              <a:effectLst/>
              <a:latin typeface="+mn-lt"/>
              <a:ea typeface="+mn-ea"/>
              <a:cs typeface="+mn-cs"/>
            </a:rPr>
            <a:t>60</a:t>
          </a:r>
          <a:r>
            <a:rPr lang="ja-JP" altLang="en-US" sz="1100" b="0" i="0" baseline="0">
              <a:solidFill>
                <a:schemeClr val="dk1"/>
              </a:solidFill>
              <a:effectLst/>
              <a:latin typeface="+mn-lt"/>
              <a:ea typeface="+mn-ea"/>
              <a:cs typeface="+mn-cs"/>
            </a:rPr>
            <a:t>周年記念事業等の事業が前年度で終了したことによる。</a:t>
          </a:r>
          <a:r>
            <a:rPr lang="ja-JP" altLang="ja-JP" sz="1100" b="0" i="0" baseline="0">
              <a:solidFill>
                <a:schemeClr val="dk1"/>
              </a:solidFill>
              <a:effectLst/>
              <a:latin typeface="+mn-lt"/>
              <a:ea typeface="+mn-ea"/>
              <a:cs typeface="+mn-cs"/>
            </a:rPr>
            <a:t>類似団体平均や全国平均を下回っているが、</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事務事業評価制度・施策評価制度を通じ経常的な物件費の抑制に向け取組強化を行う。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132715</xdr:rowOff>
    </xdr:from>
    <xdr:to>
      <xdr:col>82</xdr:col>
      <xdr:colOff>107950</xdr:colOff>
      <xdr:row>14</xdr:row>
      <xdr:rowOff>58420</xdr:rowOff>
    </xdr:to>
    <xdr:cxnSp macro="">
      <xdr:nvCxnSpPr>
        <xdr:cNvPr id="121" name="直線コネクタ 120"/>
        <xdr:cNvCxnSpPr/>
      </xdr:nvCxnSpPr>
      <xdr:spPr>
        <a:xfrm flipV="1">
          <a:off x="15671800" y="236156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58420</xdr:rowOff>
    </xdr:to>
    <xdr:cxnSp macro="">
      <xdr:nvCxnSpPr>
        <xdr:cNvPr id="124" name="直線コネクタ 123"/>
        <xdr:cNvCxnSpPr/>
      </xdr:nvCxnSpPr>
      <xdr:spPr>
        <a:xfrm>
          <a:off x="14782800" y="243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121285</xdr:rowOff>
    </xdr:from>
    <xdr:to>
      <xdr:col>73</xdr:col>
      <xdr:colOff>180975</xdr:colOff>
      <xdr:row>14</xdr:row>
      <xdr:rowOff>35560</xdr:rowOff>
    </xdr:to>
    <xdr:cxnSp macro="">
      <xdr:nvCxnSpPr>
        <xdr:cNvPr id="127" name="直線コネクタ 126"/>
        <xdr:cNvCxnSpPr/>
      </xdr:nvCxnSpPr>
      <xdr:spPr>
        <a:xfrm>
          <a:off x="13893800" y="23501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75565</xdr:rowOff>
    </xdr:from>
    <xdr:to>
      <xdr:col>69</xdr:col>
      <xdr:colOff>92075</xdr:colOff>
      <xdr:row>13</xdr:row>
      <xdr:rowOff>121285</xdr:rowOff>
    </xdr:to>
    <xdr:cxnSp macro="">
      <xdr:nvCxnSpPr>
        <xdr:cNvPr id="130" name="直線コネクタ 129"/>
        <xdr:cNvCxnSpPr/>
      </xdr:nvCxnSpPr>
      <xdr:spPr>
        <a:xfrm>
          <a:off x="13004800" y="23044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81915</xdr:rowOff>
    </xdr:from>
    <xdr:to>
      <xdr:col>82</xdr:col>
      <xdr:colOff>158750</xdr:colOff>
      <xdr:row>14</xdr:row>
      <xdr:rowOff>12065</xdr:rowOff>
    </xdr:to>
    <xdr:sp macro="" textlink="">
      <xdr:nvSpPr>
        <xdr:cNvPr id="140" name="楕円 139"/>
        <xdr:cNvSpPr/>
      </xdr:nvSpPr>
      <xdr:spPr>
        <a:xfrm>
          <a:off x="16459200" y="23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161942</xdr:rowOff>
    </xdr:from>
    <xdr:ext cx="762000" cy="259045"/>
    <xdr:sp macro="" textlink="">
      <xdr:nvSpPr>
        <xdr:cNvPr id="141" name="物件費該当値テキスト"/>
        <xdr:cNvSpPr txBox="1"/>
      </xdr:nvSpPr>
      <xdr:spPr>
        <a:xfrm>
          <a:off x="16598900" y="221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2" name="楕円 141"/>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3" name="テキスト ボックス 142"/>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4" name="楕円 143"/>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5" name="テキスト ボックス 144"/>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70485</xdr:rowOff>
    </xdr:from>
    <xdr:to>
      <xdr:col>69</xdr:col>
      <xdr:colOff>142875</xdr:colOff>
      <xdr:row>14</xdr:row>
      <xdr:rowOff>635</xdr:rowOff>
    </xdr:to>
    <xdr:sp macro="" textlink="">
      <xdr:nvSpPr>
        <xdr:cNvPr id="146" name="楕円 145"/>
        <xdr:cNvSpPr/>
      </xdr:nvSpPr>
      <xdr:spPr>
        <a:xfrm>
          <a:off x="13843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10812</xdr:rowOff>
    </xdr:from>
    <xdr:ext cx="762000" cy="259045"/>
    <xdr:sp macro="" textlink="">
      <xdr:nvSpPr>
        <xdr:cNvPr id="147" name="テキスト ボックス 146"/>
        <xdr:cNvSpPr txBox="1"/>
      </xdr:nvSpPr>
      <xdr:spPr>
        <a:xfrm>
          <a:off x="13512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24765</xdr:rowOff>
    </xdr:from>
    <xdr:to>
      <xdr:col>65</xdr:col>
      <xdr:colOff>53975</xdr:colOff>
      <xdr:row>13</xdr:row>
      <xdr:rowOff>126365</xdr:rowOff>
    </xdr:to>
    <xdr:sp macro="" textlink="">
      <xdr:nvSpPr>
        <xdr:cNvPr id="148" name="楕円 147"/>
        <xdr:cNvSpPr/>
      </xdr:nvSpPr>
      <xdr:spPr>
        <a:xfrm>
          <a:off x="12954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136542</xdr:rowOff>
    </xdr:from>
    <xdr:ext cx="762000" cy="259045"/>
    <xdr:sp macro="" textlink="">
      <xdr:nvSpPr>
        <xdr:cNvPr id="149" name="テキスト ボックス 148"/>
        <xdr:cNvSpPr txBox="1"/>
      </xdr:nvSpPr>
      <xdr:spPr>
        <a:xfrm>
          <a:off x="12623800" y="202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減少し</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％となった。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年７月から、子育て支援施策として子ども医療費助成を</a:t>
          </a:r>
          <a:r>
            <a:rPr lang="ja-JP" altLang="en-US" sz="1100" b="0" i="0" baseline="0">
              <a:solidFill>
                <a:schemeClr val="dk1"/>
              </a:solidFill>
              <a:effectLst/>
              <a:latin typeface="+mn-lt"/>
              <a:ea typeface="+mn-ea"/>
              <a:cs typeface="+mn-cs"/>
            </a:rPr>
            <a:t>高校</a:t>
          </a:r>
          <a:r>
            <a:rPr lang="ja-JP" altLang="ja-JP" sz="1100" b="0" i="0" baseline="0">
              <a:solidFill>
                <a:schemeClr val="dk1"/>
              </a:solidFill>
              <a:effectLst/>
              <a:latin typeface="+mn-lt"/>
              <a:ea typeface="+mn-ea"/>
              <a:cs typeface="+mn-cs"/>
            </a:rPr>
            <a:t>卒業まで</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拡充を行っている。また、本町の高齢化率は平成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48.2</a:t>
          </a:r>
          <a:r>
            <a:rPr lang="ja-JP" altLang="ja-JP" sz="1100" b="0" i="0" baseline="0">
              <a:solidFill>
                <a:schemeClr val="dk1"/>
              </a:solidFill>
              <a:effectLst/>
              <a:latin typeface="+mn-lt"/>
              <a:ea typeface="+mn-ea"/>
              <a:cs typeface="+mn-cs"/>
            </a:rPr>
            <a:t>％と極めて高い状況であり、今後も社会保障費の負担は増加する見込である。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以前から類似団体平均値を下回っているものの、容易に縮小できない経費であり、保険･医療･福祉の連携による負担抑制への取組みを行い比率上昇を抑制していく。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141288</xdr:rowOff>
    </xdr:to>
    <xdr:cxnSp macro="">
      <xdr:nvCxnSpPr>
        <xdr:cNvPr id="185" name="直線コネクタ 184"/>
        <xdr:cNvCxnSpPr/>
      </xdr:nvCxnSpPr>
      <xdr:spPr>
        <a:xfrm flipV="1">
          <a:off x="3987800" y="93853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112713</xdr:rowOff>
    </xdr:from>
    <xdr:to>
      <xdr:col>19</xdr:col>
      <xdr:colOff>187325</xdr:colOff>
      <xdr:row>54</xdr:row>
      <xdr:rowOff>141288</xdr:rowOff>
    </xdr:to>
    <xdr:cxnSp macro="">
      <xdr:nvCxnSpPr>
        <xdr:cNvPr id="188" name="直線コネクタ 187"/>
        <xdr:cNvCxnSpPr/>
      </xdr:nvCxnSpPr>
      <xdr:spPr>
        <a:xfrm>
          <a:off x="3098800" y="93710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112713</xdr:rowOff>
    </xdr:to>
    <xdr:cxnSp macro="">
      <xdr:nvCxnSpPr>
        <xdr:cNvPr id="191" name="直線コネクタ 190"/>
        <xdr:cNvCxnSpPr/>
      </xdr:nvCxnSpPr>
      <xdr:spPr>
        <a:xfrm>
          <a:off x="2209800" y="93281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98425</xdr:rowOff>
    </xdr:to>
    <xdr:cxnSp macro="">
      <xdr:nvCxnSpPr>
        <xdr:cNvPr id="194" name="直線コネクタ 193"/>
        <xdr:cNvCxnSpPr/>
      </xdr:nvCxnSpPr>
      <xdr:spPr>
        <a:xfrm flipV="1">
          <a:off x="1320800" y="9328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90488</xdr:rowOff>
    </xdr:from>
    <xdr:to>
      <xdr:col>20</xdr:col>
      <xdr:colOff>38100</xdr:colOff>
      <xdr:row>55</xdr:row>
      <xdr:rowOff>20638</xdr:rowOff>
    </xdr:to>
    <xdr:sp macro="" textlink="">
      <xdr:nvSpPr>
        <xdr:cNvPr id="206" name="楕円 205"/>
        <xdr:cNvSpPr/>
      </xdr:nvSpPr>
      <xdr:spPr>
        <a:xfrm>
          <a:off x="3937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30815</xdr:rowOff>
    </xdr:from>
    <xdr:ext cx="736600" cy="259045"/>
    <xdr:sp macro="" textlink="">
      <xdr:nvSpPr>
        <xdr:cNvPr id="207" name="テキスト ボックス 206"/>
        <xdr:cNvSpPr txBox="1"/>
      </xdr:nvSpPr>
      <xdr:spPr>
        <a:xfrm>
          <a:off x="3606800" y="911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61913</xdr:rowOff>
    </xdr:from>
    <xdr:to>
      <xdr:col>15</xdr:col>
      <xdr:colOff>149225</xdr:colOff>
      <xdr:row>54</xdr:row>
      <xdr:rowOff>163513</xdr:rowOff>
    </xdr:to>
    <xdr:sp macro="" textlink="">
      <xdr:nvSpPr>
        <xdr:cNvPr id="208" name="楕円 207"/>
        <xdr:cNvSpPr/>
      </xdr:nvSpPr>
      <xdr:spPr>
        <a:xfrm>
          <a:off x="3048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2240</xdr:rowOff>
    </xdr:from>
    <xdr:ext cx="762000" cy="259045"/>
    <xdr:sp macro="" textlink="">
      <xdr:nvSpPr>
        <xdr:cNvPr id="209" name="テキスト ボックス 208"/>
        <xdr:cNvSpPr txBox="1"/>
      </xdr:nvSpPr>
      <xdr:spPr>
        <a:xfrm>
          <a:off x="2717800" y="90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0" name="楕円 209"/>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1" name="テキスト ボックス 210"/>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47625</xdr:rowOff>
    </xdr:from>
    <xdr:to>
      <xdr:col>6</xdr:col>
      <xdr:colOff>171450</xdr:colOff>
      <xdr:row>54</xdr:row>
      <xdr:rowOff>149225</xdr:rowOff>
    </xdr:to>
    <xdr:sp macro="" textlink="">
      <xdr:nvSpPr>
        <xdr:cNvPr id="212" name="楕円 211"/>
        <xdr:cNvSpPr/>
      </xdr:nvSpPr>
      <xdr:spPr>
        <a:xfrm>
          <a:off x="1270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159402</xdr:rowOff>
    </xdr:from>
    <xdr:ext cx="762000" cy="259045"/>
    <xdr:sp macro="" textlink="">
      <xdr:nvSpPr>
        <xdr:cNvPr id="213" name="テキスト ボックス 212"/>
        <xdr:cNvSpPr txBox="1"/>
      </xdr:nvSpPr>
      <xdr:spPr>
        <a:xfrm>
          <a:off x="939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前年度に比べ</a:t>
          </a:r>
          <a:r>
            <a:rPr kumimoji="1" lang="en-US" altLang="ja-JP" sz="900">
              <a:solidFill>
                <a:schemeClr val="dk1"/>
              </a:solidFill>
              <a:effectLst/>
              <a:latin typeface="+mn-lt"/>
              <a:ea typeface="+mn-ea"/>
              <a:cs typeface="+mn-cs"/>
            </a:rPr>
            <a:t>0.9</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a:t>
          </a:r>
          <a:r>
            <a:rPr kumimoji="1" lang="en-US" altLang="ja-JP" sz="900">
              <a:solidFill>
                <a:schemeClr val="dk1"/>
              </a:solidFill>
              <a:effectLst/>
              <a:latin typeface="+mn-lt"/>
              <a:ea typeface="+mn-ea"/>
              <a:cs typeface="+mn-cs"/>
            </a:rPr>
            <a:t>16.3</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この比率に含まれる主なものは下水道・簡易水道・介護保険など特別会計への繰出金や投資及び出資金・貸付金である。</a:t>
          </a:r>
          <a:endParaRPr lang="ja-JP" altLang="ja-JP" sz="900">
            <a:effectLst/>
          </a:endParaRPr>
        </a:p>
        <a:p>
          <a:r>
            <a:rPr kumimoji="1" lang="ja-JP" altLang="en-US" sz="900">
              <a:solidFill>
                <a:schemeClr val="dk1"/>
              </a:solidFill>
              <a:effectLst/>
              <a:latin typeface="+mn-lt"/>
              <a:ea typeface="+mn-ea"/>
              <a:cs typeface="+mn-cs"/>
            </a:rPr>
            <a:t>事業の減少により</a:t>
          </a:r>
          <a:r>
            <a:rPr kumimoji="1" lang="ja-JP" altLang="ja-JP" sz="900">
              <a:solidFill>
                <a:schemeClr val="dk1"/>
              </a:solidFill>
              <a:effectLst/>
              <a:latin typeface="+mn-lt"/>
              <a:ea typeface="+mn-ea"/>
              <a:cs typeface="+mn-cs"/>
            </a:rPr>
            <a:t>繰出金が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a:t>
          </a:r>
          <a:r>
            <a:rPr kumimoji="1" lang="ja-JP" altLang="en-US" sz="900">
              <a:solidFill>
                <a:schemeClr val="dk1"/>
              </a:solidFill>
              <a:effectLst/>
              <a:latin typeface="+mn-lt"/>
              <a:ea typeface="+mn-ea"/>
              <a:cs typeface="+mn-cs"/>
            </a:rPr>
            <a:t>ているが、依然として</a:t>
          </a:r>
          <a:r>
            <a:rPr kumimoji="1" lang="ja-JP" altLang="ja-JP" sz="900">
              <a:solidFill>
                <a:schemeClr val="dk1"/>
              </a:solidFill>
              <a:effectLst/>
              <a:latin typeface="+mn-lt"/>
              <a:ea typeface="+mn-ea"/>
              <a:cs typeface="+mn-cs"/>
            </a:rPr>
            <a:t>下水道事業や介護保険特別会計・後期高齢者医療保険特別会計などに例年多額の繰出しを行っており、今後もその傾向は続くと見込まれる。</a:t>
          </a:r>
          <a:r>
            <a:rPr kumimoji="1" lang="ja-JP" altLang="en-US" sz="900">
              <a:solidFill>
                <a:schemeClr val="dk1"/>
              </a:solidFill>
              <a:effectLst/>
              <a:latin typeface="+mn-lt"/>
              <a:ea typeface="+mn-ea"/>
              <a:cs typeface="+mn-cs"/>
            </a:rPr>
            <a:t>今後、下水道事業については経費を削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66040</xdr:rowOff>
    </xdr:to>
    <xdr:cxnSp macro="">
      <xdr:nvCxnSpPr>
        <xdr:cNvPr id="246" name="直線コネクタ 245"/>
        <xdr:cNvCxnSpPr/>
      </xdr:nvCxnSpPr>
      <xdr:spPr>
        <a:xfrm flipV="1">
          <a:off x="15671800" y="9941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58</xdr:row>
      <xdr:rowOff>66040</xdr:rowOff>
    </xdr:to>
    <xdr:cxnSp macro="">
      <xdr:nvCxnSpPr>
        <xdr:cNvPr id="249" name="直線コネクタ 248"/>
        <xdr:cNvCxnSpPr/>
      </xdr:nvCxnSpPr>
      <xdr:spPr>
        <a:xfrm>
          <a:off x="14782800" y="987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100330</xdr:rowOff>
    </xdr:to>
    <xdr:cxnSp macro="">
      <xdr:nvCxnSpPr>
        <xdr:cNvPr id="252" name="直線コネクタ 251"/>
        <xdr:cNvCxnSpPr/>
      </xdr:nvCxnSpPr>
      <xdr:spPr>
        <a:xfrm>
          <a:off x="13893800" y="987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100330</xdr:rowOff>
    </xdr:to>
    <xdr:cxnSp macro="">
      <xdr:nvCxnSpPr>
        <xdr:cNvPr id="255" name="直線コネクタ 254"/>
        <xdr:cNvCxnSpPr/>
      </xdr:nvCxnSpPr>
      <xdr:spPr>
        <a:xfrm>
          <a:off x="13004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5" name="楕円 264"/>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6"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7" name="楕円 266"/>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8" name="テキスト ボックス 267"/>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69" name="楕円 268"/>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0" name="テキスト ボックス 269"/>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1" name="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2" name="テキスト ボックス 27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4" name="テキスト ボックス 27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類似団体平均を大きく上回る状況にある。</a:t>
          </a:r>
          <a:endParaRPr lang="ja-JP" altLang="ja-JP" sz="1400">
            <a:effectLst/>
          </a:endParaRPr>
        </a:p>
        <a:p>
          <a:r>
            <a:rPr kumimoji="1" lang="ja-JP" altLang="ja-JP" sz="1100">
              <a:solidFill>
                <a:schemeClr val="dk1"/>
              </a:solidFill>
              <a:effectLst/>
              <a:latin typeface="+mn-lt"/>
              <a:ea typeface="+mn-ea"/>
              <a:cs typeface="+mn-cs"/>
            </a:rPr>
            <a:t>類似団体平均に比べ高い水準で推移している要因は、福祉･衛生･消防･戸籍の共同事務における一部事務組合への負担金、南和広域医療企業団への負担金が大きいことがあげられる。</a:t>
          </a:r>
          <a:r>
            <a:rPr kumimoji="1" lang="ja-JP" altLang="en-US" sz="1100">
              <a:solidFill>
                <a:schemeClr val="dk1"/>
              </a:solidFill>
              <a:effectLst/>
              <a:latin typeface="+mn-lt"/>
              <a:ea typeface="+mn-ea"/>
              <a:cs typeface="+mn-cs"/>
            </a:rPr>
            <a:t>また、高齢化の進展などによる社会保障経費の増加も見込まれることから、今後は事業の見直しを行い、経費の縮減に努めていく。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39</xdr:row>
      <xdr:rowOff>138430</xdr:rowOff>
    </xdr:to>
    <xdr:cxnSp macro="">
      <xdr:nvCxnSpPr>
        <xdr:cNvPr id="304" name="直線コネクタ 303"/>
        <xdr:cNvCxnSpPr/>
      </xdr:nvCxnSpPr>
      <xdr:spPr>
        <a:xfrm>
          <a:off x="15671800" y="663295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39</xdr:row>
      <xdr:rowOff>83566</xdr:rowOff>
    </xdr:to>
    <xdr:cxnSp macro="">
      <xdr:nvCxnSpPr>
        <xdr:cNvPr id="307" name="直線コネクタ 306"/>
        <xdr:cNvCxnSpPr/>
      </xdr:nvCxnSpPr>
      <xdr:spPr>
        <a:xfrm flipV="1">
          <a:off x="14782800" y="66329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83566</xdr:rowOff>
    </xdr:from>
    <xdr:to>
      <xdr:col>73</xdr:col>
      <xdr:colOff>180975</xdr:colOff>
      <xdr:row>40</xdr:row>
      <xdr:rowOff>72136</xdr:rowOff>
    </xdr:to>
    <xdr:cxnSp macro="">
      <xdr:nvCxnSpPr>
        <xdr:cNvPr id="310" name="直線コネクタ 309"/>
        <xdr:cNvCxnSpPr/>
      </xdr:nvCxnSpPr>
      <xdr:spPr>
        <a:xfrm flipV="1">
          <a:off x="13893800" y="67701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44704</xdr:rowOff>
    </xdr:from>
    <xdr:to>
      <xdr:col>69</xdr:col>
      <xdr:colOff>92075</xdr:colOff>
      <xdr:row>40</xdr:row>
      <xdr:rowOff>72136</xdr:rowOff>
    </xdr:to>
    <xdr:cxnSp macro="">
      <xdr:nvCxnSpPr>
        <xdr:cNvPr id="313" name="直線コネクタ 312"/>
        <xdr:cNvCxnSpPr/>
      </xdr:nvCxnSpPr>
      <xdr:spPr>
        <a:xfrm>
          <a:off x="13004800" y="6902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3" name="楕円 322"/>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24" name="補助費等該当値テキスト"/>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25" name="楕円 324"/>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6" name="テキスト ボックス 325"/>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32766</xdr:rowOff>
    </xdr:from>
    <xdr:to>
      <xdr:col>74</xdr:col>
      <xdr:colOff>31750</xdr:colOff>
      <xdr:row>39</xdr:row>
      <xdr:rowOff>134366</xdr:rowOff>
    </xdr:to>
    <xdr:sp macro="" textlink="">
      <xdr:nvSpPr>
        <xdr:cNvPr id="327" name="楕円 326"/>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119143</xdr:rowOff>
    </xdr:from>
    <xdr:ext cx="762000" cy="259045"/>
    <xdr:sp macro="" textlink="">
      <xdr:nvSpPr>
        <xdr:cNvPr id="328" name="テキスト ボックス 327"/>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21336</xdr:rowOff>
    </xdr:from>
    <xdr:to>
      <xdr:col>69</xdr:col>
      <xdr:colOff>142875</xdr:colOff>
      <xdr:row>40</xdr:row>
      <xdr:rowOff>122936</xdr:rowOff>
    </xdr:to>
    <xdr:sp macro="" textlink="">
      <xdr:nvSpPr>
        <xdr:cNvPr id="329" name="楕円 328"/>
        <xdr:cNvSpPr/>
      </xdr:nvSpPr>
      <xdr:spPr>
        <a:xfrm>
          <a:off x="13843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107713</xdr:rowOff>
    </xdr:from>
    <xdr:ext cx="762000" cy="259045"/>
    <xdr:sp macro="" textlink="">
      <xdr:nvSpPr>
        <xdr:cNvPr id="330" name="テキスト ボックス 329"/>
        <xdr:cNvSpPr txBox="1"/>
      </xdr:nvSpPr>
      <xdr:spPr>
        <a:xfrm>
          <a:off x="13512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165354</xdr:rowOff>
    </xdr:from>
    <xdr:to>
      <xdr:col>65</xdr:col>
      <xdr:colOff>53975</xdr:colOff>
      <xdr:row>40</xdr:row>
      <xdr:rowOff>95504</xdr:rowOff>
    </xdr:to>
    <xdr:sp macro="" textlink="">
      <xdr:nvSpPr>
        <xdr:cNvPr id="331" name="楕円 330"/>
        <xdr:cNvSpPr/>
      </xdr:nvSpPr>
      <xdr:spPr>
        <a:xfrm>
          <a:off x="12954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80281</xdr:rowOff>
    </xdr:from>
    <xdr:ext cx="762000" cy="259045"/>
    <xdr:sp macro="" textlink="">
      <xdr:nvSpPr>
        <xdr:cNvPr id="332" name="テキスト ボックス 331"/>
        <xdr:cNvSpPr txBox="1"/>
      </xdr:nvSpPr>
      <xdr:spPr>
        <a:xfrm>
          <a:off x="12623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公債費はこれまで地方債の発行を抑制してきたこともあり平成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年度までは年々減少してきた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年度以降南和広域医療企業団への建設負担金や五條市とのし尿処理施設整備負担金などの財源と</a:t>
          </a:r>
          <a:r>
            <a:rPr kumimoji="1" lang="ja-JP" altLang="en-US" sz="1100">
              <a:solidFill>
                <a:schemeClr val="dk1"/>
              </a:solidFill>
              <a:effectLst/>
              <a:latin typeface="+mn-lt"/>
              <a:ea typeface="+mn-ea"/>
              <a:cs typeface="+mn-cs"/>
            </a:rPr>
            <a:t>して発行した</a:t>
          </a:r>
          <a:r>
            <a:rPr kumimoji="1" lang="ja-JP" altLang="ja-JP" sz="1100">
              <a:solidFill>
                <a:schemeClr val="dk1"/>
              </a:solidFill>
              <a:effectLst/>
              <a:latin typeface="+mn-lt"/>
              <a:ea typeface="+mn-ea"/>
              <a:cs typeface="+mn-cs"/>
            </a:rPr>
            <a:t>多額の地方債</a:t>
          </a:r>
          <a:r>
            <a:rPr kumimoji="1" lang="ja-JP" altLang="en-US" sz="1100">
              <a:solidFill>
                <a:schemeClr val="dk1"/>
              </a:solidFill>
              <a:effectLst/>
              <a:latin typeface="+mn-lt"/>
              <a:ea typeface="+mn-ea"/>
              <a:cs typeface="+mn-cs"/>
            </a:rPr>
            <a:t>の償還が始まったことによる増加である。今後、</a:t>
          </a:r>
          <a:r>
            <a:rPr kumimoji="1" lang="ja-JP" altLang="ja-JP" sz="1100">
              <a:solidFill>
                <a:schemeClr val="dk1"/>
              </a:solidFill>
              <a:effectLst/>
              <a:latin typeface="+mn-lt"/>
              <a:ea typeface="+mn-ea"/>
              <a:cs typeface="+mn-cs"/>
            </a:rPr>
            <a:t>過度の地方債発行により過重な負担をもたらすことのないよう各事業について総点検を行い、比率上昇を抑制していく。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151493</xdr:rowOff>
    </xdr:to>
    <xdr:cxnSp macro="">
      <xdr:nvCxnSpPr>
        <xdr:cNvPr id="366" name="直線コネクタ 365"/>
        <xdr:cNvCxnSpPr/>
      </xdr:nvCxnSpPr>
      <xdr:spPr>
        <a:xfrm>
          <a:off x="3987800" y="129743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125367</xdr:rowOff>
    </xdr:to>
    <xdr:cxnSp macro="">
      <xdr:nvCxnSpPr>
        <xdr:cNvPr id="369" name="直線コネクタ 368"/>
        <xdr:cNvCxnSpPr/>
      </xdr:nvCxnSpPr>
      <xdr:spPr>
        <a:xfrm flipV="1">
          <a:off x="3098800" y="129743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125367</xdr:rowOff>
    </xdr:from>
    <xdr:to>
      <xdr:col>15</xdr:col>
      <xdr:colOff>98425</xdr:colOff>
      <xdr:row>76</xdr:row>
      <xdr:rowOff>6169</xdr:rowOff>
    </xdr:to>
    <xdr:cxnSp macro="">
      <xdr:nvCxnSpPr>
        <xdr:cNvPr id="372" name="直線コネクタ 371"/>
        <xdr:cNvCxnSpPr/>
      </xdr:nvCxnSpPr>
      <xdr:spPr>
        <a:xfrm flipV="1">
          <a:off x="2209800" y="129841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6169</xdr:rowOff>
    </xdr:from>
    <xdr:to>
      <xdr:col>11</xdr:col>
      <xdr:colOff>9525</xdr:colOff>
      <xdr:row>76</xdr:row>
      <xdr:rowOff>32294</xdr:rowOff>
    </xdr:to>
    <xdr:cxnSp macro="">
      <xdr:nvCxnSpPr>
        <xdr:cNvPr id="375" name="直線コネクタ 374"/>
        <xdr:cNvCxnSpPr/>
      </xdr:nvCxnSpPr>
      <xdr:spPr>
        <a:xfrm flipV="1">
          <a:off x="1320800" y="13036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85" name="楕円 384"/>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72770</xdr:rowOff>
    </xdr:from>
    <xdr:ext cx="762000" cy="259045"/>
    <xdr:sp macro="" textlink="">
      <xdr:nvSpPr>
        <xdr:cNvPr id="386" name="公債費該当値テキスト"/>
        <xdr:cNvSpPr txBox="1"/>
      </xdr:nvSpPr>
      <xdr:spPr>
        <a:xfrm>
          <a:off x="4914900" y="1293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7" name="楕円 386"/>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8" name="テキスト ボックス 387"/>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74567</xdr:rowOff>
    </xdr:from>
    <xdr:to>
      <xdr:col>15</xdr:col>
      <xdr:colOff>149225</xdr:colOff>
      <xdr:row>76</xdr:row>
      <xdr:rowOff>4716</xdr:rowOff>
    </xdr:to>
    <xdr:sp macro="" textlink="">
      <xdr:nvSpPr>
        <xdr:cNvPr id="389" name="楕円 388"/>
        <xdr:cNvSpPr/>
      </xdr:nvSpPr>
      <xdr:spPr>
        <a:xfrm>
          <a:off x="3048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160945</xdr:rowOff>
    </xdr:from>
    <xdr:ext cx="762000" cy="259045"/>
    <xdr:sp macro="" textlink="">
      <xdr:nvSpPr>
        <xdr:cNvPr id="390" name="テキスト ボックス 389"/>
        <xdr:cNvSpPr txBox="1"/>
      </xdr:nvSpPr>
      <xdr:spPr>
        <a:xfrm>
          <a:off x="2717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126819</xdr:rowOff>
    </xdr:from>
    <xdr:to>
      <xdr:col>11</xdr:col>
      <xdr:colOff>60325</xdr:colOff>
      <xdr:row>76</xdr:row>
      <xdr:rowOff>56969</xdr:rowOff>
    </xdr:to>
    <xdr:sp macro="" textlink="">
      <xdr:nvSpPr>
        <xdr:cNvPr id="391" name="楕円 390"/>
        <xdr:cNvSpPr/>
      </xdr:nvSpPr>
      <xdr:spPr>
        <a:xfrm>
          <a:off x="2159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41746</xdr:rowOff>
    </xdr:from>
    <xdr:ext cx="762000" cy="259045"/>
    <xdr:sp macro="" textlink="">
      <xdr:nvSpPr>
        <xdr:cNvPr id="392" name="テキスト ボックス 391"/>
        <xdr:cNvSpPr txBox="1"/>
      </xdr:nvSpPr>
      <xdr:spPr>
        <a:xfrm>
          <a:off x="1828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152944</xdr:rowOff>
    </xdr:from>
    <xdr:to>
      <xdr:col>6</xdr:col>
      <xdr:colOff>171450</xdr:colOff>
      <xdr:row>76</xdr:row>
      <xdr:rowOff>83094</xdr:rowOff>
    </xdr:to>
    <xdr:sp macro="" textlink="">
      <xdr:nvSpPr>
        <xdr:cNvPr id="393" name="楕円 392"/>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67871</xdr:rowOff>
    </xdr:from>
    <xdr:ext cx="762000" cy="259045"/>
    <xdr:sp macro="" textlink="">
      <xdr:nvSpPr>
        <xdr:cNvPr id="394" name="テキスト ボックス 393"/>
        <xdr:cNvSpPr txBox="1"/>
      </xdr:nvSpPr>
      <xdr:spPr>
        <a:xfrm>
          <a:off x="939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公債費以外の経費（人件費、物件費、扶助費、補助費等、繰出金）については、各個別分析のとおりである。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54611</xdr:rowOff>
    </xdr:from>
    <xdr:to>
      <xdr:col>82</xdr:col>
      <xdr:colOff>107950</xdr:colOff>
      <xdr:row>79</xdr:row>
      <xdr:rowOff>104139</xdr:rowOff>
    </xdr:to>
    <xdr:cxnSp macro="">
      <xdr:nvCxnSpPr>
        <xdr:cNvPr id="427" name="直線コネクタ 426"/>
        <xdr:cNvCxnSpPr/>
      </xdr:nvCxnSpPr>
      <xdr:spPr>
        <a:xfrm>
          <a:off x="15671800" y="135991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157480</xdr:rowOff>
    </xdr:from>
    <xdr:to>
      <xdr:col>78</xdr:col>
      <xdr:colOff>69850</xdr:colOff>
      <xdr:row>79</xdr:row>
      <xdr:rowOff>54611</xdr:rowOff>
    </xdr:to>
    <xdr:cxnSp macro="">
      <xdr:nvCxnSpPr>
        <xdr:cNvPr id="430" name="直線コネクタ 429"/>
        <xdr:cNvCxnSpPr/>
      </xdr:nvCxnSpPr>
      <xdr:spPr>
        <a:xfrm>
          <a:off x="14782800" y="13530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123189</xdr:rowOff>
    </xdr:to>
    <xdr:cxnSp macro="">
      <xdr:nvCxnSpPr>
        <xdr:cNvPr id="433" name="直線コネクタ 432"/>
        <xdr:cNvCxnSpPr/>
      </xdr:nvCxnSpPr>
      <xdr:spPr>
        <a:xfrm flipV="1">
          <a:off x="13893800" y="135305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123189</xdr:rowOff>
    </xdr:to>
    <xdr:cxnSp macro="">
      <xdr:nvCxnSpPr>
        <xdr:cNvPr id="436" name="直線コネクタ 435"/>
        <xdr:cNvCxnSpPr/>
      </xdr:nvCxnSpPr>
      <xdr:spPr>
        <a:xfrm>
          <a:off x="13004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46" name="楕円 445"/>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47" name="公債費以外該当値テキスト"/>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3811</xdr:rowOff>
    </xdr:from>
    <xdr:to>
      <xdr:col>78</xdr:col>
      <xdr:colOff>120650</xdr:colOff>
      <xdr:row>79</xdr:row>
      <xdr:rowOff>105411</xdr:rowOff>
    </xdr:to>
    <xdr:sp macro="" textlink="">
      <xdr:nvSpPr>
        <xdr:cNvPr id="448" name="楕円 447"/>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90188</xdr:rowOff>
    </xdr:from>
    <xdr:ext cx="736600" cy="259045"/>
    <xdr:sp macro="" textlink="">
      <xdr:nvSpPr>
        <xdr:cNvPr id="449" name="テキスト ボックス 448"/>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106680</xdr:rowOff>
    </xdr:from>
    <xdr:to>
      <xdr:col>74</xdr:col>
      <xdr:colOff>31750</xdr:colOff>
      <xdr:row>79</xdr:row>
      <xdr:rowOff>36830</xdr:rowOff>
    </xdr:to>
    <xdr:sp macro="" textlink="">
      <xdr:nvSpPr>
        <xdr:cNvPr id="450" name="楕円 449"/>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51" name="テキスト ボックス 450"/>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72389</xdr:rowOff>
    </xdr:from>
    <xdr:to>
      <xdr:col>69</xdr:col>
      <xdr:colOff>142875</xdr:colOff>
      <xdr:row>80</xdr:row>
      <xdr:rowOff>2539</xdr:rowOff>
    </xdr:to>
    <xdr:sp macro="" textlink="">
      <xdr:nvSpPr>
        <xdr:cNvPr id="452" name="楕円 451"/>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158766</xdr:rowOff>
    </xdr:from>
    <xdr:ext cx="762000" cy="259045"/>
    <xdr:sp macro="" textlink="">
      <xdr:nvSpPr>
        <xdr:cNvPr id="453" name="テキスト ボックス 452"/>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4" name="楕円 453"/>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5" name="テキスト ボックス 454"/>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131923</xdr:rowOff>
    </xdr:from>
    <xdr:to>
      <xdr:col>29</xdr:col>
      <xdr:colOff>127000</xdr:colOff>
      <xdr:row>14</xdr:row>
      <xdr:rowOff>67442</xdr:rowOff>
    </xdr:to>
    <xdr:cxnSp macro="">
      <xdr:nvCxnSpPr>
        <xdr:cNvPr id="50" name="直線コネクタ 49"/>
        <xdr:cNvCxnSpPr/>
      </xdr:nvCxnSpPr>
      <xdr:spPr bwMode="auto">
        <a:xfrm flipV="1">
          <a:off x="5003800" y="2408398"/>
          <a:ext cx="647700" cy="106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62199</xdr:rowOff>
    </xdr:from>
    <xdr:to>
      <xdr:col>26</xdr:col>
      <xdr:colOff>50800</xdr:colOff>
      <xdr:row>14</xdr:row>
      <xdr:rowOff>67442</xdr:rowOff>
    </xdr:to>
    <xdr:cxnSp macro="">
      <xdr:nvCxnSpPr>
        <xdr:cNvPr id="53" name="直線コネクタ 52"/>
        <xdr:cNvCxnSpPr/>
      </xdr:nvCxnSpPr>
      <xdr:spPr bwMode="auto">
        <a:xfrm>
          <a:off x="4305300" y="2510124"/>
          <a:ext cx="698500" cy="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62199</xdr:rowOff>
    </xdr:from>
    <xdr:to>
      <xdr:col>22</xdr:col>
      <xdr:colOff>114300</xdr:colOff>
      <xdr:row>14</xdr:row>
      <xdr:rowOff>104071</xdr:rowOff>
    </xdr:to>
    <xdr:cxnSp macro="">
      <xdr:nvCxnSpPr>
        <xdr:cNvPr id="56" name="直線コネクタ 55"/>
        <xdr:cNvCxnSpPr/>
      </xdr:nvCxnSpPr>
      <xdr:spPr bwMode="auto">
        <a:xfrm flipV="1">
          <a:off x="3606800" y="2510124"/>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104071</xdr:rowOff>
    </xdr:from>
    <xdr:to>
      <xdr:col>18</xdr:col>
      <xdr:colOff>177800</xdr:colOff>
      <xdr:row>14</xdr:row>
      <xdr:rowOff>171417</xdr:rowOff>
    </xdr:to>
    <xdr:cxnSp macro="">
      <xdr:nvCxnSpPr>
        <xdr:cNvPr id="59" name="直線コネクタ 58"/>
        <xdr:cNvCxnSpPr/>
      </xdr:nvCxnSpPr>
      <xdr:spPr bwMode="auto">
        <a:xfrm flipV="1">
          <a:off x="2908300" y="2551996"/>
          <a:ext cx="698500" cy="6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81123</xdr:rowOff>
    </xdr:from>
    <xdr:to>
      <xdr:col>29</xdr:col>
      <xdr:colOff>177800</xdr:colOff>
      <xdr:row>14</xdr:row>
      <xdr:rowOff>11273</xdr:rowOff>
    </xdr:to>
    <xdr:sp macro="" textlink="">
      <xdr:nvSpPr>
        <xdr:cNvPr id="69" name="楕円 68"/>
        <xdr:cNvSpPr/>
      </xdr:nvSpPr>
      <xdr:spPr bwMode="auto">
        <a:xfrm>
          <a:off x="5600700" y="235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97650</xdr:rowOff>
    </xdr:from>
    <xdr:ext cx="762000" cy="259045"/>
    <xdr:sp macro="" textlink="">
      <xdr:nvSpPr>
        <xdr:cNvPr id="70" name="人口1人当たり決算額の推移該当値テキスト130"/>
        <xdr:cNvSpPr txBox="1"/>
      </xdr:nvSpPr>
      <xdr:spPr>
        <a:xfrm>
          <a:off x="5740400" y="220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16642</xdr:rowOff>
    </xdr:from>
    <xdr:to>
      <xdr:col>26</xdr:col>
      <xdr:colOff>101600</xdr:colOff>
      <xdr:row>14</xdr:row>
      <xdr:rowOff>118242</xdr:rowOff>
    </xdr:to>
    <xdr:sp macro="" textlink="">
      <xdr:nvSpPr>
        <xdr:cNvPr id="71" name="楕円 70"/>
        <xdr:cNvSpPr/>
      </xdr:nvSpPr>
      <xdr:spPr bwMode="auto">
        <a:xfrm>
          <a:off x="4953000" y="246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128419</xdr:rowOff>
    </xdr:from>
    <xdr:ext cx="736600" cy="259045"/>
    <xdr:sp macro="" textlink="">
      <xdr:nvSpPr>
        <xdr:cNvPr id="72" name="テキスト ボックス 71"/>
        <xdr:cNvSpPr txBox="1"/>
      </xdr:nvSpPr>
      <xdr:spPr>
        <a:xfrm>
          <a:off x="4622800" y="2233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11399</xdr:rowOff>
    </xdr:from>
    <xdr:to>
      <xdr:col>22</xdr:col>
      <xdr:colOff>165100</xdr:colOff>
      <xdr:row>14</xdr:row>
      <xdr:rowOff>112999</xdr:rowOff>
    </xdr:to>
    <xdr:sp macro="" textlink="">
      <xdr:nvSpPr>
        <xdr:cNvPr id="73" name="楕円 72"/>
        <xdr:cNvSpPr/>
      </xdr:nvSpPr>
      <xdr:spPr bwMode="auto">
        <a:xfrm>
          <a:off x="4254500" y="245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123176</xdr:rowOff>
    </xdr:from>
    <xdr:ext cx="762000" cy="259045"/>
    <xdr:sp macro="" textlink="">
      <xdr:nvSpPr>
        <xdr:cNvPr id="74" name="テキスト ボックス 73"/>
        <xdr:cNvSpPr txBox="1"/>
      </xdr:nvSpPr>
      <xdr:spPr>
        <a:xfrm>
          <a:off x="3924300" y="222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53271</xdr:rowOff>
    </xdr:from>
    <xdr:to>
      <xdr:col>19</xdr:col>
      <xdr:colOff>38100</xdr:colOff>
      <xdr:row>14</xdr:row>
      <xdr:rowOff>154871</xdr:rowOff>
    </xdr:to>
    <xdr:sp macro="" textlink="">
      <xdr:nvSpPr>
        <xdr:cNvPr id="75" name="楕円 74"/>
        <xdr:cNvSpPr/>
      </xdr:nvSpPr>
      <xdr:spPr bwMode="auto">
        <a:xfrm>
          <a:off x="3556000" y="250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165048</xdr:rowOff>
    </xdr:from>
    <xdr:ext cx="762000" cy="259045"/>
    <xdr:sp macro="" textlink="">
      <xdr:nvSpPr>
        <xdr:cNvPr id="76" name="テキスト ボックス 75"/>
        <xdr:cNvSpPr txBox="1"/>
      </xdr:nvSpPr>
      <xdr:spPr>
        <a:xfrm>
          <a:off x="3225800" y="227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120617</xdr:rowOff>
    </xdr:from>
    <xdr:to>
      <xdr:col>15</xdr:col>
      <xdr:colOff>101600</xdr:colOff>
      <xdr:row>15</xdr:row>
      <xdr:rowOff>50767</xdr:rowOff>
    </xdr:to>
    <xdr:sp macro="" textlink="">
      <xdr:nvSpPr>
        <xdr:cNvPr id="77" name="楕円 76"/>
        <xdr:cNvSpPr/>
      </xdr:nvSpPr>
      <xdr:spPr bwMode="auto">
        <a:xfrm>
          <a:off x="2857500" y="256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60944</xdr:rowOff>
    </xdr:from>
    <xdr:ext cx="762000" cy="259045"/>
    <xdr:sp macro="" textlink="">
      <xdr:nvSpPr>
        <xdr:cNvPr id="78" name="テキスト ボックス 77"/>
        <xdr:cNvSpPr txBox="1"/>
      </xdr:nvSpPr>
      <xdr:spPr>
        <a:xfrm>
          <a:off x="2527300" y="233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273152</xdr:rowOff>
    </xdr:from>
    <xdr:to>
      <xdr:col>29</xdr:col>
      <xdr:colOff>127000</xdr:colOff>
      <xdr:row>37</xdr:row>
      <xdr:rowOff>23425</xdr:rowOff>
    </xdr:to>
    <xdr:cxnSp macro="">
      <xdr:nvCxnSpPr>
        <xdr:cNvPr id="112" name="直線コネクタ 111"/>
        <xdr:cNvCxnSpPr/>
      </xdr:nvCxnSpPr>
      <xdr:spPr bwMode="auto">
        <a:xfrm flipV="1">
          <a:off x="5003800" y="6883502"/>
          <a:ext cx="647700" cy="26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139535</xdr:rowOff>
    </xdr:from>
    <xdr:to>
      <xdr:col>26</xdr:col>
      <xdr:colOff>50800</xdr:colOff>
      <xdr:row>37</xdr:row>
      <xdr:rowOff>23425</xdr:rowOff>
    </xdr:to>
    <xdr:cxnSp macro="">
      <xdr:nvCxnSpPr>
        <xdr:cNvPr id="115" name="直線コネクタ 114"/>
        <xdr:cNvCxnSpPr/>
      </xdr:nvCxnSpPr>
      <xdr:spPr bwMode="auto">
        <a:xfrm>
          <a:off x="4305300" y="7092785"/>
          <a:ext cx="6985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139535</xdr:rowOff>
    </xdr:from>
    <xdr:to>
      <xdr:col>22</xdr:col>
      <xdr:colOff>114300</xdr:colOff>
      <xdr:row>36</xdr:row>
      <xdr:rowOff>140259</xdr:rowOff>
    </xdr:to>
    <xdr:cxnSp macro="">
      <xdr:nvCxnSpPr>
        <xdr:cNvPr id="118" name="直線コネクタ 117"/>
        <xdr:cNvCxnSpPr/>
      </xdr:nvCxnSpPr>
      <xdr:spPr bwMode="auto">
        <a:xfrm flipV="1">
          <a:off x="3606800" y="7092785"/>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38208</xdr:rowOff>
    </xdr:from>
    <xdr:to>
      <xdr:col>18</xdr:col>
      <xdr:colOff>177800</xdr:colOff>
      <xdr:row>36</xdr:row>
      <xdr:rowOff>140259</xdr:rowOff>
    </xdr:to>
    <xdr:cxnSp macro="">
      <xdr:nvCxnSpPr>
        <xdr:cNvPr id="121" name="直線コネクタ 120"/>
        <xdr:cNvCxnSpPr/>
      </xdr:nvCxnSpPr>
      <xdr:spPr bwMode="auto">
        <a:xfrm>
          <a:off x="2908300" y="6991458"/>
          <a:ext cx="698500" cy="10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222352</xdr:rowOff>
    </xdr:from>
    <xdr:to>
      <xdr:col>29</xdr:col>
      <xdr:colOff>177800</xdr:colOff>
      <xdr:row>35</xdr:row>
      <xdr:rowOff>323952</xdr:rowOff>
    </xdr:to>
    <xdr:sp macro="" textlink="">
      <xdr:nvSpPr>
        <xdr:cNvPr id="131" name="楕円 130"/>
        <xdr:cNvSpPr/>
      </xdr:nvSpPr>
      <xdr:spPr bwMode="auto">
        <a:xfrm>
          <a:off x="5600700" y="683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67429</xdr:rowOff>
    </xdr:from>
    <xdr:ext cx="762000" cy="259045"/>
    <xdr:sp macro="" textlink="">
      <xdr:nvSpPr>
        <xdr:cNvPr id="132" name="人口1人当たり決算額の推移該当値テキスト445"/>
        <xdr:cNvSpPr txBox="1"/>
      </xdr:nvSpPr>
      <xdr:spPr>
        <a:xfrm>
          <a:off x="5740400" y="667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144075</xdr:rowOff>
    </xdr:from>
    <xdr:to>
      <xdr:col>26</xdr:col>
      <xdr:colOff>101600</xdr:colOff>
      <xdr:row>37</xdr:row>
      <xdr:rowOff>74225</xdr:rowOff>
    </xdr:to>
    <xdr:sp macro="" textlink="">
      <xdr:nvSpPr>
        <xdr:cNvPr id="133" name="楕円 132"/>
        <xdr:cNvSpPr/>
      </xdr:nvSpPr>
      <xdr:spPr bwMode="auto">
        <a:xfrm>
          <a:off x="4953000" y="709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59002</xdr:rowOff>
    </xdr:from>
    <xdr:ext cx="736600" cy="259045"/>
    <xdr:sp macro="" textlink="">
      <xdr:nvSpPr>
        <xdr:cNvPr id="134" name="テキスト ボックス 133"/>
        <xdr:cNvSpPr txBox="1"/>
      </xdr:nvSpPr>
      <xdr:spPr>
        <a:xfrm>
          <a:off x="4622800" y="718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88735</xdr:rowOff>
    </xdr:from>
    <xdr:to>
      <xdr:col>22</xdr:col>
      <xdr:colOff>165100</xdr:colOff>
      <xdr:row>37</xdr:row>
      <xdr:rowOff>18885</xdr:rowOff>
    </xdr:to>
    <xdr:sp macro="" textlink="">
      <xdr:nvSpPr>
        <xdr:cNvPr id="135" name="楕円 134"/>
        <xdr:cNvSpPr/>
      </xdr:nvSpPr>
      <xdr:spPr bwMode="auto">
        <a:xfrm>
          <a:off x="4254500" y="704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3662</xdr:rowOff>
    </xdr:from>
    <xdr:ext cx="762000" cy="259045"/>
    <xdr:sp macro="" textlink="">
      <xdr:nvSpPr>
        <xdr:cNvPr id="136" name="テキスト ボックス 135"/>
        <xdr:cNvSpPr txBox="1"/>
      </xdr:nvSpPr>
      <xdr:spPr>
        <a:xfrm>
          <a:off x="3924300" y="712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89459</xdr:rowOff>
    </xdr:from>
    <xdr:to>
      <xdr:col>19</xdr:col>
      <xdr:colOff>38100</xdr:colOff>
      <xdr:row>37</xdr:row>
      <xdr:rowOff>19609</xdr:rowOff>
    </xdr:to>
    <xdr:sp macro="" textlink="">
      <xdr:nvSpPr>
        <xdr:cNvPr id="137" name="楕円 136"/>
        <xdr:cNvSpPr/>
      </xdr:nvSpPr>
      <xdr:spPr bwMode="auto">
        <a:xfrm>
          <a:off x="3556000" y="70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4386</xdr:rowOff>
    </xdr:from>
    <xdr:ext cx="762000" cy="259045"/>
    <xdr:sp macro="" textlink="">
      <xdr:nvSpPr>
        <xdr:cNvPr id="138" name="テキスト ボックス 137"/>
        <xdr:cNvSpPr txBox="1"/>
      </xdr:nvSpPr>
      <xdr:spPr>
        <a:xfrm>
          <a:off x="3225800" y="71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330308</xdr:rowOff>
    </xdr:from>
    <xdr:to>
      <xdr:col>15</xdr:col>
      <xdr:colOff>101600</xdr:colOff>
      <xdr:row>36</xdr:row>
      <xdr:rowOff>89008</xdr:rowOff>
    </xdr:to>
    <xdr:sp macro="" textlink="">
      <xdr:nvSpPr>
        <xdr:cNvPr id="139" name="楕円 138"/>
        <xdr:cNvSpPr/>
      </xdr:nvSpPr>
      <xdr:spPr bwMode="auto">
        <a:xfrm>
          <a:off x="2857500" y="694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73785</xdr:rowOff>
    </xdr:from>
    <xdr:ext cx="762000" cy="259045"/>
    <xdr:sp macro="" textlink="">
      <xdr:nvSpPr>
        <xdr:cNvPr id="140" name="テキスト ボックス 139"/>
        <xdr:cNvSpPr txBox="1"/>
      </xdr:nvSpPr>
      <xdr:spPr>
        <a:xfrm>
          <a:off x="2527300" y="70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7,366
7,310
95.65
5,884,354
5,444,445
396,533
3,210,375
5,636,301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134529</xdr:rowOff>
    </xdr:from>
    <xdr:to>
      <xdr:col>24</xdr:col>
      <xdr:colOff>63500</xdr:colOff>
      <xdr:row>34</xdr:row>
      <xdr:rowOff>169962</xdr:rowOff>
    </xdr:to>
    <xdr:cxnSp macro="">
      <xdr:nvCxnSpPr>
        <xdr:cNvPr id="63" name="直線コネクタ 62"/>
        <xdr:cNvCxnSpPr/>
      </xdr:nvCxnSpPr>
      <xdr:spPr>
        <a:xfrm flipV="1">
          <a:off x="3797300" y="5963829"/>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169962</xdr:rowOff>
    </xdr:from>
    <xdr:to>
      <xdr:col>19</xdr:col>
      <xdr:colOff>177800</xdr:colOff>
      <xdr:row>35</xdr:row>
      <xdr:rowOff>76334</xdr:rowOff>
    </xdr:to>
    <xdr:cxnSp macro="">
      <xdr:nvCxnSpPr>
        <xdr:cNvPr id="66" name="直線コネクタ 65"/>
        <xdr:cNvCxnSpPr/>
      </xdr:nvCxnSpPr>
      <xdr:spPr>
        <a:xfrm flipV="1">
          <a:off x="2908300" y="5999262"/>
          <a:ext cx="889000" cy="7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57208</xdr:rowOff>
    </xdr:from>
    <xdr:to>
      <xdr:col>15</xdr:col>
      <xdr:colOff>50800</xdr:colOff>
      <xdr:row>35</xdr:row>
      <xdr:rowOff>76334</xdr:rowOff>
    </xdr:to>
    <xdr:cxnSp macro="">
      <xdr:nvCxnSpPr>
        <xdr:cNvPr id="69" name="直線コネクタ 68"/>
        <xdr:cNvCxnSpPr/>
      </xdr:nvCxnSpPr>
      <xdr:spPr>
        <a:xfrm>
          <a:off x="2019300" y="605795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57208</xdr:rowOff>
    </xdr:from>
    <xdr:to>
      <xdr:col>10</xdr:col>
      <xdr:colOff>114300</xdr:colOff>
      <xdr:row>35</xdr:row>
      <xdr:rowOff>96767</xdr:rowOff>
    </xdr:to>
    <xdr:cxnSp macro="">
      <xdr:nvCxnSpPr>
        <xdr:cNvPr id="72" name="直線コネクタ 71"/>
        <xdr:cNvCxnSpPr/>
      </xdr:nvCxnSpPr>
      <xdr:spPr>
        <a:xfrm flipV="1">
          <a:off x="1130300" y="6057958"/>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83729</xdr:rowOff>
    </xdr:from>
    <xdr:to>
      <xdr:col>24</xdr:col>
      <xdr:colOff>114300</xdr:colOff>
      <xdr:row>35</xdr:row>
      <xdr:rowOff>13879</xdr:rowOff>
    </xdr:to>
    <xdr:sp macro="" textlink="">
      <xdr:nvSpPr>
        <xdr:cNvPr id="82" name="楕円 81"/>
        <xdr:cNvSpPr/>
      </xdr:nvSpPr>
      <xdr:spPr>
        <a:xfrm>
          <a:off x="4584700" y="59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106606</xdr:rowOff>
    </xdr:from>
    <xdr:ext cx="599010" cy="259045"/>
    <xdr:sp macro="" textlink="">
      <xdr:nvSpPr>
        <xdr:cNvPr id="83" name="人件費該当値テキスト"/>
        <xdr:cNvSpPr txBox="1"/>
      </xdr:nvSpPr>
      <xdr:spPr>
        <a:xfrm>
          <a:off x="4686300" y="576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119162</xdr:rowOff>
    </xdr:from>
    <xdr:to>
      <xdr:col>20</xdr:col>
      <xdr:colOff>38100</xdr:colOff>
      <xdr:row>35</xdr:row>
      <xdr:rowOff>49312</xdr:rowOff>
    </xdr:to>
    <xdr:sp macro="" textlink="">
      <xdr:nvSpPr>
        <xdr:cNvPr id="84" name="楕円 83"/>
        <xdr:cNvSpPr/>
      </xdr:nvSpPr>
      <xdr:spPr>
        <a:xfrm>
          <a:off x="3746500" y="59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65839</xdr:rowOff>
    </xdr:from>
    <xdr:ext cx="599010" cy="259045"/>
    <xdr:sp macro="" textlink="">
      <xdr:nvSpPr>
        <xdr:cNvPr id="85" name="テキスト ボックス 84"/>
        <xdr:cNvSpPr txBox="1"/>
      </xdr:nvSpPr>
      <xdr:spPr>
        <a:xfrm>
          <a:off x="3497795" y="572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25534</xdr:rowOff>
    </xdr:from>
    <xdr:to>
      <xdr:col>15</xdr:col>
      <xdr:colOff>101600</xdr:colOff>
      <xdr:row>35</xdr:row>
      <xdr:rowOff>127134</xdr:rowOff>
    </xdr:to>
    <xdr:sp macro="" textlink="">
      <xdr:nvSpPr>
        <xdr:cNvPr id="86" name="楕円 85"/>
        <xdr:cNvSpPr/>
      </xdr:nvSpPr>
      <xdr:spPr>
        <a:xfrm>
          <a:off x="2857500" y="60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143661</xdr:rowOff>
    </xdr:from>
    <xdr:ext cx="599010" cy="259045"/>
    <xdr:sp macro="" textlink="">
      <xdr:nvSpPr>
        <xdr:cNvPr id="87" name="テキスト ボックス 86"/>
        <xdr:cNvSpPr txBox="1"/>
      </xdr:nvSpPr>
      <xdr:spPr>
        <a:xfrm>
          <a:off x="2608795" y="580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6408</xdr:rowOff>
    </xdr:from>
    <xdr:to>
      <xdr:col>10</xdr:col>
      <xdr:colOff>165100</xdr:colOff>
      <xdr:row>35</xdr:row>
      <xdr:rowOff>108008</xdr:rowOff>
    </xdr:to>
    <xdr:sp macro="" textlink="">
      <xdr:nvSpPr>
        <xdr:cNvPr id="88" name="楕円 87"/>
        <xdr:cNvSpPr/>
      </xdr:nvSpPr>
      <xdr:spPr>
        <a:xfrm>
          <a:off x="1968500" y="60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124535</xdr:rowOff>
    </xdr:from>
    <xdr:ext cx="599010" cy="259045"/>
    <xdr:sp macro="" textlink="">
      <xdr:nvSpPr>
        <xdr:cNvPr id="89" name="テキスト ボックス 88"/>
        <xdr:cNvSpPr txBox="1"/>
      </xdr:nvSpPr>
      <xdr:spPr>
        <a:xfrm>
          <a:off x="1719795" y="578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45967</xdr:rowOff>
    </xdr:from>
    <xdr:to>
      <xdr:col>6</xdr:col>
      <xdr:colOff>38100</xdr:colOff>
      <xdr:row>35</xdr:row>
      <xdr:rowOff>147567</xdr:rowOff>
    </xdr:to>
    <xdr:sp macro="" textlink="">
      <xdr:nvSpPr>
        <xdr:cNvPr id="90" name="楕円 89"/>
        <xdr:cNvSpPr/>
      </xdr:nvSpPr>
      <xdr:spPr>
        <a:xfrm>
          <a:off x="1079500" y="60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164094</xdr:rowOff>
    </xdr:from>
    <xdr:ext cx="599010" cy="259045"/>
    <xdr:sp macro="" textlink="">
      <xdr:nvSpPr>
        <xdr:cNvPr id="91" name="テキスト ボックス 90"/>
        <xdr:cNvSpPr txBox="1"/>
      </xdr:nvSpPr>
      <xdr:spPr>
        <a:xfrm>
          <a:off x="830795" y="58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121316</xdr:rowOff>
    </xdr:from>
    <xdr:to>
      <xdr:col>24</xdr:col>
      <xdr:colOff>63500</xdr:colOff>
      <xdr:row>56</xdr:row>
      <xdr:rowOff>953</xdr:rowOff>
    </xdr:to>
    <xdr:cxnSp macro="">
      <xdr:nvCxnSpPr>
        <xdr:cNvPr id="118" name="直線コネクタ 117"/>
        <xdr:cNvCxnSpPr/>
      </xdr:nvCxnSpPr>
      <xdr:spPr>
        <a:xfrm>
          <a:off x="3797300" y="9551066"/>
          <a:ext cx="8382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121316</xdr:rowOff>
    </xdr:from>
    <xdr:to>
      <xdr:col>19</xdr:col>
      <xdr:colOff>177800</xdr:colOff>
      <xdr:row>56</xdr:row>
      <xdr:rowOff>18725</xdr:rowOff>
    </xdr:to>
    <xdr:cxnSp macro="">
      <xdr:nvCxnSpPr>
        <xdr:cNvPr id="121" name="直線コネクタ 120"/>
        <xdr:cNvCxnSpPr/>
      </xdr:nvCxnSpPr>
      <xdr:spPr>
        <a:xfrm flipV="1">
          <a:off x="2908300" y="9551066"/>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18725</xdr:rowOff>
    </xdr:from>
    <xdr:to>
      <xdr:col>15</xdr:col>
      <xdr:colOff>50800</xdr:colOff>
      <xdr:row>56</xdr:row>
      <xdr:rowOff>81828</xdr:rowOff>
    </xdr:to>
    <xdr:cxnSp macro="">
      <xdr:nvCxnSpPr>
        <xdr:cNvPr id="124" name="直線コネクタ 123"/>
        <xdr:cNvCxnSpPr/>
      </xdr:nvCxnSpPr>
      <xdr:spPr>
        <a:xfrm flipV="1">
          <a:off x="2019300" y="9619925"/>
          <a:ext cx="889000" cy="6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72944</xdr:rowOff>
    </xdr:from>
    <xdr:to>
      <xdr:col>10</xdr:col>
      <xdr:colOff>114300</xdr:colOff>
      <xdr:row>56</xdr:row>
      <xdr:rowOff>81828</xdr:rowOff>
    </xdr:to>
    <xdr:cxnSp macro="">
      <xdr:nvCxnSpPr>
        <xdr:cNvPr id="127" name="直線コネクタ 126"/>
        <xdr:cNvCxnSpPr/>
      </xdr:nvCxnSpPr>
      <xdr:spPr>
        <a:xfrm>
          <a:off x="1130300" y="9674144"/>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121603</xdr:rowOff>
    </xdr:from>
    <xdr:to>
      <xdr:col>24</xdr:col>
      <xdr:colOff>114300</xdr:colOff>
      <xdr:row>56</xdr:row>
      <xdr:rowOff>51753</xdr:rowOff>
    </xdr:to>
    <xdr:sp macro="" textlink="">
      <xdr:nvSpPr>
        <xdr:cNvPr id="137" name="楕円 136"/>
        <xdr:cNvSpPr/>
      </xdr:nvSpPr>
      <xdr:spPr>
        <a:xfrm>
          <a:off x="4584700" y="95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100030</xdr:rowOff>
    </xdr:from>
    <xdr:ext cx="599010" cy="259045"/>
    <xdr:sp macro="" textlink="">
      <xdr:nvSpPr>
        <xdr:cNvPr id="138" name="物件費該当値テキスト"/>
        <xdr:cNvSpPr txBox="1"/>
      </xdr:nvSpPr>
      <xdr:spPr>
        <a:xfrm>
          <a:off x="4686300" y="952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70516</xdr:rowOff>
    </xdr:from>
    <xdr:to>
      <xdr:col>20</xdr:col>
      <xdr:colOff>38100</xdr:colOff>
      <xdr:row>56</xdr:row>
      <xdr:rowOff>666</xdr:rowOff>
    </xdr:to>
    <xdr:sp macro="" textlink="">
      <xdr:nvSpPr>
        <xdr:cNvPr id="139" name="楕円 138"/>
        <xdr:cNvSpPr/>
      </xdr:nvSpPr>
      <xdr:spPr>
        <a:xfrm>
          <a:off x="3746500" y="95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163243</xdr:rowOff>
    </xdr:from>
    <xdr:ext cx="599010" cy="259045"/>
    <xdr:sp macro="" textlink="">
      <xdr:nvSpPr>
        <xdr:cNvPr id="140" name="テキスト ボックス 139"/>
        <xdr:cNvSpPr txBox="1"/>
      </xdr:nvSpPr>
      <xdr:spPr>
        <a:xfrm>
          <a:off x="3497795" y="959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139375</xdr:rowOff>
    </xdr:from>
    <xdr:to>
      <xdr:col>15</xdr:col>
      <xdr:colOff>101600</xdr:colOff>
      <xdr:row>56</xdr:row>
      <xdr:rowOff>69525</xdr:rowOff>
    </xdr:to>
    <xdr:sp macro="" textlink="">
      <xdr:nvSpPr>
        <xdr:cNvPr id="141" name="楕円 140"/>
        <xdr:cNvSpPr/>
      </xdr:nvSpPr>
      <xdr:spPr>
        <a:xfrm>
          <a:off x="2857500" y="95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60652</xdr:rowOff>
    </xdr:from>
    <xdr:ext cx="599010" cy="259045"/>
    <xdr:sp macro="" textlink="">
      <xdr:nvSpPr>
        <xdr:cNvPr id="142" name="テキスト ボックス 141"/>
        <xdr:cNvSpPr txBox="1"/>
      </xdr:nvSpPr>
      <xdr:spPr>
        <a:xfrm>
          <a:off x="2608795" y="966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31028</xdr:rowOff>
    </xdr:from>
    <xdr:to>
      <xdr:col>10</xdr:col>
      <xdr:colOff>165100</xdr:colOff>
      <xdr:row>56</xdr:row>
      <xdr:rowOff>132628</xdr:rowOff>
    </xdr:to>
    <xdr:sp macro="" textlink="">
      <xdr:nvSpPr>
        <xdr:cNvPr id="143" name="楕円 142"/>
        <xdr:cNvSpPr/>
      </xdr:nvSpPr>
      <xdr:spPr>
        <a:xfrm>
          <a:off x="1968500" y="96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123755</xdr:rowOff>
    </xdr:from>
    <xdr:ext cx="534377" cy="259045"/>
    <xdr:sp macro="" textlink="">
      <xdr:nvSpPr>
        <xdr:cNvPr id="144" name="テキスト ボックス 143"/>
        <xdr:cNvSpPr txBox="1"/>
      </xdr:nvSpPr>
      <xdr:spPr>
        <a:xfrm>
          <a:off x="1752111" y="97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22144</xdr:rowOff>
    </xdr:from>
    <xdr:to>
      <xdr:col>6</xdr:col>
      <xdr:colOff>38100</xdr:colOff>
      <xdr:row>56</xdr:row>
      <xdr:rowOff>123744</xdr:rowOff>
    </xdr:to>
    <xdr:sp macro="" textlink="">
      <xdr:nvSpPr>
        <xdr:cNvPr id="145" name="楕円 144"/>
        <xdr:cNvSpPr/>
      </xdr:nvSpPr>
      <xdr:spPr>
        <a:xfrm>
          <a:off x="1079500" y="9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114871</xdr:rowOff>
    </xdr:from>
    <xdr:ext cx="534377" cy="259045"/>
    <xdr:sp macro="" textlink="">
      <xdr:nvSpPr>
        <xdr:cNvPr id="146" name="テキスト ボックス 145"/>
        <xdr:cNvSpPr txBox="1"/>
      </xdr:nvSpPr>
      <xdr:spPr>
        <a:xfrm>
          <a:off x="863111" y="9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164813</xdr:rowOff>
    </xdr:from>
    <xdr:to>
      <xdr:col>24</xdr:col>
      <xdr:colOff>63500</xdr:colOff>
      <xdr:row>79</xdr:row>
      <xdr:rowOff>20893</xdr:rowOff>
    </xdr:to>
    <xdr:cxnSp macro="">
      <xdr:nvCxnSpPr>
        <xdr:cNvPr id="177" name="直線コネクタ 176"/>
        <xdr:cNvCxnSpPr/>
      </xdr:nvCxnSpPr>
      <xdr:spPr>
        <a:xfrm>
          <a:off x="3797300" y="13537913"/>
          <a:ext cx="8382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164813</xdr:rowOff>
    </xdr:from>
    <xdr:to>
      <xdr:col>19</xdr:col>
      <xdr:colOff>177800</xdr:colOff>
      <xdr:row>79</xdr:row>
      <xdr:rowOff>13447</xdr:rowOff>
    </xdr:to>
    <xdr:cxnSp macro="">
      <xdr:nvCxnSpPr>
        <xdr:cNvPr id="180" name="直線コネクタ 179"/>
        <xdr:cNvCxnSpPr/>
      </xdr:nvCxnSpPr>
      <xdr:spPr>
        <a:xfrm flipV="1">
          <a:off x="2908300" y="13537913"/>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13447</xdr:rowOff>
    </xdr:from>
    <xdr:to>
      <xdr:col>15</xdr:col>
      <xdr:colOff>50800</xdr:colOff>
      <xdr:row>79</xdr:row>
      <xdr:rowOff>56717</xdr:rowOff>
    </xdr:to>
    <xdr:cxnSp macro="">
      <xdr:nvCxnSpPr>
        <xdr:cNvPr id="183" name="直線コネクタ 182"/>
        <xdr:cNvCxnSpPr/>
      </xdr:nvCxnSpPr>
      <xdr:spPr>
        <a:xfrm flipV="1">
          <a:off x="2019300" y="13557997"/>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55314</xdr:rowOff>
    </xdr:from>
    <xdr:to>
      <xdr:col>10</xdr:col>
      <xdr:colOff>114300</xdr:colOff>
      <xdr:row>79</xdr:row>
      <xdr:rowOff>56717</xdr:rowOff>
    </xdr:to>
    <xdr:cxnSp macro="">
      <xdr:nvCxnSpPr>
        <xdr:cNvPr id="186" name="直線コネクタ 185"/>
        <xdr:cNvCxnSpPr/>
      </xdr:nvCxnSpPr>
      <xdr:spPr>
        <a:xfrm>
          <a:off x="1130300" y="13599864"/>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141543</xdr:rowOff>
    </xdr:from>
    <xdr:to>
      <xdr:col>24</xdr:col>
      <xdr:colOff>114300</xdr:colOff>
      <xdr:row>79</xdr:row>
      <xdr:rowOff>71693</xdr:rowOff>
    </xdr:to>
    <xdr:sp macro="" textlink="">
      <xdr:nvSpPr>
        <xdr:cNvPr id="196" name="楕円 195"/>
        <xdr:cNvSpPr/>
      </xdr:nvSpPr>
      <xdr:spPr>
        <a:xfrm>
          <a:off x="4584700" y="135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56470</xdr:rowOff>
    </xdr:from>
    <xdr:ext cx="469744" cy="259045"/>
    <xdr:sp macro="" textlink="">
      <xdr:nvSpPr>
        <xdr:cNvPr id="197" name="維持補修費該当値テキスト"/>
        <xdr:cNvSpPr txBox="1"/>
      </xdr:nvSpPr>
      <xdr:spPr>
        <a:xfrm>
          <a:off x="4686300" y="1342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114013</xdr:rowOff>
    </xdr:from>
    <xdr:to>
      <xdr:col>20</xdr:col>
      <xdr:colOff>38100</xdr:colOff>
      <xdr:row>79</xdr:row>
      <xdr:rowOff>44163</xdr:rowOff>
    </xdr:to>
    <xdr:sp macro="" textlink="">
      <xdr:nvSpPr>
        <xdr:cNvPr id="198" name="楕円 197"/>
        <xdr:cNvSpPr/>
      </xdr:nvSpPr>
      <xdr:spPr>
        <a:xfrm>
          <a:off x="3746500" y="134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35290</xdr:rowOff>
    </xdr:from>
    <xdr:ext cx="469744" cy="259045"/>
    <xdr:sp macro="" textlink="">
      <xdr:nvSpPr>
        <xdr:cNvPr id="199" name="テキスト ボックス 198"/>
        <xdr:cNvSpPr txBox="1"/>
      </xdr:nvSpPr>
      <xdr:spPr>
        <a:xfrm>
          <a:off x="3562428" y="135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134097</xdr:rowOff>
    </xdr:from>
    <xdr:to>
      <xdr:col>15</xdr:col>
      <xdr:colOff>101600</xdr:colOff>
      <xdr:row>79</xdr:row>
      <xdr:rowOff>64247</xdr:rowOff>
    </xdr:to>
    <xdr:sp macro="" textlink="">
      <xdr:nvSpPr>
        <xdr:cNvPr id="200" name="楕円 199"/>
        <xdr:cNvSpPr/>
      </xdr:nvSpPr>
      <xdr:spPr>
        <a:xfrm>
          <a:off x="2857500" y="135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55374</xdr:rowOff>
    </xdr:from>
    <xdr:ext cx="469744" cy="259045"/>
    <xdr:sp macro="" textlink="">
      <xdr:nvSpPr>
        <xdr:cNvPr id="201" name="テキスト ボックス 200"/>
        <xdr:cNvSpPr txBox="1"/>
      </xdr:nvSpPr>
      <xdr:spPr>
        <a:xfrm>
          <a:off x="2673428" y="1359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5917</xdr:rowOff>
    </xdr:from>
    <xdr:to>
      <xdr:col>10</xdr:col>
      <xdr:colOff>165100</xdr:colOff>
      <xdr:row>79</xdr:row>
      <xdr:rowOff>107517</xdr:rowOff>
    </xdr:to>
    <xdr:sp macro="" textlink="">
      <xdr:nvSpPr>
        <xdr:cNvPr id="202" name="楕円 201"/>
        <xdr:cNvSpPr/>
      </xdr:nvSpPr>
      <xdr:spPr>
        <a:xfrm>
          <a:off x="1968500" y="135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98644</xdr:rowOff>
    </xdr:from>
    <xdr:ext cx="469744" cy="259045"/>
    <xdr:sp macro="" textlink="">
      <xdr:nvSpPr>
        <xdr:cNvPr id="203" name="テキスト ボックス 202"/>
        <xdr:cNvSpPr txBox="1"/>
      </xdr:nvSpPr>
      <xdr:spPr>
        <a:xfrm>
          <a:off x="1784428" y="1364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4514</xdr:rowOff>
    </xdr:from>
    <xdr:to>
      <xdr:col>6</xdr:col>
      <xdr:colOff>38100</xdr:colOff>
      <xdr:row>79</xdr:row>
      <xdr:rowOff>106114</xdr:rowOff>
    </xdr:to>
    <xdr:sp macro="" textlink="">
      <xdr:nvSpPr>
        <xdr:cNvPr id="204" name="楕円 203"/>
        <xdr:cNvSpPr/>
      </xdr:nvSpPr>
      <xdr:spPr>
        <a:xfrm>
          <a:off x="1079500" y="135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97241</xdr:rowOff>
    </xdr:from>
    <xdr:ext cx="469744" cy="259045"/>
    <xdr:sp macro="" textlink="">
      <xdr:nvSpPr>
        <xdr:cNvPr id="205" name="テキスト ボックス 204"/>
        <xdr:cNvSpPr txBox="1"/>
      </xdr:nvSpPr>
      <xdr:spPr>
        <a:xfrm>
          <a:off x="895428" y="136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124840</xdr:rowOff>
    </xdr:from>
    <xdr:to>
      <xdr:col>24</xdr:col>
      <xdr:colOff>62865</xdr:colOff>
      <xdr:row>98</xdr:row>
      <xdr:rowOff>12337</xdr:rowOff>
    </xdr:to>
    <xdr:cxnSp macro="">
      <xdr:nvCxnSpPr>
        <xdr:cNvPr id="232" name="直線コネクタ 231"/>
        <xdr:cNvCxnSpPr/>
      </xdr:nvCxnSpPr>
      <xdr:spPr>
        <a:xfrm flipV="1">
          <a:off x="4633595" y="15383890"/>
          <a:ext cx="1270" cy="143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16164</xdr:rowOff>
    </xdr:from>
    <xdr:ext cx="534377" cy="259045"/>
    <xdr:sp macro="" textlink="">
      <xdr:nvSpPr>
        <xdr:cNvPr id="233" name="扶助費最小値テキスト"/>
        <xdr:cNvSpPr txBox="1"/>
      </xdr:nvSpPr>
      <xdr:spPr>
        <a:xfrm>
          <a:off x="4686300"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12337</xdr:rowOff>
    </xdr:from>
    <xdr:to>
      <xdr:col>24</xdr:col>
      <xdr:colOff>152400</xdr:colOff>
      <xdr:row>98</xdr:row>
      <xdr:rowOff>12337</xdr:rowOff>
    </xdr:to>
    <xdr:cxnSp macro="">
      <xdr:nvCxnSpPr>
        <xdr:cNvPr id="234" name="直線コネクタ 233"/>
        <xdr:cNvCxnSpPr/>
      </xdr:nvCxnSpPr>
      <xdr:spPr>
        <a:xfrm>
          <a:off x="4546600" y="1681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71517</xdr:rowOff>
    </xdr:from>
    <xdr:ext cx="599010" cy="259045"/>
    <xdr:sp macro="" textlink="">
      <xdr:nvSpPr>
        <xdr:cNvPr id="235" name="扶助費最大値テキスト"/>
        <xdr:cNvSpPr txBox="1"/>
      </xdr:nvSpPr>
      <xdr:spPr>
        <a:xfrm>
          <a:off x="4686300" y="151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124840</xdr:rowOff>
    </xdr:from>
    <xdr:to>
      <xdr:col>24</xdr:col>
      <xdr:colOff>152400</xdr:colOff>
      <xdr:row>89</xdr:row>
      <xdr:rowOff>124840</xdr:rowOff>
    </xdr:to>
    <xdr:cxnSp macro="">
      <xdr:nvCxnSpPr>
        <xdr:cNvPr id="236" name="直線コネクタ 235"/>
        <xdr:cNvCxnSpPr/>
      </xdr:nvCxnSpPr>
      <xdr:spPr>
        <a:xfrm>
          <a:off x="4546600" y="153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25172</xdr:rowOff>
    </xdr:from>
    <xdr:to>
      <xdr:col>24</xdr:col>
      <xdr:colOff>63500</xdr:colOff>
      <xdr:row>97</xdr:row>
      <xdr:rowOff>87432</xdr:rowOff>
    </xdr:to>
    <xdr:cxnSp macro="">
      <xdr:nvCxnSpPr>
        <xdr:cNvPr id="237" name="直線コネクタ 236"/>
        <xdr:cNvCxnSpPr/>
      </xdr:nvCxnSpPr>
      <xdr:spPr>
        <a:xfrm>
          <a:off x="3797300" y="16655822"/>
          <a:ext cx="838200" cy="6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147046</xdr:rowOff>
    </xdr:from>
    <xdr:ext cx="534377" cy="259045"/>
    <xdr:sp macro="" textlink="">
      <xdr:nvSpPr>
        <xdr:cNvPr id="238" name="扶助費平均値テキスト"/>
        <xdr:cNvSpPr txBox="1"/>
      </xdr:nvSpPr>
      <xdr:spPr>
        <a:xfrm>
          <a:off x="4686300" y="1609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124169</xdr:rowOff>
    </xdr:from>
    <xdr:to>
      <xdr:col>24</xdr:col>
      <xdr:colOff>114300</xdr:colOff>
      <xdr:row>95</xdr:row>
      <xdr:rowOff>54319</xdr:rowOff>
    </xdr:to>
    <xdr:sp macro="" textlink="">
      <xdr:nvSpPr>
        <xdr:cNvPr id="239" name="フローチャート: 判断 238"/>
        <xdr:cNvSpPr/>
      </xdr:nvSpPr>
      <xdr:spPr>
        <a:xfrm>
          <a:off x="4584700" y="1624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25172</xdr:rowOff>
    </xdr:from>
    <xdr:to>
      <xdr:col>19</xdr:col>
      <xdr:colOff>177800</xdr:colOff>
      <xdr:row>97</xdr:row>
      <xdr:rowOff>102814</xdr:rowOff>
    </xdr:to>
    <xdr:cxnSp macro="">
      <xdr:nvCxnSpPr>
        <xdr:cNvPr id="240" name="直線コネクタ 239"/>
        <xdr:cNvCxnSpPr/>
      </xdr:nvCxnSpPr>
      <xdr:spPr>
        <a:xfrm flipV="1">
          <a:off x="2908300" y="16655822"/>
          <a:ext cx="889000" cy="7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137282</xdr:rowOff>
    </xdr:from>
    <xdr:to>
      <xdr:col>20</xdr:col>
      <xdr:colOff>38100</xdr:colOff>
      <xdr:row>95</xdr:row>
      <xdr:rowOff>67432</xdr:rowOff>
    </xdr:to>
    <xdr:sp macro="" textlink="">
      <xdr:nvSpPr>
        <xdr:cNvPr id="241" name="フローチャート: 判断 240"/>
        <xdr:cNvSpPr/>
      </xdr:nvSpPr>
      <xdr:spPr>
        <a:xfrm>
          <a:off x="37465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83959</xdr:rowOff>
    </xdr:from>
    <xdr:ext cx="534377" cy="259045"/>
    <xdr:sp macro="" textlink="">
      <xdr:nvSpPr>
        <xdr:cNvPr id="242" name="テキスト ボックス 241"/>
        <xdr:cNvSpPr txBox="1"/>
      </xdr:nvSpPr>
      <xdr:spPr>
        <a:xfrm>
          <a:off x="3530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102814</xdr:rowOff>
    </xdr:from>
    <xdr:to>
      <xdr:col>15</xdr:col>
      <xdr:colOff>50800</xdr:colOff>
      <xdr:row>97</xdr:row>
      <xdr:rowOff>135896</xdr:rowOff>
    </xdr:to>
    <xdr:cxnSp macro="">
      <xdr:nvCxnSpPr>
        <xdr:cNvPr id="243" name="直線コネクタ 242"/>
        <xdr:cNvCxnSpPr/>
      </xdr:nvCxnSpPr>
      <xdr:spPr>
        <a:xfrm flipV="1">
          <a:off x="2019300" y="16733464"/>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72718</xdr:rowOff>
    </xdr:from>
    <xdr:to>
      <xdr:col>15</xdr:col>
      <xdr:colOff>101600</xdr:colOff>
      <xdr:row>96</xdr:row>
      <xdr:rowOff>2868</xdr:rowOff>
    </xdr:to>
    <xdr:sp macro="" textlink="">
      <xdr:nvSpPr>
        <xdr:cNvPr id="244" name="フローチャート: 判断 243"/>
        <xdr:cNvSpPr/>
      </xdr:nvSpPr>
      <xdr:spPr>
        <a:xfrm>
          <a:off x="2857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19395</xdr:rowOff>
    </xdr:from>
    <xdr:ext cx="534377" cy="259045"/>
    <xdr:sp macro="" textlink="">
      <xdr:nvSpPr>
        <xdr:cNvPr id="245" name="テキスト ボックス 244"/>
        <xdr:cNvSpPr txBox="1"/>
      </xdr:nvSpPr>
      <xdr:spPr>
        <a:xfrm>
          <a:off x="2641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135896</xdr:rowOff>
    </xdr:from>
    <xdr:to>
      <xdr:col>10</xdr:col>
      <xdr:colOff>114300</xdr:colOff>
      <xdr:row>98</xdr:row>
      <xdr:rowOff>50154</xdr:rowOff>
    </xdr:to>
    <xdr:cxnSp macro="">
      <xdr:nvCxnSpPr>
        <xdr:cNvPr id="246" name="直線コネクタ 245"/>
        <xdr:cNvCxnSpPr/>
      </xdr:nvCxnSpPr>
      <xdr:spPr>
        <a:xfrm flipV="1">
          <a:off x="1130300" y="16766546"/>
          <a:ext cx="889000" cy="8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116560</xdr:rowOff>
    </xdr:from>
    <xdr:to>
      <xdr:col>10</xdr:col>
      <xdr:colOff>165100</xdr:colOff>
      <xdr:row>96</xdr:row>
      <xdr:rowOff>46710</xdr:rowOff>
    </xdr:to>
    <xdr:sp macro="" textlink="">
      <xdr:nvSpPr>
        <xdr:cNvPr id="247" name="フローチャート: 判断 246"/>
        <xdr:cNvSpPr/>
      </xdr:nvSpPr>
      <xdr:spPr>
        <a:xfrm>
          <a:off x="1968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63237</xdr:rowOff>
    </xdr:from>
    <xdr:ext cx="534377" cy="259045"/>
    <xdr:sp macro="" textlink="">
      <xdr:nvSpPr>
        <xdr:cNvPr id="248" name="テキスト ボックス 247"/>
        <xdr:cNvSpPr txBox="1"/>
      </xdr:nvSpPr>
      <xdr:spPr>
        <a:xfrm>
          <a:off x="1752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49" name="フローチャート: 判断 248"/>
        <xdr:cNvSpPr/>
      </xdr:nvSpPr>
      <xdr:spPr>
        <a:xfrm>
          <a:off x="1079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50" name="テキスト ボックス 24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36632</xdr:rowOff>
    </xdr:from>
    <xdr:to>
      <xdr:col>24</xdr:col>
      <xdr:colOff>114300</xdr:colOff>
      <xdr:row>97</xdr:row>
      <xdr:rowOff>138232</xdr:rowOff>
    </xdr:to>
    <xdr:sp macro="" textlink="">
      <xdr:nvSpPr>
        <xdr:cNvPr id="256" name="楕円 255"/>
        <xdr:cNvSpPr/>
      </xdr:nvSpPr>
      <xdr:spPr>
        <a:xfrm>
          <a:off x="4584700" y="166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123009</xdr:rowOff>
    </xdr:from>
    <xdr:ext cx="534377" cy="259045"/>
    <xdr:sp macro="" textlink="">
      <xdr:nvSpPr>
        <xdr:cNvPr id="257" name="扶助費該当値テキスト"/>
        <xdr:cNvSpPr txBox="1"/>
      </xdr:nvSpPr>
      <xdr:spPr>
        <a:xfrm>
          <a:off x="4686300" y="165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145822</xdr:rowOff>
    </xdr:from>
    <xdr:to>
      <xdr:col>20</xdr:col>
      <xdr:colOff>38100</xdr:colOff>
      <xdr:row>97</xdr:row>
      <xdr:rowOff>75972</xdr:rowOff>
    </xdr:to>
    <xdr:sp macro="" textlink="">
      <xdr:nvSpPr>
        <xdr:cNvPr id="258" name="楕円 257"/>
        <xdr:cNvSpPr/>
      </xdr:nvSpPr>
      <xdr:spPr>
        <a:xfrm>
          <a:off x="3746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67099</xdr:rowOff>
    </xdr:from>
    <xdr:ext cx="534377" cy="259045"/>
    <xdr:sp macro="" textlink="">
      <xdr:nvSpPr>
        <xdr:cNvPr id="259" name="テキスト ボックス 258"/>
        <xdr:cNvSpPr txBox="1"/>
      </xdr:nvSpPr>
      <xdr:spPr>
        <a:xfrm>
          <a:off x="3530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52014</xdr:rowOff>
    </xdr:from>
    <xdr:to>
      <xdr:col>15</xdr:col>
      <xdr:colOff>101600</xdr:colOff>
      <xdr:row>97</xdr:row>
      <xdr:rowOff>153614</xdr:rowOff>
    </xdr:to>
    <xdr:sp macro="" textlink="">
      <xdr:nvSpPr>
        <xdr:cNvPr id="260" name="楕円 259"/>
        <xdr:cNvSpPr/>
      </xdr:nvSpPr>
      <xdr:spPr>
        <a:xfrm>
          <a:off x="2857500" y="166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144741</xdr:rowOff>
    </xdr:from>
    <xdr:ext cx="534377" cy="259045"/>
    <xdr:sp macro="" textlink="">
      <xdr:nvSpPr>
        <xdr:cNvPr id="261" name="テキスト ボックス 260"/>
        <xdr:cNvSpPr txBox="1"/>
      </xdr:nvSpPr>
      <xdr:spPr>
        <a:xfrm>
          <a:off x="2641111" y="167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85096</xdr:rowOff>
    </xdr:from>
    <xdr:to>
      <xdr:col>10</xdr:col>
      <xdr:colOff>165100</xdr:colOff>
      <xdr:row>98</xdr:row>
      <xdr:rowOff>15246</xdr:rowOff>
    </xdr:to>
    <xdr:sp macro="" textlink="">
      <xdr:nvSpPr>
        <xdr:cNvPr id="262" name="楕円 261"/>
        <xdr:cNvSpPr/>
      </xdr:nvSpPr>
      <xdr:spPr>
        <a:xfrm>
          <a:off x="1968500" y="167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6373</xdr:rowOff>
    </xdr:from>
    <xdr:ext cx="534377" cy="259045"/>
    <xdr:sp macro="" textlink="">
      <xdr:nvSpPr>
        <xdr:cNvPr id="263" name="テキスト ボックス 262"/>
        <xdr:cNvSpPr txBox="1"/>
      </xdr:nvSpPr>
      <xdr:spPr>
        <a:xfrm>
          <a:off x="1752111" y="168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170804</xdr:rowOff>
    </xdr:from>
    <xdr:to>
      <xdr:col>6</xdr:col>
      <xdr:colOff>38100</xdr:colOff>
      <xdr:row>98</xdr:row>
      <xdr:rowOff>100954</xdr:rowOff>
    </xdr:to>
    <xdr:sp macro="" textlink="">
      <xdr:nvSpPr>
        <xdr:cNvPr id="264" name="楕円 263"/>
        <xdr:cNvSpPr/>
      </xdr:nvSpPr>
      <xdr:spPr>
        <a:xfrm>
          <a:off x="1079500" y="168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92081</xdr:rowOff>
    </xdr:from>
    <xdr:ext cx="534377" cy="259045"/>
    <xdr:sp macro="" textlink="">
      <xdr:nvSpPr>
        <xdr:cNvPr id="265" name="テキスト ボックス 264"/>
        <xdr:cNvSpPr txBox="1"/>
      </xdr:nvSpPr>
      <xdr:spPr>
        <a:xfrm>
          <a:off x="863111" y="168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1" name="直線コネクタ 290"/>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2"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3" name="直線コネクタ 292"/>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4"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5" name="直線コネクタ 294"/>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94091</xdr:rowOff>
    </xdr:from>
    <xdr:to>
      <xdr:col>55</xdr:col>
      <xdr:colOff>0</xdr:colOff>
      <xdr:row>36</xdr:row>
      <xdr:rowOff>135246</xdr:rowOff>
    </xdr:to>
    <xdr:cxnSp macro="">
      <xdr:nvCxnSpPr>
        <xdr:cNvPr id="296" name="直線コネクタ 295"/>
        <xdr:cNvCxnSpPr/>
      </xdr:nvCxnSpPr>
      <xdr:spPr>
        <a:xfrm flipV="1">
          <a:off x="9639300" y="6266291"/>
          <a:ext cx="838200" cy="4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7"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8" name="フローチャート: 判断 297"/>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115286</xdr:rowOff>
    </xdr:from>
    <xdr:to>
      <xdr:col>50</xdr:col>
      <xdr:colOff>114300</xdr:colOff>
      <xdr:row>36</xdr:row>
      <xdr:rowOff>135246</xdr:rowOff>
    </xdr:to>
    <xdr:cxnSp macro="">
      <xdr:nvCxnSpPr>
        <xdr:cNvPr id="299" name="直線コネクタ 298"/>
        <xdr:cNvCxnSpPr/>
      </xdr:nvCxnSpPr>
      <xdr:spPr>
        <a:xfrm>
          <a:off x="8750300" y="6116036"/>
          <a:ext cx="889000" cy="19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0" name="フローチャート: 判断 299"/>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301" name="テキスト ボックス 300"/>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115286</xdr:rowOff>
    </xdr:from>
    <xdr:to>
      <xdr:col>45</xdr:col>
      <xdr:colOff>177800</xdr:colOff>
      <xdr:row>36</xdr:row>
      <xdr:rowOff>120220</xdr:rowOff>
    </xdr:to>
    <xdr:cxnSp macro="">
      <xdr:nvCxnSpPr>
        <xdr:cNvPr id="302" name="直線コネクタ 301"/>
        <xdr:cNvCxnSpPr/>
      </xdr:nvCxnSpPr>
      <xdr:spPr>
        <a:xfrm flipV="1">
          <a:off x="7861300" y="6116036"/>
          <a:ext cx="889000" cy="17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3" name="フローチャート: 判断 302"/>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4" name="テキスト ボックス 303"/>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120220</xdr:rowOff>
    </xdr:from>
    <xdr:to>
      <xdr:col>41</xdr:col>
      <xdr:colOff>50800</xdr:colOff>
      <xdr:row>37</xdr:row>
      <xdr:rowOff>11687</xdr:rowOff>
    </xdr:to>
    <xdr:cxnSp macro="">
      <xdr:nvCxnSpPr>
        <xdr:cNvPr id="305" name="直線コネクタ 304"/>
        <xdr:cNvCxnSpPr/>
      </xdr:nvCxnSpPr>
      <xdr:spPr>
        <a:xfrm flipV="1">
          <a:off x="6972300" y="6292420"/>
          <a:ext cx="889000" cy="6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7" name="テキスト ボックス 306"/>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9" name="テキスト ボックス 308"/>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43291</xdr:rowOff>
    </xdr:from>
    <xdr:to>
      <xdr:col>55</xdr:col>
      <xdr:colOff>50800</xdr:colOff>
      <xdr:row>36</xdr:row>
      <xdr:rowOff>144891</xdr:rowOff>
    </xdr:to>
    <xdr:sp macro="" textlink="">
      <xdr:nvSpPr>
        <xdr:cNvPr id="315" name="楕円 314"/>
        <xdr:cNvSpPr/>
      </xdr:nvSpPr>
      <xdr:spPr>
        <a:xfrm>
          <a:off x="10426700" y="62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66168</xdr:rowOff>
    </xdr:from>
    <xdr:ext cx="599010" cy="259045"/>
    <xdr:sp macro="" textlink="">
      <xdr:nvSpPr>
        <xdr:cNvPr id="316" name="補助費等該当値テキスト"/>
        <xdr:cNvSpPr txBox="1"/>
      </xdr:nvSpPr>
      <xdr:spPr>
        <a:xfrm>
          <a:off x="10528300" y="606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84446</xdr:rowOff>
    </xdr:from>
    <xdr:to>
      <xdr:col>50</xdr:col>
      <xdr:colOff>165100</xdr:colOff>
      <xdr:row>37</xdr:row>
      <xdr:rowOff>14596</xdr:rowOff>
    </xdr:to>
    <xdr:sp macro="" textlink="">
      <xdr:nvSpPr>
        <xdr:cNvPr id="317" name="楕円 316"/>
        <xdr:cNvSpPr/>
      </xdr:nvSpPr>
      <xdr:spPr>
        <a:xfrm>
          <a:off x="9588500" y="62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31123</xdr:rowOff>
    </xdr:from>
    <xdr:ext cx="599010" cy="259045"/>
    <xdr:sp macro="" textlink="">
      <xdr:nvSpPr>
        <xdr:cNvPr id="318" name="テキスト ボックス 317"/>
        <xdr:cNvSpPr txBox="1"/>
      </xdr:nvSpPr>
      <xdr:spPr>
        <a:xfrm>
          <a:off x="9339795" y="603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64486</xdr:rowOff>
    </xdr:from>
    <xdr:to>
      <xdr:col>46</xdr:col>
      <xdr:colOff>38100</xdr:colOff>
      <xdr:row>35</xdr:row>
      <xdr:rowOff>166086</xdr:rowOff>
    </xdr:to>
    <xdr:sp macro="" textlink="">
      <xdr:nvSpPr>
        <xdr:cNvPr id="319" name="楕円 318"/>
        <xdr:cNvSpPr/>
      </xdr:nvSpPr>
      <xdr:spPr>
        <a:xfrm>
          <a:off x="8699500" y="60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11163</xdr:rowOff>
    </xdr:from>
    <xdr:ext cx="599010" cy="259045"/>
    <xdr:sp macro="" textlink="">
      <xdr:nvSpPr>
        <xdr:cNvPr id="320" name="テキスト ボックス 319"/>
        <xdr:cNvSpPr txBox="1"/>
      </xdr:nvSpPr>
      <xdr:spPr>
        <a:xfrm>
          <a:off x="8450795" y="584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69420</xdr:rowOff>
    </xdr:from>
    <xdr:to>
      <xdr:col>41</xdr:col>
      <xdr:colOff>101600</xdr:colOff>
      <xdr:row>36</xdr:row>
      <xdr:rowOff>171020</xdr:rowOff>
    </xdr:to>
    <xdr:sp macro="" textlink="">
      <xdr:nvSpPr>
        <xdr:cNvPr id="321" name="楕円 320"/>
        <xdr:cNvSpPr/>
      </xdr:nvSpPr>
      <xdr:spPr>
        <a:xfrm>
          <a:off x="7810500" y="62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16097</xdr:rowOff>
    </xdr:from>
    <xdr:ext cx="599010" cy="259045"/>
    <xdr:sp macro="" textlink="">
      <xdr:nvSpPr>
        <xdr:cNvPr id="322" name="テキスト ボックス 321"/>
        <xdr:cNvSpPr txBox="1"/>
      </xdr:nvSpPr>
      <xdr:spPr>
        <a:xfrm>
          <a:off x="7561795" y="60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132337</xdr:rowOff>
    </xdr:from>
    <xdr:to>
      <xdr:col>36</xdr:col>
      <xdr:colOff>165100</xdr:colOff>
      <xdr:row>37</xdr:row>
      <xdr:rowOff>62487</xdr:rowOff>
    </xdr:to>
    <xdr:sp macro="" textlink="">
      <xdr:nvSpPr>
        <xdr:cNvPr id="323" name="楕円 322"/>
        <xdr:cNvSpPr/>
      </xdr:nvSpPr>
      <xdr:spPr>
        <a:xfrm>
          <a:off x="6921500" y="63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79014</xdr:rowOff>
    </xdr:from>
    <xdr:ext cx="599010" cy="259045"/>
    <xdr:sp macro="" textlink="">
      <xdr:nvSpPr>
        <xdr:cNvPr id="324" name="テキスト ボックス 323"/>
        <xdr:cNvSpPr txBox="1"/>
      </xdr:nvSpPr>
      <xdr:spPr>
        <a:xfrm>
          <a:off x="6672795" y="607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8" name="直線コネクタ 347"/>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9"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0" name="直線コネクタ 349"/>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1"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2" name="直線コネクタ 351"/>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63645</xdr:rowOff>
    </xdr:from>
    <xdr:to>
      <xdr:col>55</xdr:col>
      <xdr:colOff>0</xdr:colOff>
      <xdr:row>58</xdr:row>
      <xdr:rowOff>117370</xdr:rowOff>
    </xdr:to>
    <xdr:cxnSp macro="">
      <xdr:nvCxnSpPr>
        <xdr:cNvPr id="353" name="直線コネクタ 352"/>
        <xdr:cNvCxnSpPr/>
      </xdr:nvCxnSpPr>
      <xdr:spPr>
        <a:xfrm flipV="1">
          <a:off x="9639300" y="10007745"/>
          <a:ext cx="838200" cy="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4"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5" name="フローチャート: 判断 354"/>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117370</xdr:rowOff>
    </xdr:from>
    <xdr:to>
      <xdr:col>50</xdr:col>
      <xdr:colOff>114300</xdr:colOff>
      <xdr:row>58</xdr:row>
      <xdr:rowOff>119126</xdr:rowOff>
    </xdr:to>
    <xdr:cxnSp macro="">
      <xdr:nvCxnSpPr>
        <xdr:cNvPr id="356" name="直線コネクタ 355"/>
        <xdr:cNvCxnSpPr/>
      </xdr:nvCxnSpPr>
      <xdr:spPr>
        <a:xfrm flipV="1">
          <a:off x="8750300" y="10061470"/>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7" name="フローチャート: 判断 356"/>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8" name="テキスト ボックス 357"/>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71025</xdr:rowOff>
    </xdr:from>
    <xdr:to>
      <xdr:col>45</xdr:col>
      <xdr:colOff>177800</xdr:colOff>
      <xdr:row>58</xdr:row>
      <xdr:rowOff>119126</xdr:rowOff>
    </xdr:to>
    <xdr:cxnSp macro="">
      <xdr:nvCxnSpPr>
        <xdr:cNvPr id="359" name="直線コネクタ 358"/>
        <xdr:cNvCxnSpPr/>
      </xdr:nvCxnSpPr>
      <xdr:spPr>
        <a:xfrm>
          <a:off x="7861300" y="10015125"/>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60" name="フローチャート: 判断 359"/>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61" name="テキスト ボックス 360"/>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71025</xdr:rowOff>
    </xdr:from>
    <xdr:to>
      <xdr:col>41</xdr:col>
      <xdr:colOff>50800</xdr:colOff>
      <xdr:row>58</xdr:row>
      <xdr:rowOff>78715</xdr:rowOff>
    </xdr:to>
    <xdr:cxnSp macro="">
      <xdr:nvCxnSpPr>
        <xdr:cNvPr id="362" name="直線コネクタ 361"/>
        <xdr:cNvCxnSpPr/>
      </xdr:nvCxnSpPr>
      <xdr:spPr>
        <a:xfrm flipV="1">
          <a:off x="6972300" y="10015125"/>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3" name="フローチャート: 判断 362"/>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4" name="テキスト ボックス 363"/>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5" name="フローチャート: 判断 364"/>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6" name="テキスト ボックス 365"/>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12845</xdr:rowOff>
    </xdr:from>
    <xdr:to>
      <xdr:col>55</xdr:col>
      <xdr:colOff>50800</xdr:colOff>
      <xdr:row>58</xdr:row>
      <xdr:rowOff>114445</xdr:rowOff>
    </xdr:to>
    <xdr:sp macro="" textlink="">
      <xdr:nvSpPr>
        <xdr:cNvPr id="372" name="楕円 371"/>
        <xdr:cNvSpPr/>
      </xdr:nvSpPr>
      <xdr:spPr>
        <a:xfrm>
          <a:off x="10426700" y="99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162722</xdr:rowOff>
    </xdr:from>
    <xdr:ext cx="534377" cy="259045"/>
    <xdr:sp macro="" textlink="">
      <xdr:nvSpPr>
        <xdr:cNvPr id="373" name="普通建設事業費該当値テキスト"/>
        <xdr:cNvSpPr txBox="1"/>
      </xdr:nvSpPr>
      <xdr:spPr>
        <a:xfrm>
          <a:off x="10528300" y="99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66570</xdr:rowOff>
    </xdr:from>
    <xdr:to>
      <xdr:col>50</xdr:col>
      <xdr:colOff>165100</xdr:colOff>
      <xdr:row>58</xdr:row>
      <xdr:rowOff>168170</xdr:rowOff>
    </xdr:to>
    <xdr:sp macro="" textlink="">
      <xdr:nvSpPr>
        <xdr:cNvPr id="374" name="楕円 373"/>
        <xdr:cNvSpPr/>
      </xdr:nvSpPr>
      <xdr:spPr>
        <a:xfrm>
          <a:off x="9588500" y="1001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159297</xdr:rowOff>
    </xdr:from>
    <xdr:ext cx="534377" cy="259045"/>
    <xdr:sp macro="" textlink="">
      <xdr:nvSpPr>
        <xdr:cNvPr id="375" name="テキスト ボックス 374"/>
        <xdr:cNvSpPr txBox="1"/>
      </xdr:nvSpPr>
      <xdr:spPr>
        <a:xfrm>
          <a:off x="9372111" y="101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68326</xdr:rowOff>
    </xdr:from>
    <xdr:to>
      <xdr:col>46</xdr:col>
      <xdr:colOff>38100</xdr:colOff>
      <xdr:row>58</xdr:row>
      <xdr:rowOff>169926</xdr:rowOff>
    </xdr:to>
    <xdr:sp macro="" textlink="">
      <xdr:nvSpPr>
        <xdr:cNvPr id="376" name="楕円 375"/>
        <xdr:cNvSpPr/>
      </xdr:nvSpPr>
      <xdr:spPr>
        <a:xfrm>
          <a:off x="8699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161053</xdr:rowOff>
    </xdr:from>
    <xdr:ext cx="534377" cy="259045"/>
    <xdr:sp macro="" textlink="">
      <xdr:nvSpPr>
        <xdr:cNvPr id="377" name="テキスト ボックス 376"/>
        <xdr:cNvSpPr txBox="1"/>
      </xdr:nvSpPr>
      <xdr:spPr>
        <a:xfrm>
          <a:off x="8483111"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20225</xdr:rowOff>
    </xdr:from>
    <xdr:to>
      <xdr:col>41</xdr:col>
      <xdr:colOff>101600</xdr:colOff>
      <xdr:row>58</xdr:row>
      <xdr:rowOff>121825</xdr:rowOff>
    </xdr:to>
    <xdr:sp macro="" textlink="">
      <xdr:nvSpPr>
        <xdr:cNvPr id="378" name="楕円 377"/>
        <xdr:cNvSpPr/>
      </xdr:nvSpPr>
      <xdr:spPr>
        <a:xfrm>
          <a:off x="7810500" y="99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112952</xdr:rowOff>
    </xdr:from>
    <xdr:ext cx="534377" cy="259045"/>
    <xdr:sp macro="" textlink="">
      <xdr:nvSpPr>
        <xdr:cNvPr id="379" name="テキスト ボックス 378"/>
        <xdr:cNvSpPr txBox="1"/>
      </xdr:nvSpPr>
      <xdr:spPr>
        <a:xfrm>
          <a:off x="7594111" y="100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27915</xdr:rowOff>
    </xdr:from>
    <xdr:to>
      <xdr:col>36</xdr:col>
      <xdr:colOff>165100</xdr:colOff>
      <xdr:row>58</xdr:row>
      <xdr:rowOff>129515</xdr:rowOff>
    </xdr:to>
    <xdr:sp macro="" textlink="">
      <xdr:nvSpPr>
        <xdr:cNvPr id="380" name="楕円 379"/>
        <xdr:cNvSpPr/>
      </xdr:nvSpPr>
      <xdr:spPr>
        <a:xfrm>
          <a:off x="6921500" y="99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120642</xdr:rowOff>
    </xdr:from>
    <xdr:ext cx="534377" cy="259045"/>
    <xdr:sp macro="" textlink="">
      <xdr:nvSpPr>
        <xdr:cNvPr id="381" name="テキスト ボックス 380"/>
        <xdr:cNvSpPr txBox="1"/>
      </xdr:nvSpPr>
      <xdr:spPr>
        <a:xfrm>
          <a:off x="6705111" y="100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5" name="直線コネクタ 404"/>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8"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9" name="直線コネクタ 408"/>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165055</xdr:rowOff>
    </xdr:from>
    <xdr:to>
      <xdr:col>55</xdr:col>
      <xdr:colOff>0</xdr:colOff>
      <xdr:row>79</xdr:row>
      <xdr:rowOff>44450</xdr:rowOff>
    </xdr:to>
    <xdr:cxnSp macro="">
      <xdr:nvCxnSpPr>
        <xdr:cNvPr id="410" name="直線コネクタ 409"/>
        <xdr:cNvCxnSpPr/>
      </xdr:nvCxnSpPr>
      <xdr:spPr>
        <a:xfrm>
          <a:off x="9639300" y="13538155"/>
          <a:ext cx="8382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11"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2" name="フローチャート: 判断 411"/>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63139</xdr:rowOff>
    </xdr:from>
    <xdr:to>
      <xdr:col>50</xdr:col>
      <xdr:colOff>114300</xdr:colOff>
      <xdr:row>78</xdr:row>
      <xdr:rowOff>165055</xdr:rowOff>
    </xdr:to>
    <xdr:cxnSp macro="">
      <xdr:nvCxnSpPr>
        <xdr:cNvPr id="413" name="直線コネクタ 412"/>
        <xdr:cNvCxnSpPr/>
      </xdr:nvCxnSpPr>
      <xdr:spPr>
        <a:xfrm>
          <a:off x="8750300" y="13436239"/>
          <a:ext cx="889000" cy="10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4" name="フローチャート: 判断 413"/>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5" name="テキスト ボックス 414"/>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63139</xdr:rowOff>
    </xdr:from>
    <xdr:to>
      <xdr:col>45</xdr:col>
      <xdr:colOff>177800</xdr:colOff>
      <xdr:row>78</xdr:row>
      <xdr:rowOff>145064</xdr:rowOff>
    </xdr:to>
    <xdr:cxnSp macro="">
      <xdr:nvCxnSpPr>
        <xdr:cNvPr id="416" name="直線コネクタ 415"/>
        <xdr:cNvCxnSpPr/>
      </xdr:nvCxnSpPr>
      <xdr:spPr>
        <a:xfrm flipV="1">
          <a:off x="7861300" y="13436239"/>
          <a:ext cx="889000" cy="8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7" name="フローチャート: 判断 416"/>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8" name="テキスト ボックス 417"/>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9" name="フローチャート: 判断 418"/>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20" name="テキスト ボックス 419"/>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114255</xdr:rowOff>
    </xdr:from>
    <xdr:to>
      <xdr:col>50</xdr:col>
      <xdr:colOff>165100</xdr:colOff>
      <xdr:row>79</xdr:row>
      <xdr:rowOff>44405</xdr:rowOff>
    </xdr:to>
    <xdr:sp macro="" textlink="">
      <xdr:nvSpPr>
        <xdr:cNvPr id="428" name="楕円 427"/>
        <xdr:cNvSpPr/>
      </xdr:nvSpPr>
      <xdr:spPr>
        <a:xfrm>
          <a:off x="9588500" y="134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35532</xdr:rowOff>
    </xdr:from>
    <xdr:ext cx="534377" cy="259045"/>
    <xdr:sp macro="" textlink="">
      <xdr:nvSpPr>
        <xdr:cNvPr id="429" name="テキスト ボックス 428"/>
        <xdr:cNvSpPr txBox="1"/>
      </xdr:nvSpPr>
      <xdr:spPr>
        <a:xfrm>
          <a:off x="9372111" y="135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12339</xdr:rowOff>
    </xdr:from>
    <xdr:to>
      <xdr:col>46</xdr:col>
      <xdr:colOff>38100</xdr:colOff>
      <xdr:row>78</xdr:row>
      <xdr:rowOff>113939</xdr:rowOff>
    </xdr:to>
    <xdr:sp macro="" textlink="">
      <xdr:nvSpPr>
        <xdr:cNvPr id="430" name="楕円 429"/>
        <xdr:cNvSpPr/>
      </xdr:nvSpPr>
      <xdr:spPr>
        <a:xfrm>
          <a:off x="8699500" y="133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105066</xdr:rowOff>
    </xdr:from>
    <xdr:ext cx="534377" cy="259045"/>
    <xdr:sp macro="" textlink="">
      <xdr:nvSpPr>
        <xdr:cNvPr id="431" name="テキスト ボックス 430"/>
        <xdr:cNvSpPr txBox="1"/>
      </xdr:nvSpPr>
      <xdr:spPr>
        <a:xfrm>
          <a:off x="8483111" y="134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94264</xdr:rowOff>
    </xdr:from>
    <xdr:to>
      <xdr:col>41</xdr:col>
      <xdr:colOff>101600</xdr:colOff>
      <xdr:row>79</xdr:row>
      <xdr:rowOff>24414</xdr:rowOff>
    </xdr:to>
    <xdr:sp macro="" textlink="">
      <xdr:nvSpPr>
        <xdr:cNvPr id="432" name="楕円 431"/>
        <xdr:cNvSpPr/>
      </xdr:nvSpPr>
      <xdr:spPr>
        <a:xfrm>
          <a:off x="7810500" y="134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15541</xdr:rowOff>
    </xdr:from>
    <xdr:ext cx="534377" cy="259045"/>
    <xdr:sp macro="" textlink="">
      <xdr:nvSpPr>
        <xdr:cNvPr id="433" name="テキスト ボックス 432"/>
        <xdr:cNvSpPr txBox="1"/>
      </xdr:nvSpPr>
      <xdr:spPr>
        <a:xfrm>
          <a:off x="7594111" y="135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3" name="直線コネクタ 452"/>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4"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5" name="直線コネクタ 454"/>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6"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7" name="直線コネクタ 456"/>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100203</xdr:rowOff>
    </xdr:from>
    <xdr:to>
      <xdr:col>55</xdr:col>
      <xdr:colOff>0</xdr:colOff>
      <xdr:row>97</xdr:row>
      <xdr:rowOff>26874</xdr:rowOff>
    </xdr:to>
    <xdr:cxnSp macro="">
      <xdr:nvCxnSpPr>
        <xdr:cNvPr id="458" name="直線コネクタ 457"/>
        <xdr:cNvCxnSpPr/>
      </xdr:nvCxnSpPr>
      <xdr:spPr>
        <a:xfrm flipV="1">
          <a:off x="9639300" y="16387953"/>
          <a:ext cx="838200" cy="2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9"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0" name="フローチャート: 判断 459"/>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26874</xdr:rowOff>
    </xdr:from>
    <xdr:to>
      <xdr:col>50</xdr:col>
      <xdr:colOff>114300</xdr:colOff>
      <xdr:row>97</xdr:row>
      <xdr:rowOff>150530</xdr:rowOff>
    </xdr:to>
    <xdr:cxnSp macro="">
      <xdr:nvCxnSpPr>
        <xdr:cNvPr id="461" name="直線コネクタ 460"/>
        <xdr:cNvCxnSpPr/>
      </xdr:nvCxnSpPr>
      <xdr:spPr>
        <a:xfrm flipV="1">
          <a:off x="8750300" y="16657524"/>
          <a:ext cx="889000" cy="12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2" name="フローチャート: 判断 461"/>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3" name="テキスト ボックス 462"/>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147124</xdr:rowOff>
    </xdr:from>
    <xdr:to>
      <xdr:col>45</xdr:col>
      <xdr:colOff>177800</xdr:colOff>
      <xdr:row>97</xdr:row>
      <xdr:rowOff>150530</xdr:rowOff>
    </xdr:to>
    <xdr:cxnSp macro="">
      <xdr:nvCxnSpPr>
        <xdr:cNvPr id="464" name="直線コネクタ 463"/>
        <xdr:cNvCxnSpPr/>
      </xdr:nvCxnSpPr>
      <xdr:spPr>
        <a:xfrm>
          <a:off x="7861300" y="1677777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5" name="フローチャート: 判断 464"/>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6" name="テキスト ボックス 465"/>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7" name="フローチャート: 判断 466"/>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8" name="テキスト ボックス 467"/>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49403</xdr:rowOff>
    </xdr:from>
    <xdr:to>
      <xdr:col>55</xdr:col>
      <xdr:colOff>50800</xdr:colOff>
      <xdr:row>95</xdr:row>
      <xdr:rowOff>151003</xdr:rowOff>
    </xdr:to>
    <xdr:sp macro="" textlink="">
      <xdr:nvSpPr>
        <xdr:cNvPr id="474" name="楕円 473"/>
        <xdr:cNvSpPr/>
      </xdr:nvSpPr>
      <xdr:spPr>
        <a:xfrm>
          <a:off x="10426700" y="163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72280</xdr:rowOff>
    </xdr:from>
    <xdr:ext cx="534377" cy="259045"/>
    <xdr:sp macro="" textlink="">
      <xdr:nvSpPr>
        <xdr:cNvPr id="475" name="普通建設事業費 （ うち更新整備　）該当値テキスト"/>
        <xdr:cNvSpPr txBox="1"/>
      </xdr:nvSpPr>
      <xdr:spPr>
        <a:xfrm>
          <a:off x="10528300" y="161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147524</xdr:rowOff>
    </xdr:from>
    <xdr:to>
      <xdr:col>50</xdr:col>
      <xdr:colOff>165100</xdr:colOff>
      <xdr:row>97</xdr:row>
      <xdr:rowOff>77674</xdr:rowOff>
    </xdr:to>
    <xdr:sp macro="" textlink="">
      <xdr:nvSpPr>
        <xdr:cNvPr id="476" name="楕円 475"/>
        <xdr:cNvSpPr/>
      </xdr:nvSpPr>
      <xdr:spPr>
        <a:xfrm>
          <a:off x="9588500" y="166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68801</xdr:rowOff>
    </xdr:from>
    <xdr:ext cx="534377" cy="259045"/>
    <xdr:sp macro="" textlink="">
      <xdr:nvSpPr>
        <xdr:cNvPr id="477" name="テキスト ボックス 476"/>
        <xdr:cNvSpPr txBox="1"/>
      </xdr:nvSpPr>
      <xdr:spPr>
        <a:xfrm>
          <a:off x="9372111" y="166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99730</xdr:rowOff>
    </xdr:from>
    <xdr:to>
      <xdr:col>46</xdr:col>
      <xdr:colOff>38100</xdr:colOff>
      <xdr:row>98</xdr:row>
      <xdr:rowOff>29880</xdr:rowOff>
    </xdr:to>
    <xdr:sp macro="" textlink="">
      <xdr:nvSpPr>
        <xdr:cNvPr id="478" name="楕円 477"/>
        <xdr:cNvSpPr/>
      </xdr:nvSpPr>
      <xdr:spPr>
        <a:xfrm>
          <a:off x="8699500" y="167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21007</xdr:rowOff>
    </xdr:from>
    <xdr:ext cx="469744" cy="259045"/>
    <xdr:sp macro="" textlink="">
      <xdr:nvSpPr>
        <xdr:cNvPr id="479" name="テキスト ボックス 478"/>
        <xdr:cNvSpPr txBox="1"/>
      </xdr:nvSpPr>
      <xdr:spPr>
        <a:xfrm>
          <a:off x="8515428" y="1682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96324</xdr:rowOff>
    </xdr:from>
    <xdr:to>
      <xdr:col>41</xdr:col>
      <xdr:colOff>101600</xdr:colOff>
      <xdr:row>98</xdr:row>
      <xdr:rowOff>26474</xdr:rowOff>
    </xdr:to>
    <xdr:sp macro="" textlink="">
      <xdr:nvSpPr>
        <xdr:cNvPr id="480" name="楕円 479"/>
        <xdr:cNvSpPr/>
      </xdr:nvSpPr>
      <xdr:spPr>
        <a:xfrm>
          <a:off x="7810500" y="167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17601</xdr:rowOff>
    </xdr:from>
    <xdr:ext cx="469744" cy="259045"/>
    <xdr:sp macro="" textlink="">
      <xdr:nvSpPr>
        <xdr:cNvPr id="481" name="テキスト ボックス 480"/>
        <xdr:cNvSpPr txBox="1"/>
      </xdr:nvSpPr>
      <xdr:spPr>
        <a:xfrm>
          <a:off x="7626428" y="168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119176</xdr:rowOff>
    </xdr:from>
    <xdr:to>
      <xdr:col>85</xdr:col>
      <xdr:colOff>127000</xdr:colOff>
      <xdr:row>39</xdr:row>
      <xdr:rowOff>29578</xdr:rowOff>
    </xdr:to>
    <xdr:cxnSp macro="">
      <xdr:nvCxnSpPr>
        <xdr:cNvPr id="510" name="直線コネクタ 509"/>
        <xdr:cNvCxnSpPr/>
      </xdr:nvCxnSpPr>
      <xdr:spPr>
        <a:xfrm flipV="1">
          <a:off x="15481300" y="6634276"/>
          <a:ext cx="838200" cy="8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1"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29578</xdr:rowOff>
    </xdr:from>
    <xdr:to>
      <xdr:col>81</xdr:col>
      <xdr:colOff>50800</xdr:colOff>
      <xdr:row>39</xdr:row>
      <xdr:rowOff>37084</xdr:rowOff>
    </xdr:to>
    <xdr:cxnSp macro="">
      <xdr:nvCxnSpPr>
        <xdr:cNvPr id="513" name="直線コネクタ 512"/>
        <xdr:cNvCxnSpPr/>
      </xdr:nvCxnSpPr>
      <xdr:spPr>
        <a:xfrm flipV="1">
          <a:off x="14592300" y="6716128"/>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5" name="テキスト ボックス 514"/>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129959</xdr:rowOff>
    </xdr:from>
    <xdr:to>
      <xdr:col>76</xdr:col>
      <xdr:colOff>114300</xdr:colOff>
      <xdr:row>39</xdr:row>
      <xdr:rowOff>37084</xdr:rowOff>
    </xdr:to>
    <xdr:cxnSp macro="">
      <xdr:nvCxnSpPr>
        <xdr:cNvPr id="516" name="直線コネクタ 515"/>
        <xdr:cNvCxnSpPr/>
      </xdr:nvCxnSpPr>
      <xdr:spPr>
        <a:xfrm>
          <a:off x="13703300" y="6645059"/>
          <a:ext cx="889000" cy="7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7" name="フローチャート: 判断 516"/>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8" name="テキスト ボックス 517"/>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127648</xdr:rowOff>
    </xdr:from>
    <xdr:to>
      <xdr:col>71</xdr:col>
      <xdr:colOff>177800</xdr:colOff>
      <xdr:row>38</xdr:row>
      <xdr:rowOff>129959</xdr:rowOff>
    </xdr:to>
    <xdr:cxnSp macro="">
      <xdr:nvCxnSpPr>
        <xdr:cNvPr id="519" name="直線コネクタ 518"/>
        <xdr:cNvCxnSpPr/>
      </xdr:nvCxnSpPr>
      <xdr:spPr>
        <a:xfrm>
          <a:off x="12814300" y="6642748"/>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21" name="テキスト ボックス 520"/>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3" name="テキスト ボックス 522"/>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68376</xdr:rowOff>
    </xdr:from>
    <xdr:to>
      <xdr:col>85</xdr:col>
      <xdr:colOff>177800</xdr:colOff>
      <xdr:row>38</xdr:row>
      <xdr:rowOff>169976</xdr:rowOff>
    </xdr:to>
    <xdr:sp macro="" textlink="">
      <xdr:nvSpPr>
        <xdr:cNvPr id="529" name="楕円 528"/>
        <xdr:cNvSpPr/>
      </xdr:nvSpPr>
      <xdr:spPr>
        <a:xfrm>
          <a:off x="16268700" y="65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5465</xdr:rowOff>
    </xdr:from>
    <xdr:ext cx="469744" cy="259045"/>
    <xdr:sp macro="" textlink="">
      <xdr:nvSpPr>
        <xdr:cNvPr id="530" name="災害復旧事業費該当値テキスト"/>
        <xdr:cNvSpPr txBox="1"/>
      </xdr:nvSpPr>
      <xdr:spPr>
        <a:xfrm>
          <a:off x="16370300" y="652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150228</xdr:rowOff>
    </xdr:from>
    <xdr:to>
      <xdr:col>81</xdr:col>
      <xdr:colOff>101600</xdr:colOff>
      <xdr:row>39</xdr:row>
      <xdr:rowOff>80378</xdr:rowOff>
    </xdr:to>
    <xdr:sp macro="" textlink="">
      <xdr:nvSpPr>
        <xdr:cNvPr id="531" name="楕円 530"/>
        <xdr:cNvSpPr/>
      </xdr:nvSpPr>
      <xdr:spPr>
        <a:xfrm>
          <a:off x="15430500" y="66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71505</xdr:rowOff>
    </xdr:from>
    <xdr:ext cx="469744" cy="259045"/>
    <xdr:sp macro="" textlink="">
      <xdr:nvSpPr>
        <xdr:cNvPr id="532" name="テキスト ボックス 531"/>
        <xdr:cNvSpPr txBox="1"/>
      </xdr:nvSpPr>
      <xdr:spPr>
        <a:xfrm>
          <a:off x="15246428" y="675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157734</xdr:rowOff>
    </xdr:from>
    <xdr:to>
      <xdr:col>76</xdr:col>
      <xdr:colOff>165100</xdr:colOff>
      <xdr:row>39</xdr:row>
      <xdr:rowOff>87884</xdr:rowOff>
    </xdr:to>
    <xdr:sp macro="" textlink="">
      <xdr:nvSpPr>
        <xdr:cNvPr id="533" name="楕円 532"/>
        <xdr:cNvSpPr/>
      </xdr:nvSpPr>
      <xdr:spPr>
        <a:xfrm>
          <a:off x="14541500" y="66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79011</xdr:rowOff>
    </xdr:from>
    <xdr:ext cx="378565" cy="259045"/>
    <xdr:sp macro="" textlink="">
      <xdr:nvSpPr>
        <xdr:cNvPr id="534" name="テキスト ボックス 533"/>
        <xdr:cNvSpPr txBox="1"/>
      </xdr:nvSpPr>
      <xdr:spPr>
        <a:xfrm>
          <a:off x="14403017" y="6765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79159</xdr:rowOff>
    </xdr:from>
    <xdr:to>
      <xdr:col>72</xdr:col>
      <xdr:colOff>38100</xdr:colOff>
      <xdr:row>39</xdr:row>
      <xdr:rowOff>9309</xdr:rowOff>
    </xdr:to>
    <xdr:sp macro="" textlink="">
      <xdr:nvSpPr>
        <xdr:cNvPr id="535" name="楕円 534"/>
        <xdr:cNvSpPr/>
      </xdr:nvSpPr>
      <xdr:spPr>
        <a:xfrm>
          <a:off x="13652500" y="65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436</xdr:rowOff>
    </xdr:from>
    <xdr:ext cx="469744" cy="259045"/>
    <xdr:sp macro="" textlink="">
      <xdr:nvSpPr>
        <xdr:cNvPr id="536" name="テキスト ボックス 535"/>
        <xdr:cNvSpPr txBox="1"/>
      </xdr:nvSpPr>
      <xdr:spPr>
        <a:xfrm>
          <a:off x="13468428" y="668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76848</xdr:rowOff>
    </xdr:from>
    <xdr:to>
      <xdr:col>67</xdr:col>
      <xdr:colOff>101600</xdr:colOff>
      <xdr:row>39</xdr:row>
      <xdr:rowOff>6998</xdr:rowOff>
    </xdr:to>
    <xdr:sp macro="" textlink="">
      <xdr:nvSpPr>
        <xdr:cNvPr id="537" name="楕円 536"/>
        <xdr:cNvSpPr/>
      </xdr:nvSpPr>
      <xdr:spPr>
        <a:xfrm>
          <a:off x="12763500" y="65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169575</xdr:rowOff>
    </xdr:from>
    <xdr:ext cx="469744" cy="259045"/>
    <xdr:sp macro="" textlink="">
      <xdr:nvSpPr>
        <xdr:cNvPr id="538" name="テキスト ボックス 537"/>
        <xdr:cNvSpPr txBox="1"/>
      </xdr:nvSpPr>
      <xdr:spPr>
        <a:xfrm>
          <a:off x="12579428" y="66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132787</xdr:rowOff>
    </xdr:from>
    <xdr:to>
      <xdr:col>85</xdr:col>
      <xdr:colOff>127000</xdr:colOff>
      <xdr:row>76</xdr:row>
      <xdr:rowOff>171430</xdr:rowOff>
    </xdr:to>
    <xdr:cxnSp macro="">
      <xdr:nvCxnSpPr>
        <xdr:cNvPr id="614" name="直線コネクタ 613"/>
        <xdr:cNvCxnSpPr/>
      </xdr:nvCxnSpPr>
      <xdr:spPr>
        <a:xfrm flipV="1">
          <a:off x="15481300" y="13162987"/>
          <a:ext cx="8382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5"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157879</xdr:rowOff>
    </xdr:from>
    <xdr:to>
      <xdr:col>81</xdr:col>
      <xdr:colOff>50800</xdr:colOff>
      <xdr:row>76</xdr:row>
      <xdr:rowOff>171430</xdr:rowOff>
    </xdr:to>
    <xdr:cxnSp macro="">
      <xdr:nvCxnSpPr>
        <xdr:cNvPr id="617" name="直線コネクタ 616"/>
        <xdr:cNvCxnSpPr/>
      </xdr:nvCxnSpPr>
      <xdr:spPr>
        <a:xfrm>
          <a:off x="14592300" y="13188079"/>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9" name="テキスト ボックス 618"/>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145986</xdr:rowOff>
    </xdr:from>
    <xdr:to>
      <xdr:col>76</xdr:col>
      <xdr:colOff>114300</xdr:colOff>
      <xdr:row>76</xdr:row>
      <xdr:rowOff>157879</xdr:rowOff>
    </xdr:to>
    <xdr:cxnSp macro="">
      <xdr:nvCxnSpPr>
        <xdr:cNvPr id="620" name="直線コネクタ 619"/>
        <xdr:cNvCxnSpPr/>
      </xdr:nvCxnSpPr>
      <xdr:spPr>
        <a:xfrm>
          <a:off x="13703300" y="13176186"/>
          <a:ext cx="889000" cy="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1" name="フローチャート: 判断 620"/>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2" name="テキスト ボックス 621"/>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131900</xdr:rowOff>
    </xdr:from>
    <xdr:to>
      <xdr:col>71</xdr:col>
      <xdr:colOff>177800</xdr:colOff>
      <xdr:row>76</xdr:row>
      <xdr:rowOff>145986</xdr:rowOff>
    </xdr:to>
    <xdr:cxnSp macro="">
      <xdr:nvCxnSpPr>
        <xdr:cNvPr id="623" name="直線コネクタ 622"/>
        <xdr:cNvCxnSpPr/>
      </xdr:nvCxnSpPr>
      <xdr:spPr>
        <a:xfrm>
          <a:off x="12814300" y="13162100"/>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5" name="テキスト ボックス 624"/>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7" name="テキスト ボックス 626"/>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81987</xdr:rowOff>
    </xdr:from>
    <xdr:to>
      <xdr:col>85</xdr:col>
      <xdr:colOff>177800</xdr:colOff>
      <xdr:row>77</xdr:row>
      <xdr:rowOff>12137</xdr:rowOff>
    </xdr:to>
    <xdr:sp macro="" textlink="">
      <xdr:nvSpPr>
        <xdr:cNvPr id="633" name="楕円 632"/>
        <xdr:cNvSpPr/>
      </xdr:nvSpPr>
      <xdr:spPr>
        <a:xfrm>
          <a:off x="16268700" y="131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104864</xdr:rowOff>
    </xdr:from>
    <xdr:ext cx="534377" cy="259045"/>
    <xdr:sp macro="" textlink="">
      <xdr:nvSpPr>
        <xdr:cNvPr id="634" name="公債費該当値テキスト"/>
        <xdr:cNvSpPr txBox="1"/>
      </xdr:nvSpPr>
      <xdr:spPr>
        <a:xfrm>
          <a:off x="16370300" y="1296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120630</xdr:rowOff>
    </xdr:from>
    <xdr:to>
      <xdr:col>81</xdr:col>
      <xdr:colOff>101600</xdr:colOff>
      <xdr:row>77</xdr:row>
      <xdr:rowOff>50780</xdr:rowOff>
    </xdr:to>
    <xdr:sp macro="" textlink="">
      <xdr:nvSpPr>
        <xdr:cNvPr id="635" name="楕円 634"/>
        <xdr:cNvSpPr/>
      </xdr:nvSpPr>
      <xdr:spPr>
        <a:xfrm>
          <a:off x="15430500" y="131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41907</xdr:rowOff>
    </xdr:from>
    <xdr:ext cx="534377" cy="259045"/>
    <xdr:sp macro="" textlink="">
      <xdr:nvSpPr>
        <xdr:cNvPr id="636" name="テキスト ボックス 635"/>
        <xdr:cNvSpPr txBox="1"/>
      </xdr:nvSpPr>
      <xdr:spPr>
        <a:xfrm>
          <a:off x="15214111" y="132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107079</xdr:rowOff>
    </xdr:from>
    <xdr:to>
      <xdr:col>76</xdr:col>
      <xdr:colOff>165100</xdr:colOff>
      <xdr:row>77</xdr:row>
      <xdr:rowOff>37229</xdr:rowOff>
    </xdr:to>
    <xdr:sp macro="" textlink="">
      <xdr:nvSpPr>
        <xdr:cNvPr id="637" name="楕円 636"/>
        <xdr:cNvSpPr/>
      </xdr:nvSpPr>
      <xdr:spPr>
        <a:xfrm>
          <a:off x="14541500" y="131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53755</xdr:rowOff>
    </xdr:from>
    <xdr:ext cx="534377" cy="259045"/>
    <xdr:sp macro="" textlink="">
      <xdr:nvSpPr>
        <xdr:cNvPr id="638" name="テキスト ボックス 637"/>
        <xdr:cNvSpPr txBox="1"/>
      </xdr:nvSpPr>
      <xdr:spPr>
        <a:xfrm>
          <a:off x="14325111" y="129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95186</xdr:rowOff>
    </xdr:from>
    <xdr:to>
      <xdr:col>72</xdr:col>
      <xdr:colOff>38100</xdr:colOff>
      <xdr:row>77</xdr:row>
      <xdr:rowOff>25336</xdr:rowOff>
    </xdr:to>
    <xdr:sp macro="" textlink="">
      <xdr:nvSpPr>
        <xdr:cNvPr id="639" name="楕円 638"/>
        <xdr:cNvSpPr/>
      </xdr:nvSpPr>
      <xdr:spPr>
        <a:xfrm>
          <a:off x="13652500" y="131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41863</xdr:rowOff>
    </xdr:from>
    <xdr:ext cx="534377" cy="259045"/>
    <xdr:sp macro="" textlink="">
      <xdr:nvSpPr>
        <xdr:cNvPr id="640" name="テキスト ボックス 639"/>
        <xdr:cNvSpPr txBox="1"/>
      </xdr:nvSpPr>
      <xdr:spPr>
        <a:xfrm>
          <a:off x="13436111" y="129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81100</xdr:rowOff>
    </xdr:from>
    <xdr:to>
      <xdr:col>67</xdr:col>
      <xdr:colOff>101600</xdr:colOff>
      <xdr:row>77</xdr:row>
      <xdr:rowOff>11250</xdr:rowOff>
    </xdr:to>
    <xdr:sp macro="" textlink="">
      <xdr:nvSpPr>
        <xdr:cNvPr id="641" name="楕円 640"/>
        <xdr:cNvSpPr/>
      </xdr:nvSpPr>
      <xdr:spPr>
        <a:xfrm>
          <a:off x="12763500" y="131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27777</xdr:rowOff>
    </xdr:from>
    <xdr:ext cx="534377" cy="259045"/>
    <xdr:sp macro="" textlink="">
      <xdr:nvSpPr>
        <xdr:cNvPr id="642" name="テキスト ボックス 641"/>
        <xdr:cNvSpPr txBox="1"/>
      </xdr:nvSpPr>
      <xdr:spPr>
        <a:xfrm>
          <a:off x="12547111" y="1288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144397</xdr:rowOff>
    </xdr:from>
    <xdr:to>
      <xdr:col>85</xdr:col>
      <xdr:colOff>127000</xdr:colOff>
      <xdr:row>98</xdr:row>
      <xdr:rowOff>152690</xdr:rowOff>
    </xdr:to>
    <xdr:cxnSp macro="">
      <xdr:nvCxnSpPr>
        <xdr:cNvPr id="671" name="直線コネクタ 670"/>
        <xdr:cNvCxnSpPr/>
      </xdr:nvCxnSpPr>
      <xdr:spPr>
        <a:xfrm flipV="1">
          <a:off x="15481300" y="16946497"/>
          <a:ext cx="8382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152690</xdr:rowOff>
    </xdr:from>
    <xdr:to>
      <xdr:col>81</xdr:col>
      <xdr:colOff>50800</xdr:colOff>
      <xdr:row>98</xdr:row>
      <xdr:rowOff>167577</xdr:rowOff>
    </xdr:to>
    <xdr:cxnSp macro="">
      <xdr:nvCxnSpPr>
        <xdr:cNvPr id="674" name="直線コネクタ 673"/>
        <xdr:cNvCxnSpPr/>
      </xdr:nvCxnSpPr>
      <xdr:spPr>
        <a:xfrm flipV="1">
          <a:off x="14592300" y="16954790"/>
          <a:ext cx="889000" cy="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6" name="テキスト ボックス 675"/>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167577</xdr:rowOff>
    </xdr:from>
    <xdr:to>
      <xdr:col>76</xdr:col>
      <xdr:colOff>114300</xdr:colOff>
      <xdr:row>99</xdr:row>
      <xdr:rowOff>22101</xdr:rowOff>
    </xdr:to>
    <xdr:cxnSp macro="">
      <xdr:nvCxnSpPr>
        <xdr:cNvPr id="677" name="直線コネクタ 676"/>
        <xdr:cNvCxnSpPr/>
      </xdr:nvCxnSpPr>
      <xdr:spPr>
        <a:xfrm flipV="1">
          <a:off x="13703300" y="16969677"/>
          <a:ext cx="889000" cy="2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8" name="フローチャート: 判断 677"/>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9" name="テキスト ボックス 678"/>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169456</xdr:rowOff>
    </xdr:from>
    <xdr:to>
      <xdr:col>71</xdr:col>
      <xdr:colOff>177800</xdr:colOff>
      <xdr:row>99</xdr:row>
      <xdr:rowOff>22101</xdr:rowOff>
    </xdr:to>
    <xdr:cxnSp macro="">
      <xdr:nvCxnSpPr>
        <xdr:cNvPr id="680" name="直線コネクタ 679"/>
        <xdr:cNvCxnSpPr/>
      </xdr:nvCxnSpPr>
      <xdr:spPr>
        <a:xfrm>
          <a:off x="12814300" y="16971556"/>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4" name="テキスト ボックス 683"/>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93597</xdr:rowOff>
    </xdr:from>
    <xdr:to>
      <xdr:col>85</xdr:col>
      <xdr:colOff>177800</xdr:colOff>
      <xdr:row>99</xdr:row>
      <xdr:rowOff>23747</xdr:rowOff>
    </xdr:to>
    <xdr:sp macro="" textlink="">
      <xdr:nvSpPr>
        <xdr:cNvPr id="690" name="楕円 689"/>
        <xdr:cNvSpPr/>
      </xdr:nvSpPr>
      <xdr:spPr>
        <a:xfrm>
          <a:off x="16268700" y="168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91" name="積立金該当値テキスト"/>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101890</xdr:rowOff>
    </xdr:from>
    <xdr:to>
      <xdr:col>81</xdr:col>
      <xdr:colOff>101600</xdr:colOff>
      <xdr:row>99</xdr:row>
      <xdr:rowOff>32040</xdr:rowOff>
    </xdr:to>
    <xdr:sp macro="" textlink="">
      <xdr:nvSpPr>
        <xdr:cNvPr id="692" name="楕円 691"/>
        <xdr:cNvSpPr/>
      </xdr:nvSpPr>
      <xdr:spPr>
        <a:xfrm>
          <a:off x="15430500" y="169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23167</xdr:rowOff>
    </xdr:from>
    <xdr:ext cx="534377" cy="259045"/>
    <xdr:sp macro="" textlink="">
      <xdr:nvSpPr>
        <xdr:cNvPr id="693" name="テキスト ボックス 692"/>
        <xdr:cNvSpPr txBox="1"/>
      </xdr:nvSpPr>
      <xdr:spPr>
        <a:xfrm>
          <a:off x="15214111" y="169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116777</xdr:rowOff>
    </xdr:from>
    <xdr:to>
      <xdr:col>76</xdr:col>
      <xdr:colOff>165100</xdr:colOff>
      <xdr:row>99</xdr:row>
      <xdr:rowOff>46927</xdr:rowOff>
    </xdr:to>
    <xdr:sp macro="" textlink="">
      <xdr:nvSpPr>
        <xdr:cNvPr id="694" name="楕円 693"/>
        <xdr:cNvSpPr/>
      </xdr:nvSpPr>
      <xdr:spPr>
        <a:xfrm>
          <a:off x="14541500" y="169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38054</xdr:rowOff>
    </xdr:from>
    <xdr:ext cx="534377" cy="259045"/>
    <xdr:sp macro="" textlink="">
      <xdr:nvSpPr>
        <xdr:cNvPr id="695" name="テキスト ボックス 694"/>
        <xdr:cNvSpPr txBox="1"/>
      </xdr:nvSpPr>
      <xdr:spPr>
        <a:xfrm>
          <a:off x="14325111" y="170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142751</xdr:rowOff>
    </xdr:from>
    <xdr:to>
      <xdr:col>72</xdr:col>
      <xdr:colOff>38100</xdr:colOff>
      <xdr:row>99</xdr:row>
      <xdr:rowOff>72901</xdr:rowOff>
    </xdr:to>
    <xdr:sp macro="" textlink="">
      <xdr:nvSpPr>
        <xdr:cNvPr id="696" name="楕円 695"/>
        <xdr:cNvSpPr/>
      </xdr:nvSpPr>
      <xdr:spPr>
        <a:xfrm>
          <a:off x="13652500" y="169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64028</xdr:rowOff>
    </xdr:from>
    <xdr:ext cx="534377" cy="259045"/>
    <xdr:sp macro="" textlink="">
      <xdr:nvSpPr>
        <xdr:cNvPr id="697" name="テキスト ボックス 696"/>
        <xdr:cNvSpPr txBox="1"/>
      </xdr:nvSpPr>
      <xdr:spPr>
        <a:xfrm>
          <a:off x="13436111" y="170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118656</xdr:rowOff>
    </xdr:from>
    <xdr:to>
      <xdr:col>67</xdr:col>
      <xdr:colOff>101600</xdr:colOff>
      <xdr:row>99</xdr:row>
      <xdr:rowOff>48806</xdr:rowOff>
    </xdr:to>
    <xdr:sp macro="" textlink="">
      <xdr:nvSpPr>
        <xdr:cNvPr id="698" name="楕円 697"/>
        <xdr:cNvSpPr/>
      </xdr:nvSpPr>
      <xdr:spPr>
        <a:xfrm>
          <a:off x="12763500" y="169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39933</xdr:rowOff>
    </xdr:from>
    <xdr:ext cx="534377" cy="259045"/>
    <xdr:sp macro="" textlink="">
      <xdr:nvSpPr>
        <xdr:cNvPr id="699" name="テキスト ボックス 698"/>
        <xdr:cNvSpPr txBox="1"/>
      </xdr:nvSpPr>
      <xdr:spPr>
        <a:xfrm>
          <a:off x="12547111" y="170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7"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1" name="テキスト ボックス 730"/>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3" name="フローチャート: 判断 732"/>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4" name="テキスト ボックス 733"/>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6" name="フローチャート: 判断 735"/>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7" name="テキスト ボックス 736"/>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8" name="フローチャート: 判断 737"/>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9" name="テキスト ボックス 738"/>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4780</xdr:rowOff>
    </xdr:from>
    <xdr:to>
      <xdr:col>116</xdr:col>
      <xdr:colOff>63500</xdr:colOff>
      <xdr:row>58</xdr:row>
      <xdr:rowOff>76103</xdr:rowOff>
    </xdr:to>
    <xdr:cxnSp macro="">
      <xdr:nvCxnSpPr>
        <xdr:cNvPr id="781" name="直線コネクタ 780"/>
        <xdr:cNvCxnSpPr/>
      </xdr:nvCxnSpPr>
      <xdr:spPr>
        <a:xfrm>
          <a:off x="21323300" y="9948880"/>
          <a:ext cx="8382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2"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4780</xdr:rowOff>
    </xdr:from>
    <xdr:to>
      <xdr:col>111</xdr:col>
      <xdr:colOff>177800</xdr:colOff>
      <xdr:row>58</xdr:row>
      <xdr:rowOff>129230</xdr:rowOff>
    </xdr:to>
    <xdr:cxnSp macro="">
      <xdr:nvCxnSpPr>
        <xdr:cNvPr id="784" name="直線コネクタ 783"/>
        <xdr:cNvCxnSpPr/>
      </xdr:nvCxnSpPr>
      <xdr:spPr>
        <a:xfrm flipV="1">
          <a:off x="20434300" y="9948880"/>
          <a:ext cx="889000" cy="12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6" name="テキスト ボックス 785"/>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129230</xdr:rowOff>
    </xdr:from>
    <xdr:to>
      <xdr:col>107</xdr:col>
      <xdr:colOff>50800</xdr:colOff>
      <xdr:row>58</xdr:row>
      <xdr:rowOff>139700</xdr:rowOff>
    </xdr:to>
    <xdr:cxnSp macro="">
      <xdr:nvCxnSpPr>
        <xdr:cNvPr id="787" name="直線コネクタ 786"/>
        <xdr:cNvCxnSpPr/>
      </xdr:nvCxnSpPr>
      <xdr:spPr>
        <a:xfrm flipV="1">
          <a:off x="19545300" y="1007333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8" name="フローチャート: 判断 787"/>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9" name="テキスト ボックス 788"/>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2" name="テキスト ボックス 791"/>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4" name="テキスト ボックス 793"/>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25303</xdr:rowOff>
    </xdr:from>
    <xdr:to>
      <xdr:col>116</xdr:col>
      <xdr:colOff>114300</xdr:colOff>
      <xdr:row>58</xdr:row>
      <xdr:rowOff>126903</xdr:rowOff>
    </xdr:to>
    <xdr:sp macro="" textlink="">
      <xdr:nvSpPr>
        <xdr:cNvPr id="800" name="楕円 799"/>
        <xdr:cNvSpPr/>
      </xdr:nvSpPr>
      <xdr:spPr>
        <a:xfrm>
          <a:off x="22110700" y="99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133026</xdr:rowOff>
    </xdr:from>
    <xdr:ext cx="469744" cy="259045"/>
    <xdr:sp macro="" textlink="">
      <xdr:nvSpPr>
        <xdr:cNvPr id="801" name="貸付金該当値テキスト"/>
        <xdr:cNvSpPr txBox="1"/>
      </xdr:nvSpPr>
      <xdr:spPr>
        <a:xfrm>
          <a:off x="22212300" y="990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125430</xdr:rowOff>
    </xdr:from>
    <xdr:to>
      <xdr:col>112</xdr:col>
      <xdr:colOff>38100</xdr:colOff>
      <xdr:row>58</xdr:row>
      <xdr:rowOff>55580</xdr:rowOff>
    </xdr:to>
    <xdr:sp macro="" textlink="">
      <xdr:nvSpPr>
        <xdr:cNvPr id="802" name="楕円 801"/>
        <xdr:cNvSpPr/>
      </xdr:nvSpPr>
      <xdr:spPr>
        <a:xfrm>
          <a:off x="21272500" y="98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72107</xdr:rowOff>
    </xdr:from>
    <xdr:ext cx="469744" cy="259045"/>
    <xdr:sp macro="" textlink="">
      <xdr:nvSpPr>
        <xdr:cNvPr id="803" name="テキスト ボックス 802"/>
        <xdr:cNvSpPr txBox="1"/>
      </xdr:nvSpPr>
      <xdr:spPr>
        <a:xfrm>
          <a:off x="21088428" y="96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78430</xdr:rowOff>
    </xdr:from>
    <xdr:to>
      <xdr:col>107</xdr:col>
      <xdr:colOff>101600</xdr:colOff>
      <xdr:row>59</xdr:row>
      <xdr:rowOff>8580</xdr:rowOff>
    </xdr:to>
    <xdr:sp macro="" textlink="">
      <xdr:nvSpPr>
        <xdr:cNvPr id="804" name="楕円 803"/>
        <xdr:cNvSpPr/>
      </xdr:nvSpPr>
      <xdr:spPr>
        <a:xfrm>
          <a:off x="20383500" y="100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171157</xdr:rowOff>
    </xdr:from>
    <xdr:ext cx="378565" cy="259045"/>
    <xdr:sp macro="" textlink="">
      <xdr:nvSpPr>
        <xdr:cNvPr id="805" name="テキスト ボックス 804"/>
        <xdr:cNvSpPr txBox="1"/>
      </xdr:nvSpPr>
      <xdr:spPr>
        <a:xfrm>
          <a:off x="20245017" y="1011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99746</xdr:rowOff>
    </xdr:from>
    <xdr:to>
      <xdr:col>116</xdr:col>
      <xdr:colOff>63500</xdr:colOff>
      <xdr:row>74</xdr:row>
      <xdr:rowOff>110782</xdr:rowOff>
    </xdr:to>
    <xdr:cxnSp macro="">
      <xdr:nvCxnSpPr>
        <xdr:cNvPr id="839" name="直線コネクタ 838"/>
        <xdr:cNvCxnSpPr/>
      </xdr:nvCxnSpPr>
      <xdr:spPr>
        <a:xfrm>
          <a:off x="21323300" y="12787046"/>
          <a:ext cx="838200" cy="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40"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99746</xdr:rowOff>
    </xdr:from>
    <xdr:to>
      <xdr:col>111</xdr:col>
      <xdr:colOff>177800</xdr:colOff>
      <xdr:row>75</xdr:row>
      <xdr:rowOff>13881</xdr:rowOff>
    </xdr:to>
    <xdr:cxnSp macro="">
      <xdr:nvCxnSpPr>
        <xdr:cNvPr id="842" name="直線コネクタ 841"/>
        <xdr:cNvCxnSpPr/>
      </xdr:nvCxnSpPr>
      <xdr:spPr>
        <a:xfrm flipV="1">
          <a:off x="20434300" y="12787046"/>
          <a:ext cx="889000" cy="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4" name="テキスト ボックス 843"/>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164109</xdr:rowOff>
    </xdr:from>
    <xdr:to>
      <xdr:col>107</xdr:col>
      <xdr:colOff>50800</xdr:colOff>
      <xdr:row>75</xdr:row>
      <xdr:rowOff>13881</xdr:rowOff>
    </xdr:to>
    <xdr:cxnSp macro="">
      <xdr:nvCxnSpPr>
        <xdr:cNvPr id="845" name="直線コネクタ 844"/>
        <xdr:cNvCxnSpPr/>
      </xdr:nvCxnSpPr>
      <xdr:spPr>
        <a:xfrm>
          <a:off x="19545300" y="12851409"/>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6" name="フローチャート: 判断 845"/>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7" name="テキスト ボックス 846"/>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164109</xdr:rowOff>
    </xdr:from>
    <xdr:to>
      <xdr:col>102</xdr:col>
      <xdr:colOff>114300</xdr:colOff>
      <xdr:row>75</xdr:row>
      <xdr:rowOff>125946</xdr:rowOff>
    </xdr:to>
    <xdr:cxnSp macro="">
      <xdr:nvCxnSpPr>
        <xdr:cNvPr id="848" name="直線コネクタ 847"/>
        <xdr:cNvCxnSpPr/>
      </xdr:nvCxnSpPr>
      <xdr:spPr>
        <a:xfrm flipV="1">
          <a:off x="18656300" y="12851409"/>
          <a:ext cx="889000" cy="13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50" name="テキスト ボックス 849"/>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2" name="テキスト ボックス 851"/>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59982</xdr:rowOff>
    </xdr:from>
    <xdr:to>
      <xdr:col>116</xdr:col>
      <xdr:colOff>114300</xdr:colOff>
      <xdr:row>74</xdr:row>
      <xdr:rowOff>161582</xdr:rowOff>
    </xdr:to>
    <xdr:sp macro="" textlink="">
      <xdr:nvSpPr>
        <xdr:cNvPr id="858" name="楕円 857"/>
        <xdr:cNvSpPr/>
      </xdr:nvSpPr>
      <xdr:spPr>
        <a:xfrm>
          <a:off x="22110700" y="127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82859</xdr:rowOff>
    </xdr:from>
    <xdr:ext cx="534377" cy="259045"/>
    <xdr:sp macro="" textlink="">
      <xdr:nvSpPr>
        <xdr:cNvPr id="859" name="繰出金該当値テキスト"/>
        <xdr:cNvSpPr txBox="1"/>
      </xdr:nvSpPr>
      <xdr:spPr>
        <a:xfrm>
          <a:off x="22212300" y="1259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48946</xdr:rowOff>
    </xdr:from>
    <xdr:to>
      <xdr:col>112</xdr:col>
      <xdr:colOff>38100</xdr:colOff>
      <xdr:row>74</xdr:row>
      <xdr:rowOff>150546</xdr:rowOff>
    </xdr:to>
    <xdr:sp macro="" textlink="">
      <xdr:nvSpPr>
        <xdr:cNvPr id="860" name="楕円 859"/>
        <xdr:cNvSpPr/>
      </xdr:nvSpPr>
      <xdr:spPr>
        <a:xfrm>
          <a:off x="21272500" y="127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167073</xdr:rowOff>
    </xdr:from>
    <xdr:ext cx="534377" cy="259045"/>
    <xdr:sp macro="" textlink="">
      <xdr:nvSpPr>
        <xdr:cNvPr id="861" name="テキスト ボックス 860"/>
        <xdr:cNvSpPr txBox="1"/>
      </xdr:nvSpPr>
      <xdr:spPr>
        <a:xfrm>
          <a:off x="21056111" y="125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134531</xdr:rowOff>
    </xdr:from>
    <xdr:to>
      <xdr:col>107</xdr:col>
      <xdr:colOff>101600</xdr:colOff>
      <xdr:row>75</xdr:row>
      <xdr:rowOff>64681</xdr:rowOff>
    </xdr:to>
    <xdr:sp macro="" textlink="">
      <xdr:nvSpPr>
        <xdr:cNvPr id="862" name="楕円 861"/>
        <xdr:cNvSpPr/>
      </xdr:nvSpPr>
      <xdr:spPr>
        <a:xfrm>
          <a:off x="20383500" y="128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81208</xdr:rowOff>
    </xdr:from>
    <xdr:ext cx="534377" cy="259045"/>
    <xdr:sp macro="" textlink="">
      <xdr:nvSpPr>
        <xdr:cNvPr id="863" name="テキスト ボックス 862"/>
        <xdr:cNvSpPr txBox="1"/>
      </xdr:nvSpPr>
      <xdr:spPr>
        <a:xfrm>
          <a:off x="20167111" y="125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113309</xdr:rowOff>
    </xdr:from>
    <xdr:to>
      <xdr:col>102</xdr:col>
      <xdr:colOff>165100</xdr:colOff>
      <xdr:row>75</xdr:row>
      <xdr:rowOff>43459</xdr:rowOff>
    </xdr:to>
    <xdr:sp macro="" textlink="">
      <xdr:nvSpPr>
        <xdr:cNvPr id="864" name="楕円 863"/>
        <xdr:cNvSpPr/>
      </xdr:nvSpPr>
      <xdr:spPr>
        <a:xfrm>
          <a:off x="19494500" y="128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59986</xdr:rowOff>
    </xdr:from>
    <xdr:ext cx="534377" cy="259045"/>
    <xdr:sp macro="" textlink="">
      <xdr:nvSpPr>
        <xdr:cNvPr id="865" name="テキスト ボックス 864"/>
        <xdr:cNvSpPr txBox="1"/>
      </xdr:nvSpPr>
      <xdr:spPr>
        <a:xfrm>
          <a:off x="19278111" y="12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75146</xdr:rowOff>
    </xdr:from>
    <xdr:to>
      <xdr:col>98</xdr:col>
      <xdr:colOff>38100</xdr:colOff>
      <xdr:row>76</xdr:row>
      <xdr:rowOff>5296</xdr:rowOff>
    </xdr:to>
    <xdr:sp macro="" textlink="">
      <xdr:nvSpPr>
        <xdr:cNvPr id="866" name="楕円 865"/>
        <xdr:cNvSpPr/>
      </xdr:nvSpPr>
      <xdr:spPr>
        <a:xfrm>
          <a:off x="18605500" y="129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21823</xdr:rowOff>
    </xdr:from>
    <xdr:ext cx="534377" cy="259045"/>
    <xdr:sp macro="" textlink="">
      <xdr:nvSpPr>
        <xdr:cNvPr id="867" name="テキスト ボックス 866"/>
        <xdr:cNvSpPr txBox="1"/>
      </xdr:nvSpPr>
      <xdr:spPr>
        <a:xfrm>
          <a:off x="18389111" y="127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739,132</a:t>
          </a:r>
          <a:r>
            <a:rPr kumimoji="1" lang="ja-JP" altLang="ja-JP" sz="1100">
              <a:solidFill>
                <a:schemeClr val="dk1"/>
              </a:solidFill>
              <a:effectLst/>
              <a:latin typeface="+mn-lt"/>
              <a:ea typeface="+mn-ea"/>
              <a:cs typeface="+mn-cs"/>
            </a:rPr>
            <a:t>円となっている。住民一人当たりの主な構成項目は次の通りである。補助費等</a:t>
          </a:r>
          <a:r>
            <a:rPr kumimoji="1" lang="en-US" altLang="ja-JP" sz="1100">
              <a:solidFill>
                <a:schemeClr val="dk1"/>
              </a:solidFill>
              <a:effectLst/>
              <a:latin typeface="+mn-lt"/>
              <a:ea typeface="+mn-ea"/>
              <a:cs typeface="+mn-cs"/>
            </a:rPr>
            <a:t>158,966</a:t>
          </a:r>
          <a:r>
            <a:rPr kumimoji="1" lang="ja-JP" altLang="ja-JP" sz="1100">
              <a:solidFill>
                <a:schemeClr val="dk1"/>
              </a:solidFill>
              <a:effectLst/>
              <a:latin typeface="+mn-lt"/>
              <a:ea typeface="+mn-ea"/>
              <a:cs typeface="+mn-cs"/>
            </a:rPr>
            <a:t>円、人件費</a:t>
          </a:r>
          <a:r>
            <a:rPr kumimoji="1" lang="en-US" altLang="ja-JP" sz="1100">
              <a:solidFill>
                <a:schemeClr val="dk1"/>
              </a:solidFill>
              <a:effectLst/>
              <a:latin typeface="+mn-lt"/>
              <a:ea typeface="+mn-ea"/>
              <a:cs typeface="+mn-cs"/>
            </a:rPr>
            <a:t>135,475</a:t>
          </a:r>
          <a:r>
            <a:rPr kumimoji="1" lang="ja-JP" altLang="ja-JP" sz="1100">
              <a:solidFill>
                <a:schemeClr val="dk1"/>
              </a:solidFill>
              <a:effectLst/>
              <a:latin typeface="+mn-lt"/>
              <a:ea typeface="+mn-ea"/>
              <a:cs typeface="+mn-cs"/>
            </a:rPr>
            <a:t>円、物件費</a:t>
          </a:r>
          <a:r>
            <a:rPr kumimoji="1" lang="en-US" altLang="ja-JP" sz="1100">
              <a:solidFill>
                <a:schemeClr val="dk1"/>
              </a:solidFill>
              <a:effectLst/>
              <a:latin typeface="+mn-lt"/>
              <a:ea typeface="+mn-ea"/>
              <a:cs typeface="+mn-cs"/>
            </a:rPr>
            <a:t>105,347</a:t>
          </a:r>
          <a:r>
            <a:rPr kumimoji="1" lang="ja-JP" altLang="ja-JP" sz="1100">
              <a:solidFill>
                <a:schemeClr val="dk1"/>
              </a:solidFill>
              <a:effectLst/>
              <a:latin typeface="+mn-lt"/>
              <a:ea typeface="+mn-ea"/>
              <a:cs typeface="+mn-cs"/>
            </a:rPr>
            <a:t>円、繰出金</a:t>
          </a:r>
          <a:r>
            <a:rPr kumimoji="1" lang="en-US" altLang="ja-JP" sz="1100">
              <a:solidFill>
                <a:schemeClr val="dk1"/>
              </a:solidFill>
              <a:effectLst/>
              <a:latin typeface="+mn-lt"/>
              <a:ea typeface="+mn-ea"/>
              <a:cs typeface="+mn-cs"/>
            </a:rPr>
            <a:t>92,277</a:t>
          </a:r>
          <a:r>
            <a:rPr kumimoji="1" lang="ja-JP" altLang="ja-JP" sz="1100">
              <a:solidFill>
                <a:schemeClr val="dk1"/>
              </a:solidFill>
              <a:effectLst/>
              <a:latin typeface="+mn-lt"/>
              <a:ea typeface="+mn-ea"/>
              <a:cs typeface="+mn-cs"/>
            </a:rPr>
            <a:t>円、公債費</a:t>
          </a:r>
          <a:r>
            <a:rPr kumimoji="1" lang="en-US" altLang="ja-JP" sz="1100">
              <a:solidFill>
                <a:schemeClr val="dk1"/>
              </a:solidFill>
              <a:effectLst/>
              <a:latin typeface="+mn-lt"/>
              <a:ea typeface="+mn-ea"/>
              <a:cs typeface="+mn-cs"/>
            </a:rPr>
            <a:t>76,512</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補助費等は南和広域医療企業団・奈良県広域消防組合・吉野広域行政組合への負担金などが含まれる。特に戸籍・老人福祉・衛生・消防に関する負担金が一人当たりの補助費等を大きく押し上げる原因とな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も、高齢化の進展などによる社会保障経費の増加</a:t>
          </a:r>
          <a:r>
            <a:rPr kumimoji="1" lang="ja-JP" altLang="ja-JP" sz="1100">
              <a:solidFill>
                <a:schemeClr val="dk1"/>
              </a:solidFill>
              <a:effectLst/>
              <a:latin typeface="+mn-lt"/>
              <a:ea typeface="+mn-ea"/>
              <a:cs typeface="+mn-cs"/>
            </a:rPr>
            <a:t>が見込まれるため、類似団体平均に比べ高い水準で推移すると予想される。</a:t>
          </a:r>
          <a:endParaRPr lang="ja-JP" altLang="ja-JP" sz="1400">
            <a:effectLst/>
          </a:endParaRPr>
        </a:p>
        <a:p>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名の職員が退職し、それに対する退職手当特別負担金（平成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年度負担）の増加</a:t>
          </a:r>
          <a:r>
            <a:rPr kumimoji="1" lang="ja-JP" altLang="en-US" sz="1100">
              <a:solidFill>
                <a:schemeClr val="dk1"/>
              </a:solidFill>
              <a:effectLst/>
              <a:latin typeface="+mn-lt"/>
              <a:ea typeface="+mn-ea"/>
              <a:cs typeface="+mn-cs"/>
            </a:rPr>
            <a:t>により前年度と同程度となっている。新規採用の抑制による職員数の減など行財政改革への取組を通じて人件費の削減に努める。</a:t>
          </a:r>
          <a:endParaRPr lang="ja-JP" altLang="ja-JP" sz="1400">
            <a:effectLst/>
          </a:endParaRPr>
        </a:p>
        <a:p>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113,304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した主な要因は、ごみ収集直営化</a:t>
          </a:r>
          <a:r>
            <a:rPr kumimoji="1" lang="ja-JP" altLang="en-US" sz="1100">
              <a:solidFill>
                <a:schemeClr val="dk1"/>
              </a:solidFill>
              <a:effectLst/>
              <a:latin typeface="+mn-lt"/>
              <a:ea typeface="+mn-ea"/>
              <a:cs typeface="+mn-cs"/>
            </a:rPr>
            <a:t>に伴う整備事業や</a:t>
          </a:r>
          <a:r>
            <a:rPr kumimoji="1" lang="ja-JP" altLang="ja-JP" sz="1100">
              <a:solidFill>
                <a:schemeClr val="dk1"/>
              </a:solidFill>
              <a:effectLst/>
              <a:latin typeface="+mn-lt"/>
              <a:ea typeface="+mn-ea"/>
              <a:cs typeface="+mn-cs"/>
            </a:rPr>
            <a:t>町制</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周年記念事業</a:t>
          </a:r>
          <a:r>
            <a:rPr kumimoji="1" lang="ja-JP" altLang="en-US" sz="1100">
              <a:solidFill>
                <a:schemeClr val="dk1"/>
              </a:solidFill>
              <a:effectLst/>
              <a:latin typeface="+mn-lt"/>
              <a:ea typeface="+mn-ea"/>
              <a:cs typeface="+mn-cs"/>
            </a:rPr>
            <a:t>などの事業が前年度で終了したことによる</a:t>
          </a:r>
          <a:r>
            <a:rPr kumimoji="1" lang="ja-JP" altLang="ja-JP" sz="1100">
              <a:solidFill>
                <a:schemeClr val="dk1"/>
              </a:solidFill>
              <a:effectLst/>
              <a:latin typeface="+mn-lt"/>
              <a:ea typeface="+mn-ea"/>
              <a:cs typeface="+mn-cs"/>
            </a:rPr>
            <a:t>。類似団体平均や全国平均を下回っているが、事務事業評価制度・施策評価制度を通じ経常的な物件費の抑制に向け取組強化を行う。</a:t>
          </a:r>
          <a:endParaRPr lang="ja-JP" altLang="ja-JP" sz="1400">
            <a:effectLst/>
          </a:endParaRPr>
        </a:p>
        <a:p>
          <a:r>
            <a:rPr kumimoji="1" lang="ja-JP" altLang="ja-JP" sz="1100">
              <a:solidFill>
                <a:schemeClr val="dk1"/>
              </a:solidFill>
              <a:effectLst/>
              <a:latin typeface="+mn-lt"/>
              <a:ea typeface="+mn-ea"/>
              <a:cs typeface="+mn-cs"/>
            </a:rPr>
            <a:t>繰出金は、毎年ほぼ横ばいの状況が続いている。前年度に比べ</a:t>
          </a:r>
          <a:r>
            <a:rPr kumimoji="1" lang="en-US" altLang="ja-JP" sz="1100">
              <a:solidFill>
                <a:schemeClr val="dk1"/>
              </a:solidFill>
              <a:effectLst/>
              <a:latin typeface="+mn-lt"/>
              <a:ea typeface="+mn-ea"/>
              <a:cs typeface="+mn-cs"/>
            </a:rPr>
            <a:t>31,177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の減となっているが、減少した主な要因は、</a:t>
          </a:r>
          <a:r>
            <a:rPr kumimoji="1" lang="ja-JP" altLang="ja-JP" sz="1100">
              <a:solidFill>
                <a:schemeClr val="dk1"/>
              </a:solidFill>
              <a:effectLst/>
              <a:latin typeface="+mn-lt"/>
              <a:ea typeface="+mn-ea"/>
              <a:cs typeface="+mn-cs"/>
            </a:rPr>
            <a:t>簡易水道</a:t>
          </a:r>
          <a:r>
            <a:rPr kumimoji="1" lang="ja-JP" altLang="en-US" sz="1100">
              <a:solidFill>
                <a:schemeClr val="dk1"/>
              </a:solidFill>
              <a:effectLst/>
              <a:latin typeface="+mn-lt"/>
              <a:ea typeface="+mn-ea"/>
              <a:cs typeface="+mn-cs"/>
            </a:rPr>
            <a:t>統合</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整備が前年度で終了したことによる。</a:t>
          </a:r>
          <a:r>
            <a:rPr kumimoji="1" lang="ja-JP" altLang="ja-JP" sz="1100">
              <a:solidFill>
                <a:schemeClr val="dk1"/>
              </a:solidFill>
              <a:effectLst/>
              <a:latin typeface="+mn-lt"/>
              <a:ea typeface="+mn-ea"/>
              <a:cs typeface="+mn-cs"/>
            </a:rPr>
            <a:t>下水道事業や介護保険特別会計・後期高齢者医療保険特別会計などに例年多額の繰出しを行っており、今後もその傾向は続くと見込まれる。</a:t>
          </a:r>
          <a:r>
            <a:rPr kumimoji="1" lang="ja-JP" altLang="en-US" sz="1100">
              <a:solidFill>
                <a:schemeClr val="dk1"/>
              </a:solidFill>
              <a:effectLst/>
              <a:latin typeface="+mn-lt"/>
              <a:ea typeface="+mn-ea"/>
              <a:cs typeface="+mn-cs"/>
            </a:rPr>
            <a:t>今後、各事業の経費の削減や事業の見直しなどを行い、税収を主な財源とする普通会計の負担額を減らしていくよう努める。</a:t>
          </a:r>
          <a:endParaRPr lang="ja-JP" altLang="ja-JP" sz="1400">
            <a:effectLst/>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44,156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の増となっている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年度以降に借入れた多額の地方債の償還が始ま</a:t>
          </a:r>
          <a:r>
            <a:rPr kumimoji="1" lang="ja-JP" altLang="en-US" sz="1100">
              <a:solidFill>
                <a:schemeClr val="dk1"/>
              </a:solidFill>
              <a:effectLst/>
              <a:latin typeface="+mn-lt"/>
              <a:ea typeface="+mn-ea"/>
              <a:cs typeface="+mn-cs"/>
            </a:rPr>
            <a:t>ったことによる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過度な地方債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発行により過重な負担をもたらすことのないよう事業の総点検を行い、地方債総額上昇を抑制していく。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7,366
7,310
95.65
5,884,354
5,444,445
396,533
3,210,375
5,636,301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156083</xdr:rowOff>
    </xdr:from>
    <xdr:to>
      <xdr:col>24</xdr:col>
      <xdr:colOff>63500</xdr:colOff>
      <xdr:row>36</xdr:row>
      <xdr:rowOff>18669</xdr:rowOff>
    </xdr:to>
    <xdr:cxnSp macro="">
      <xdr:nvCxnSpPr>
        <xdr:cNvPr id="61" name="直線コネクタ 60"/>
        <xdr:cNvCxnSpPr/>
      </xdr:nvCxnSpPr>
      <xdr:spPr>
        <a:xfrm>
          <a:off x="3797300" y="6156833"/>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75565</xdr:rowOff>
    </xdr:from>
    <xdr:to>
      <xdr:col>19</xdr:col>
      <xdr:colOff>177800</xdr:colOff>
      <xdr:row>35</xdr:row>
      <xdr:rowOff>156083</xdr:rowOff>
    </xdr:to>
    <xdr:cxnSp macro="">
      <xdr:nvCxnSpPr>
        <xdr:cNvPr id="64" name="直線コネクタ 63"/>
        <xdr:cNvCxnSpPr/>
      </xdr:nvCxnSpPr>
      <xdr:spPr>
        <a:xfrm>
          <a:off x="2908300" y="6076315"/>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75565</xdr:rowOff>
    </xdr:from>
    <xdr:to>
      <xdr:col>15</xdr:col>
      <xdr:colOff>50800</xdr:colOff>
      <xdr:row>36</xdr:row>
      <xdr:rowOff>22733</xdr:rowOff>
    </xdr:to>
    <xdr:cxnSp macro="">
      <xdr:nvCxnSpPr>
        <xdr:cNvPr id="67" name="直線コネクタ 66"/>
        <xdr:cNvCxnSpPr/>
      </xdr:nvCxnSpPr>
      <xdr:spPr>
        <a:xfrm flipV="1">
          <a:off x="2019300" y="6076315"/>
          <a:ext cx="8890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22733</xdr:rowOff>
    </xdr:from>
    <xdr:to>
      <xdr:col>10</xdr:col>
      <xdr:colOff>114300</xdr:colOff>
      <xdr:row>36</xdr:row>
      <xdr:rowOff>71755</xdr:rowOff>
    </xdr:to>
    <xdr:cxnSp macro="">
      <xdr:nvCxnSpPr>
        <xdr:cNvPr id="70" name="直線コネクタ 69"/>
        <xdr:cNvCxnSpPr/>
      </xdr:nvCxnSpPr>
      <xdr:spPr>
        <a:xfrm flipV="1">
          <a:off x="1130300" y="6194933"/>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139319</xdr:rowOff>
    </xdr:from>
    <xdr:to>
      <xdr:col>24</xdr:col>
      <xdr:colOff>114300</xdr:colOff>
      <xdr:row>36</xdr:row>
      <xdr:rowOff>69469</xdr:rowOff>
    </xdr:to>
    <xdr:sp macro="" textlink="">
      <xdr:nvSpPr>
        <xdr:cNvPr id="80" name="楕円 79"/>
        <xdr:cNvSpPr/>
      </xdr:nvSpPr>
      <xdr:spPr>
        <a:xfrm>
          <a:off x="4584700" y="61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162196</xdr:rowOff>
    </xdr:from>
    <xdr:ext cx="534377" cy="259045"/>
    <xdr:sp macro="" textlink="">
      <xdr:nvSpPr>
        <xdr:cNvPr id="81" name="議会費該当値テキスト"/>
        <xdr:cNvSpPr txBox="1"/>
      </xdr:nvSpPr>
      <xdr:spPr>
        <a:xfrm>
          <a:off x="4686300" y="59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105283</xdr:rowOff>
    </xdr:from>
    <xdr:to>
      <xdr:col>20</xdr:col>
      <xdr:colOff>38100</xdr:colOff>
      <xdr:row>36</xdr:row>
      <xdr:rowOff>35433</xdr:rowOff>
    </xdr:to>
    <xdr:sp macro="" textlink="">
      <xdr:nvSpPr>
        <xdr:cNvPr id="82" name="楕円 81"/>
        <xdr:cNvSpPr/>
      </xdr:nvSpPr>
      <xdr:spPr>
        <a:xfrm>
          <a:off x="3746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51960</xdr:rowOff>
    </xdr:from>
    <xdr:ext cx="534377" cy="259045"/>
    <xdr:sp macro="" textlink="">
      <xdr:nvSpPr>
        <xdr:cNvPr id="83" name="テキスト ボックス 82"/>
        <xdr:cNvSpPr txBox="1"/>
      </xdr:nvSpPr>
      <xdr:spPr>
        <a:xfrm>
          <a:off x="3530111" y="58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24765</xdr:rowOff>
    </xdr:from>
    <xdr:to>
      <xdr:col>15</xdr:col>
      <xdr:colOff>101600</xdr:colOff>
      <xdr:row>35</xdr:row>
      <xdr:rowOff>126365</xdr:rowOff>
    </xdr:to>
    <xdr:sp macro="" textlink="">
      <xdr:nvSpPr>
        <xdr:cNvPr id="84" name="楕円 83"/>
        <xdr:cNvSpPr/>
      </xdr:nvSpPr>
      <xdr:spPr>
        <a:xfrm>
          <a:off x="2857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142892</xdr:rowOff>
    </xdr:from>
    <xdr:ext cx="534377" cy="259045"/>
    <xdr:sp macro="" textlink="">
      <xdr:nvSpPr>
        <xdr:cNvPr id="85" name="テキスト ボックス 84"/>
        <xdr:cNvSpPr txBox="1"/>
      </xdr:nvSpPr>
      <xdr:spPr>
        <a:xfrm>
          <a:off x="2641111" y="58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143383</xdr:rowOff>
    </xdr:from>
    <xdr:to>
      <xdr:col>10</xdr:col>
      <xdr:colOff>165100</xdr:colOff>
      <xdr:row>36</xdr:row>
      <xdr:rowOff>73533</xdr:rowOff>
    </xdr:to>
    <xdr:sp macro="" textlink="">
      <xdr:nvSpPr>
        <xdr:cNvPr id="86" name="楕円 85"/>
        <xdr:cNvSpPr/>
      </xdr:nvSpPr>
      <xdr:spPr>
        <a:xfrm>
          <a:off x="1968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90060</xdr:rowOff>
    </xdr:from>
    <xdr:ext cx="534377" cy="259045"/>
    <xdr:sp macro="" textlink="">
      <xdr:nvSpPr>
        <xdr:cNvPr id="87" name="テキスト ボックス 86"/>
        <xdr:cNvSpPr txBox="1"/>
      </xdr:nvSpPr>
      <xdr:spPr>
        <a:xfrm>
          <a:off x="1752111"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20955</xdr:rowOff>
    </xdr:from>
    <xdr:to>
      <xdr:col>6</xdr:col>
      <xdr:colOff>38100</xdr:colOff>
      <xdr:row>36</xdr:row>
      <xdr:rowOff>122555</xdr:rowOff>
    </xdr:to>
    <xdr:sp macro="" textlink="">
      <xdr:nvSpPr>
        <xdr:cNvPr id="88" name="楕円 87"/>
        <xdr:cNvSpPr/>
      </xdr:nvSpPr>
      <xdr:spPr>
        <a:xfrm>
          <a:off x="1079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139082</xdr:rowOff>
    </xdr:from>
    <xdr:ext cx="469744" cy="259045"/>
    <xdr:sp macro="" textlink="">
      <xdr:nvSpPr>
        <xdr:cNvPr id="89" name="テキスト ボックス 88"/>
        <xdr:cNvSpPr txBox="1"/>
      </xdr:nvSpPr>
      <xdr:spPr>
        <a:xfrm>
          <a:off x="895428" y="59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6224</xdr:rowOff>
    </xdr:from>
    <xdr:to>
      <xdr:col>24</xdr:col>
      <xdr:colOff>63500</xdr:colOff>
      <xdr:row>58</xdr:row>
      <xdr:rowOff>35094</xdr:rowOff>
    </xdr:to>
    <xdr:cxnSp macro="">
      <xdr:nvCxnSpPr>
        <xdr:cNvPr id="118" name="直線コネクタ 117"/>
        <xdr:cNvCxnSpPr/>
      </xdr:nvCxnSpPr>
      <xdr:spPr>
        <a:xfrm flipV="1">
          <a:off x="3797300" y="9950324"/>
          <a:ext cx="8382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35094</xdr:rowOff>
    </xdr:from>
    <xdr:to>
      <xdr:col>19</xdr:col>
      <xdr:colOff>177800</xdr:colOff>
      <xdr:row>58</xdr:row>
      <xdr:rowOff>55401</xdr:rowOff>
    </xdr:to>
    <xdr:cxnSp macro="">
      <xdr:nvCxnSpPr>
        <xdr:cNvPr id="121" name="直線コネクタ 120"/>
        <xdr:cNvCxnSpPr/>
      </xdr:nvCxnSpPr>
      <xdr:spPr>
        <a:xfrm flipV="1">
          <a:off x="2908300" y="9979194"/>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55401</xdr:rowOff>
    </xdr:from>
    <xdr:to>
      <xdr:col>15</xdr:col>
      <xdr:colOff>50800</xdr:colOff>
      <xdr:row>58</xdr:row>
      <xdr:rowOff>71784</xdr:rowOff>
    </xdr:to>
    <xdr:cxnSp macro="">
      <xdr:nvCxnSpPr>
        <xdr:cNvPr id="124" name="直線コネクタ 123"/>
        <xdr:cNvCxnSpPr/>
      </xdr:nvCxnSpPr>
      <xdr:spPr>
        <a:xfrm flipV="1">
          <a:off x="2019300" y="999950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71784</xdr:rowOff>
    </xdr:from>
    <xdr:to>
      <xdr:col>10</xdr:col>
      <xdr:colOff>114300</xdr:colOff>
      <xdr:row>58</xdr:row>
      <xdr:rowOff>80821</xdr:rowOff>
    </xdr:to>
    <xdr:cxnSp macro="">
      <xdr:nvCxnSpPr>
        <xdr:cNvPr id="127" name="直線コネクタ 126"/>
        <xdr:cNvCxnSpPr/>
      </xdr:nvCxnSpPr>
      <xdr:spPr>
        <a:xfrm flipV="1">
          <a:off x="1130300" y="10015884"/>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126874</xdr:rowOff>
    </xdr:from>
    <xdr:to>
      <xdr:col>24</xdr:col>
      <xdr:colOff>114300</xdr:colOff>
      <xdr:row>58</xdr:row>
      <xdr:rowOff>57024</xdr:rowOff>
    </xdr:to>
    <xdr:sp macro="" textlink="">
      <xdr:nvSpPr>
        <xdr:cNvPr id="137" name="楕円 136"/>
        <xdr:cNvSpPr/>
      </xdr:nvSpPr>
      <xdr:spPr>
        <a:xfrm>
          <a:off x="4584700" y="98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105301</xdr:rowOff>
    </xdr:from>
    <xdr:ext cx="599010" cy="259045"/>
    <xdr:sp macro="" textlink="">
      <xdr:nvSpPr>
        <xdr:cNvPr id="138" name="総務費該当値テキスト"/>
        <xdr:cNvSpPr txBox="1"/>
      </xdr:nvSpPr>
      <xdr:spPr>
        <a:xfrm>
          <a:off x="4686300" y="98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155744</xdr:rowOff>
    </xdr:from>
    <xdr:to>
      <xdr:col>20</xdr:col>
      <xdr:colOff>38100</xdr:colOff>
      <xdr:row>58</xdr:row>
      <xdr:rowOff>85894</xdr:rowOff>
    </xdr:to>
    <xdr:sp macro="" textlink="">
      <xdr:nvSpPr>
        <xdr:cNvPr id="139" name="楕円 138"/>
        <xdr:cNvSpPr/>
      </xdr:nvSpPr>
      <xdr:spPr>
        <a:xfrm>
          <a:off x="3746500" y="992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77021</xdr:rowOff>
    </xdr:from>
    <xdr:ext cx="599010" cy="259045"/>
    <xdr:sp macro="" textlink="">
      <xdr:nvSpPr>
        <xdr:cNvPr id="140" name="テキスト ボックス 139"/>
        <xdr:cNvSpPr txBox="1"/>
      </xdr:nvSpPr>
      <xdr:spPr>
        <a:xfrm>
          <a:off x="3497795" y="1002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4601</xdr:rowOff>
    </xdr:from>
    <xdr:to>
      <xdr:col>15</xdr:col>
      <xdr:colOff>101600</xdr:colOff>
      <xdr:row>58</xdr:row>
      <xdr:rowOff>106201</xdr:rowOff>
    </xdr:to>
    <xdr:sp macro="" textlink="">
      <xdr:nvSpPr>
        <xdr:cNvPr id="141" name="楕円 140"/>
        <xdr:cNvSpPr/>
      </xdr:nvSpPr>
      <xdr:spPr>
        <a:xfrm>
          <a:off x="2857500" y="99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97328</xdr:rowOff>
    </xdr:from>
    <xdr:ext cx="599010" cy="259045"/>
    <xdr:sp macro="" textlink="">
      <xdr:nvSpPr>
        <xdr:cNvPr id="142" name="テキスト ボックス 141"/>
        <xdr:cNvSpPr txBox="1"/>
      </xdr:nvSpPr>
      <xdr:spPr>
        <a:xfrm>
          <a:off x="2608795" y="1004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20984</xdr:rowOff>
    </xdr:from>
    <xdr:to>
      <xdr:col>10</xdr:col>
      <xdr:colOff>165100</xdr:colOff>
      <xdr:row>58</xdr:row>
      <xdr:rowOff>122584</xdr:rowOff>
    </xdr:to>
    <xdr:sp macro="" textlink="">
      <xdr:nvSpPr>
        <xdr:cNvPr id="143" name="楕円 142"/>
        <xdr:cNvSpPr/>
      </xdr:nvSpPr>
      <xdr:spPr>
        <a:xfrm>
          <a:off x="1968500" y="99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113711</xdr:rowOff>
    </xdr:from>
    <xdr:ext cx="599010" cy="259045"/>
    <xdr:sp macro="" textlink="">
      <xdr:nvSpPr>
        <xdr:cNvPr id="144" name="テキスト ボックス 143"/>
        <xdr:cNvSpPr txBox="1"/>
      </xdr:nvSpPr>
      <xdr:spPr>
        <a:xfrm>
          <a:off x="1719795" y="1005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30021</xdr:rowOff>
    </xdr:from>
    <xdr:to>
      <xdr:col>6</xdr:col>
      <xdr:colOff>38100</xdr:colOff>
      <xdr:row>58</xdr:row>
      <xdr:rowOff>131621</xdr:rowOff>
    </xdr:to>
    <xdr:sp macro="" textlink="">
      <xdr:nvSpPr>
        <xdr:cNvPr id="145" name="楕円 144"/>
        <xdr:cNvSpPr/>
      </xdr:nvSpPr>
      <xdr:spPr>
        <a:xfrm>
          <a:off x="1079500" y="99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122748</xdr:rowOff>
    </xdr:from>
    <xdr:ext cx="599010" cy="259045"/>
    <xdr:sp macro="" textlink="">
      <xdr:nvSpPr>
        <xdr:cNvPr id="146" name="テキスト ボックス 145"/>
        <xdr:cNvSpPr txBox="1"/>
      </xdr:nvSpPr>
      <xdr:spPr>
        <a:xfrm>
          <a:off x="830795" y="100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45789</xdr:rowOff>
    </xdr:from>
    <xdr:to>
      <xdr:col>24</xdr:col>
      <xdr:colOff>63500</xdr:colOff>
      <xdr:row>76</xdr:row>
      <xdr:rowOff>71393</xdr:rowOff>
    </xdr:to>
    <xdr:cxnSp macro="">
      <xdr:nvCxnSpPr>
        <xdr:cNvPr id="178" name="直線コネクタ 177"/>
        <xdr:cNvCxnSpPr/>
      </xdr:nvCxnSpPr>
      <xdr:spPr>
        <a:xfrm flipV="1">
          <a:off x="3797300" y="13075989"/>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71393</xdr:rowOff>
    </xdr:from>
    <xdr:to>
      <xdr:col>19</xdr:col>
      <xdr:colOff>177800</xdr:colOff>
      <xdr:row>76</xdr:row>
      <xdr:rowOff>160818</xdr:rowOff>
    </xdr:to>
    <xdr:cxnSp macro="">
      <xdr:nvCxnSpPr>
        <xdr:cNvPr id="181" name="直線コネクタ 180"/>
        <xdr:cNvCxnSpPr/>
      </xdr:nvCxnSpPr>
      <xdr:spPr>
        <a:xfrm flipV="1">
          <a:off x="2908300" y="13101593"/>
          <a:ext cx="889000" cy="8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160818</xdr:rowOff>
    </xdr:from>
    <xdr:to>
      <xdr:col>15</xdr:col>
      <xdr:colOff>50800</xdr:colOff>
      <xdr:row>77</xdr:row>
      <xdr:rowOff>54094</xdr:rowOff>
    </xdr:to>
    <xdr:cxnSp macro="">
      <xdr:nvCxnSpPr>
        <xdr:cNvPr id="184" name="直線コネクタ 183"/>
        <xdr:cNvCxnSpPr/>
      </xdr:nvCxnSpPr>
      <xdr:spPr>
        <a:xfrm flipV="1">
          <a:off x="2019300" y="13191018"/>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54094</xdr:rowOff>
    </xdr:from>
    <xdr:to>
      <xdr:col>10</xdr:col>
      <xdr:colOff>114300</xdr:colOff>
      <xdr:row>77</xdr:row>
      <xdr:rowOff>171269</xdr:rowOff>
    </xdr:to>
    <xdr:cxnSp macro="">
      <xdr:nvCxnSpPr>
        <xdr:cNvPr id="187" name="直線コネクタ 186"/>
        <xdr:cNvCxnSpPr/>
      </xdr:nvCxnSpPr>
      <xdr:spPr>
        <a:xfrm flipV="1">
          <a:off x="1130300" y="13255744"/>
          <a:ext cx="889000" cy="1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166439</xdr:rowOff>
    </xdr:from>
    <xdr:to>
      <xdr:col>24</xdr:col>
      <xdr:colOff>114300</xdr:colOff>
      <xdr:row>76</xdr:row>
      <xdr:rowOff>96589</xdr:rowOff>
    </xdr:to>
    <xdr:sp macro="" textlink="">
      <xdr:nvSpPr>
        <xdr:cNvPr id="197" name="楕円 196"/>
        <xdr:cNvSpPr/>
      </xdr:nvSpPr>
      <xdr:spPr>
        <a:xfrm>
          <a:off x="4584700" y="130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144866</xdr:rowOff>
    </xdr:from>
    <xdr:ext cx="599010" cy="259045"/>
    <xdr:sp macro="" textlink="">
      <xdr:nvSpPr>
        <xdr:cNvPr id="198" name="民生費該当値テキスト"/>
        <xdr:cNvSpPr txBox="1"/>
      </xdr:nvSpPr>
      <xdr:spPr>
        <a:xfrm>
          <a:off x="4686300" y="1300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20593</xdr:rowOff>
    </xdr:from>
    <xdr:to>
      <xdr:col>20</xdr:col>
      <xdr:colOff>38100</xdr:colOff>
      <xdr:row>76</xdr:row>
      <xdr:rowOff>122193</xdr:rowOff>
    </xdr:to>
    <xdr:sp macro="" textlink="">
      <xdr:nvSpPr>
        <xdr:cNvPr id="199" name="楕円 198"/>
        <xdr:cNvSpPr/>
      </xdr:nvSpPr>
      <xdr:spPr>
        <a:xfrm>
          <a:off x="3746500" y="13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113320</xdr:rowOff>
    </xdr:from>
    <xdr:ext cx="599010" cy="259045"/>
    <xdr:sp macro="" textlink="">
      <xdr:nvSpPr>
        <xdr:cNvPr id="200" name="テキスト ボックス 199"/>
        <xdr:cNvSpPr txBox="1"/>
      </xdr:nvSpPr>
      <xdr:spPr>
        <a:xfrm>
          <a:off x="3497795" y="1314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110018</xdr:rowOff>
    </xdr:from>
    <xdr:to>
      <xdr:col>15</xdr:col>
      <xdr:colOff>101600</xdr:colOff>
      <xdr:row>77</xdr:row>
      <xdr:rowOff>40168</xdr:rowOff>
    </xdr:to>
    <xdr:sp macro="" textlink="">
      <xdr:nvSpPr>
        <xdr:cNvPr id="201" name="楕円 200"/>
        <xdr:cNvSpPr/>
      </xdr:nvSpPr>
      <xdr:spPr>
        <a:xfrm>
          <a:off x="2857500" y="131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31295</xdr:rowOff>
    </xdr:from>
    <xdr:ext cx="599010" cy="259045"/>
    <xdr:sp macro="" textlink="">
      <xdr:nvSpPr>
        <xdr:cNvPr id="202" name="テキスト ボックス 201"/>
        <xdr:cNvSpPr txBox="1"/>
      </xdr:nvSpPr>
      <xdr:spPr>
        <a:xfrm>
          <a:off x="2608795" y="1323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3294</xdr:rowOff>
    </xdr:from>
    <xdr:to>
      <xdr:col>10</xdr:col>
      <xdr:colOff>165100</xdr:colOff>
      <xdr:row>77</xdr:row>
      <xdr:rowOff>104894</xdr:rowOff>
    </xdr:to>
    <xdr:sp macro="" textlink="">
      <xdr:nvSpPr>
        <xdr:cNvPr id="203" name="楕円 202"/>
        <xdr:cNvSpPr/>
      </xdr:nvSpPr>
      <xdr:spPr>
        <a:xfrm>
          <a:off x="1968500" y="132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96021</xdr:rowOff>
    </xdr:from>
    <xdr:ext cx="599010" cy="259045"/>
    <xdr:sp macro="" textlink="">
      <xdr:nvSpPr>
        <xdr:cNvPr id="204" name="テキスト ボックス 203"/>
        <xdr:cNvSpPr txBox="1"/>
      </xdr:nvSpPr>
      <xdr:spPr>
        <a:xfrm>
          <a:off x="1719795" y="132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120469</xdr:rowOff>
    </xdr:from>
    <xdr:to>
      <xdr:col>6</xdr:col>
      <xdr:colOff>38100</xdr:colOff>
      <xdr:row>78</xdr:row>
      <xdr:rowOff>50619</xdr:rowOff>
    </xdr:to>
    <xdr:sp macro="" textlink="">
      <xdr:nvSpPr>
        <xdr:cNvPr id="205" name="楕円 204"/>
        <xdr:cNvSpPr/>
      </xdr:nvSpPr>
      <xdr:spPr>
        <a:xfrm>
          <a:off x="1079500" y="133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41746</xdr:rowOff>
    </xdr:from>
    <xdr:ext cx="599010" cy="259045"/>
    <xdr:sp macro="" textlink="">
      <xdr:nvSpPr>
        <xdr:cNvPr id="206" name="テキスト ボックス 205"/>
        <xdr:cNvSpPr txBox="1"/>
      </xdr:nvSpPr>
      <xdr:spPr>
        <a:xfrm>
          <a:off x="830795" y="1341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95938</xdr:rowOff>
    </xdr:from>
    <xdr:to>
      <xdr:col>24</xdr:col>
      <xdr:colOff>63500</xdr:colOff>
      <xdr:row>97</xdr:row>
      <xdr:rowOff>783</xdr:rowOff>
    </xdr:to>
    <xdr:cxnSp macro="">
      <xdr:nvCxnSpPr>
        <xdr:cNvPr id="235" name="直線コネクタ 234"/>
        <xdr:cNvCxnSpPr/>
      </xdr:nvCxnSpPr>
      <xdr:spPr>
        <a:xfrm>
          <a:off x="3797300" y="16555138"/>
          <a:ext cx="838200" cy="7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97310</xdr:rowOff>
    </xdr:from>
    <xdr:to>
      <xdr:col>19</xdr:col>
      <xdr:colOff>177800</xdr:colOff>
      <xdr:row>96</xdr:row>
      <xdr:rowOff>95938</xdr:rowOff>
    </xdr:to>
    <xdr:cxnSp macro="">
      <xdr:nvCxnSpPr>
        <xdr:cNvPr id="238" name="直線コネクタ 237"/>
        <xdr:cNvCxnSpPr/>
      </xdr:nvCxnSpPr>
      <xdr:spPr>
        <a:xfrm>
          <a:off x="2908300" y="16385060"/>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97310</xdr:rowOff>
    </xdr:from>
    <xdr:to>
      <xdr:col>15</xdr:col>
      <xdr:colOff>50800</xdr:colOff>
      <xdr:row>95</xdr:row>
      <xdr:rowOff>162083</xdr:rowOff>
    </xdr:to>
    <xdr:cxnSp macro="">
      <xdr:nvCxnSpPr>
        <xdr:cNvPr id="241" name="直線コネクタ 240"/>
        <xdr:cNvCxnSpPr/>
      </xdr:nvCxnSpPr>
      <xdr:spPr>
        <a:xfrm flipV="1">
          <a:off x="2019300" y="16385060"/>
          <a:ext cx="889000" cy="6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162083</xdr:rowOff>
    </xdr:from>
    <xdr:to>
      <xdr:col>10</xdr:col>
      <xdr:colOff>114300</xdr:colOff>
      <xdr:row>96</xdr:row>
      <xdr:rowOff>130159</xdr:rowOff>
    </xdr:to>
    <xdr:cxnSp macro="">
      <xdr:nvCxnSpPr>
        <xdr:cNvPr id="244" name="直線コネクタ 243"/>
        <xdr:cNvCxnSpPr/>
      </xdr:nvCxnSpPr>
      <xdr:spPr>
        <a:xfrm flipV="1">
          <a:off x="1130300" y="16449833"/>
          <a:ext cx="889000" cy="13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121433</xdr:rowOff>
    </xdr:from>
    <xdr:to>
      <xdr:col>24</xdr:col>
      <xdr:colOff>114300</xdr:colOff>
      <xdr:row>97</xdr:row>
      <xdr:rowOff>51583</xdr:rowOff>
    </xdr:to>
    <xdr:sp macro="" textlink="">
      <xdr:nvSpPr>
        <xdr:cNvPr id="254" name="楕円 253"/>
        <xdr:cNvSpPr/>
      </xdr:nvSpPr>
      <xdr:spPr>
        <a:xfrm>
          <a:off x="4584700" y="165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144310</xdr:rowOff>
    </xdr:from>
    <xdr:ext cx="599010" cy="259045"/>
    <xdr:sp macro="" textlink="">
      <xdr:nvSpPr>
        <xdr:cNvPr id="255" name="衛生費該当値テキスト"/>
        <xdr:cNvSpPr txBox="1"/>
      </xdr:nvSpPr>
      <xdr:spPr>
        <a:xfrm>
          <a:off x="4686300" y="164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45138</xdr:rowOff>
    </xdr:from>
    <xdr:to>
      <xdr:col>20</xdr:col>
      <xdr:colOff>38100</xdr:colOff>
      <xdr:row>96</xdr:row>
      <xdr:rowOff>146738</xdr:rowOff>
    </xdr:to>
    <xdr:sp macro="" textlink="">
      <xdr:nvSpPr>
        <xdr:cNvPr id="256" name="楕円 255"/>
        <xdr:cNvSpPr/>
      </xdr:nvSpPr>
      <xdr:spPr>
        <a:xfrm>
          <a:off x="3746500" y="165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163265</xdr:rowOff>
    </xdr:from>
    <xdr:ext cx="599010" cy="259045"/>
    <xdr:sp macro="" textlink="">
      <xdr:nvSpPr>
        <xdr:cNvPr id="257" name="テキスト ボックス 256"/>
        <xdr:cNvSpPr txBox="1"/>
      </xdr:nvSpPr>
      <xdr:spPr>
        <a:xfrm>
          <a:off x="3497795" y="1627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46510</xdr:rowOff>
    </xdr:from>
    <xdr:to>
      <xdr:col>15</xdr:col>
      <xdr:colOff>101600</xdr:colOff>
      <xdr:row>95</xdr:row>
      <xdr:rowOff>148110</xdr:rowOff>
    </xdr:to>
    <xdr:sp macro="" textlink="">
      <xdr:nvSpPr>
        <xdr:cNvPr id="258" name="楕円 257"/>
        <xdr:cNvSpPr/>
      </xdr:nvSpPr>
      <xdr:spPr>
        <a:xfrm>
          <a:off x="2857500" y="163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164637</xdr:rowOff>
    </xdr:from>
    <xdr:ext cx="599010" cy="259045"/>
    <xdr:sp macro="" textlink="">
      <xdr:nvSpPr>
        <xdr:cNvPr id="259" name="テキスト ボックス 258"/>
        <xdr:cNvSpPr txBox="1"/>
      </xdr:nvSpPr>
      <xdr:spPr>
        <a:xfrm>
          <a:off x="2608795" y="161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111283</xdr:rowOff>
    </xdr:from>
    <xdr:to>
      <xdr:col>10</xdr:col>
      <xdr:colOff>165100</xdr:colOff>
      <xdr:row>96</xdr:row>
      <xdr:rowOff>41433</xdr:rowOff>
    </xdr:to>
    <xdr:sp macro="" textlink="">
      <xdr:nvSpPr>
        <xdr:cNvPr id="260" name="楕円 259"/>
        <xdr:cNvSpPr/>
      </xdr:nvSpPr>
      <xdr:spPr>
        <a:xfrm>
          <a:off x="1968500" y="163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57960</xdr:rowOff>
    </xdr:from>
    <xdr:ext cx="599010" cy="259045"/>
    <xdr:sp macro="" textlink="">
      <xdr:nvSpPr>
        <xdr:cNvPr id="261" name="テキスト ボックス 260"/>
        <xdr:cNvSpPr txBox="1"/>
      </xdr:nvSpPr>
      <xdr:spPr>
        <a:xfrm>
          <a:off x="1719795" y="1617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79359</xdr:rowOff>
    </xdr:from>
    <xdr:to>
      <xdr:col>6</xdr:col>
      <xdr:colOff>38100</xdr:colOff>
      <xdr:row>97</xdr:row>
      <xdr:rowOff>9509</xdr:rowOff>
    </xdr:to>
    <xdr:sp macro="" textlink="">
      <xdr:nvSpPr>
        <xdr:cNvPr id="262" name="楕円 261"/>
        <xdr:cNvSpPr/>
      </xdr:nvSpPr>
      <xdr:spPr>
        <a:xfrm>
          <a:off x="1079500" y="165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26036</xdr:rowOff>
    </xdr:from>
    <xdr:ext cx="599010" cy="259045"/>
    <xdr:sp macro="" textlink="">
      <xdr:nvSpPr>
        <xdr:cNvPr id="263" name="テキスト ボックス 262"/>
        <xdr:cNvSpPr txBox="1"/>
      </xdr:nvSpPr>
      <xdr:spPr>
        <a:xfrm>
          <a:off x="830795" y="1631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71486</xdr:rowOff>
    </xdr:from>
    <xdr:to>
      <xdr:col>55</xdr:col>
      <xdr:colOff>0</xdr:colOff>
      <xdr:row>38</xdr:row>
      <xdr:rowOff>139700</xdr:rowOff>
    </xdr:to>
    <xdr:cxnSp macro="">
      <xdr:nvCxnSpPr>
        <xdr:cNvPr id="290" name="直線コネクタ 289"/>
        <xdr:cNvCxnSpPr/>
      </xdr:nvCxnSpPr>
      <xdr:spPr>
        <a:xfrm>
          <a:off x="9639300" y="6415136"/>
          <a:ext cx="838200" cy="23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71486</xdr:rowOff>
    </xdr:from>
    <xdr:to>
      <xdr:col>50</xdr:col>
      <xdr:colOff>114300</xdr:colOff>
      <xdr:row>38</xdr:row>
      <xdr:rowOff>139700</xdr:rowOff>
    </xdr:to>
    <xdr:cxnSp macro="">
      <xdr:nvCxnSpPr>
        <xdr:cNvPr id="293" name="直線コネクタ 292"/>
        <xdr:cNvCxnSpPr/>
      </xdr:nvCxnSpPr>
      <xdr:spPr>
        <a:xfrm flipV="1">
          <a:off x="8750300" y="6415136"/>
          <a:ext cx="889000" cy="23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130373</xdr:rowOff>
    </xdr:from>
    <xdr:to>
      <xdr:col>45</xdr:col>
      <xdr:colOff>177800</xdr:colOff>
      <xdr:row>38</xdr:row>
      <xdr:rowOff>139700</xdr:rowOff>
    </xdr:to>
    <xdr:cxnSp macro="">
      <xdr:nvCxnSpPr>
        <xdr:cNvPr id="296" name="直線コネクタ 295"/>
        <xdr:cNvCxnSpPr/>
      </xdr:nvCxnSpPr>
      <xdr:spPr>
        <a:xfrm>
          <a:off x="7861300" y="6645473"/>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143815</xdr:rowOff>
    </xdr:from>
    <xdr:to>
      <xdr:col>41</xdr:col>
      <xdr:colOff>50800</xdr:colOff>
      <xdr:row>38</xdr:row>
      <xdr:rowOff>130373</xdr:rowOff>
    </xdr:to>
    <xdr:cxnSp macro="">
      <xdr:nvCxnSpPr>
        <xdr:cNvPr id="299" name="直線コネクタ 298"/>
        <xdr:cNvCxnSpPr/>
      </xdr:nvCxnSpPr>
      <xdr:spPr>
        <a:xfrm>
          <a:off x="6972300" y="5630215"/>
          <a:ext cx="889000" cy="10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20686</xdr:rowOff>
    </xdr:from>
    <xdr:to>
      <xdr:col>50</xdr:col>
      <xdr:colOff>165100</xdr:colOff>
      <xdr:row>37</xdr:row>
      <xdr:rowOff>122286</xdr:rowOff>
    </xdr:to>
    <xdr:sp macro="" textlink="">
      <xdr:nvSpPr>
        <xdr:cNvPr id="311" name="楕円 310"/>
        <xdr:cNvSpPr/>
      </xdr:nvSpPr>
      <xdr:spPr>
        <a:xfrm>
          <a:off x="9588500" y="6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138813</xdr:rowOff>
    </xdr:from>
    <xdr:ext cx="469744" cy="259045"/>
    <xdr:sp macro="" textlink="">
      <xdr:nvSpPr>
        <xdr:cNvPr id="312" name="テキスト ボックス 311"/>
        <xdr:cNvSpPr txBox="1"/>
      </xdr:nvSpPr>
      <xdr:spPr>
        <a:xfrm>
          <a:off x="9404428" y="61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79573</xdr:rowOff>
    </xdr:from>
    <xdr:to>
      <xdr:col>41</xdr:col>
      <xdr:colOff>101600</xdr:colOff>
      <xdr:row>39</xdr:row>
      <xdr:rowOff>9723</xdr:rowOff>
    </xdr:to>
    <xdr:sp macro="" textlink="">
      <xdr:nvSpPr>
        <xdr:cNvPr id="315" name="楕円 314"/>
        <xdr:cNvSpPr/>
      </xdr:nvSpPr>
      <xdr:spPr>
        <a:xfrm>
          <a:off x="7810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850</xdr:rowOff>
    </xdr:from>
    <xdr:ext cx="378565" cy="259045"/>
    <xdr:sp macro="" textlink="">
      <xdr:nvSpPr>
        <xdr:cNvPr id="316" name="テキスト ボックス 315"/>
        <xdr:cNvSpPr txBox="1"/>
      </xdr:nvSpPr>
      <xdr:spPr>
        <a:xfrm>
          <a:off x="76720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93015</xdr:rowOff>
    </xdr:from>
    <xdr:to>
      <xdr:col>36</xdr:col>
      <xdr:colOff>165100</xdr:colOff>
      <xdr:row>33</xdr:row>
      <xdr:rowOff>23165</xdr:rowOff>
    </xdr:to>
    <xdr:sp macro="" textlink="">
      <xdr:nvSpPr>
        <xdr:cNvPr id="317" name="楕円 316"/>
        <xdr:cNvSpPr/>
      </xdr:nvSpPr>
      <xdr:spPr>
        <a:xfrm>
          <a:off x="6921500" y="55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39692</xdr:rowOff>
    </xdr:from>
    <xdr:ext cx="534377" cy="259045"/>
    <xdr:sp macro="" textlink="">
      <xdr:nvSpPr>
        <xdr:cNvPr id="318" name="テキスト ボックス 317"/>
        <xdr:cNvSpPr txBox="1"/>
      </xdr:nvSpPr>
      <xdr:spPr>
        <a:xfrm>
          <a:off x="6705111" y="535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36502</xdr:rowOff>
    </xdr:from>
    <xdr:to>
      <xdr:col>55</xdr:col>
      <xdr:colOff>0</xdr:colOff>
      <xdr:row>58</xdr:row>
      <xdr:rowOff>44366</xdr:rowOff>
    </xdr:to>
    <xdr:cxnSp macro="">
      <xdr:nvCxnSpPr>
        <xdr:cNvPr id="347" name="直線コネクタ 346"/>
        <xdr:cNvCxnSpPr/>
      </xdr:nvCxnSpPr>
      <xdr:spPr>
        <a:xfrm flipV="1">
          <a:off x="9639300" y="9980602"/>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44366</xdr:rowOff>
    </xdr:from>
    <xdr:to>
      <xdr:col>50</xdr:col>
      <xdr:colOff>114300</xdr:colOff>
      <xdr:row>58</xdr:row>
      <xdr:rowOff>81094</xdr:rowOff>
    </xdr:to>
    <xdr:cxnSp macro="">
      <xdr:nvCxnSpPr>
        <xdr:cNvPr id="350" name="直線コネクタ 349"/>
        <xdr:cNvCxnSpPr/>
      </xdr:nvCxnSpPr>
      <xdr:spPr>
        <a:xfrm flipV="1">
          <a:off x="8750300" y="9988466"/>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54813</xdr:rowOff>
    </xdr:from>
    <xdr:to>
      <xdr:col>45</xdr:col>
      <xdr:colOff>177800</xdr:colOff>
      <xdr:row>58</xdr:row>
      <xdr:rowOff>81094</xdr:rowOff>
    </xdr:to>
    <xdr:cxnSp macro="">
      <xdr:nvCxnSpPr>
        <xdr:cNvPr id="353" name="直線コネクタ 352"/>
        <xdr:cNvCxnSpPr/>
      </xdr:nvCxnSpPr>
      <xdr:spPr>
        <a:xfrm>
          <a:off x="7861300" y="9998913"/>
          <a:ext cx="889000" cy="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54813</xdr:rowOff>
    </xdr:from>
    <xdr:to>
      <xdr:col>41</xdr:col>
      <xdr:colOff>50800</xdr:colOff>
      <xdr:row>58</xdr:row>
      <xdr:rowOff>57373</xdr:rowOff>
    </xdr:to>
    <xdr:cxnSp macro="">
      <xdr:nvCxnSpPr>
        <xdr:cNvPr id="356" name="直線コネクタ 355"/>
        <xdr:cNvCxnSpPr/>
      </xdr:nvCxnSpPr>
      <xdr:spPr>
        <a:xfrm flipV="1">
          <a:off x="6972300" y="9998913"/>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157152</xdr:rowOff>
    </xdr:from>
    <xdr:to>
      <xdr:col>55</xdr:col>
      <xdr:colOff>50800</xdr:colOff>
      <xdr:row>58</xdr:row>
      <xdr:rowOff>87302</xdr:rowOff>
    </xdr:to>
    <xdr:sp macro="" textlink="">
      <xdr:nvSpPr>
        <xdr:cNvPr id="366" name="楕円 365"/>
        <xdr:cNvSpPr/>
      </xdr:nvSpPr>
      <xdr:spPr>
        <a:xfrm>
          <a:off x="10426700" y="99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135579</xdr:rowOff>
    </xdr:from>
    <xdr:ext cx="534377" cy="259045"/>
    <xdr:sp macro="" textlink="">
      <xdr:nvSpPr>
        <xdr:cNvPr id="367" name="農林水産業費該当値テキスト"/>
        <xdr:cNvSpPr txBox="1"/>
      </xdr:nvSpPr>
      <xdr:spPr>
        <a:xfrm>
          <a:off x="10528300" y="99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165016</xdr:rowOff>
    </xdr:from>
    <xdr:to>
      <xdr:col>50</xdr:col>
      <xdr:colOff>165100</xdr:colOff>
      <xdr:row>58</xdr:row>
      <xdr:rowOff>95166</xdr:rowOff>
    </xdr:to>
    <xdr:sp macro="" textlink="">
      <xdr:nvSpPr>
        <xdr:cNvPr id="368" name="楕円 367"/>
        <xdr:cNvSpPr/>
      </xdr:nvSpPr>
      <xdr:spPr>
        <a:xfrm>
          <a:off x="9588500" y="993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86293</xdr:rowOff>
    </xdr:from>
    <xdr:ext cx="534377" cy="259045"/>
    <xdr:sp macro="" textlink="">
      <xdr:nvSpPr>
        <xdr:cNvPr id="369" name="テキスト ボックス 368"/>
        <xdr:cNvSpPr txBox="1"/>
      </xdr:nvSpPr>
      <xdr:spPr>
        <a:xfrm>
          <a:off x="9372111" y="100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30294</xdr:rowOff>
    </xdr:from>
    <xdr:to>
      <xdr:col>46</xdr:col>
      <xdr:colOff>38100</xdr:colOff>
      <xdr:row>58</xdr:row>
      <xdr:rowOff>131894</xdr:rowOff>
    </xdr:to>
    <xdr:sp macro="" textlink="">
      <xdr:nvSpPr>
        <xdr:cNvPr id="370" name="楕円 369"/>
        <xdr:cNvSpPr/>
      </xdr:nvSpPr>
      <xdr:spPr>
        <a:xfrm>
          <a:off x="8699500" y="99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123021</xdr:rowOff>
    </xdr:from>
    <xdr:ext cx="534377" cy="259045"/>
    <xdr:sp macro="" textlink="">
      <xdr:nvSpPr>
        <xdr:cNvPr id="371" name="テキスト ボックス 370"/>
        <xdr:cNvSpPr txBox="1"/>
      </xdr:nvSpPr>
      <xdr:spPr>
        <a:xfrm>
          <a:off x="8483111" y="1006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4013</xdr:rowOff>
    </xdr:from>
    <xdr:to>
      <xdr:col>41</xdr:col>
      <xdr:colOff>101600</xdr:colOff>
      <xdr:row>58</xdr:row>
      <xdr:rowOff>105613</xdr:rowOff>
    </xdr:to>
    <xdr:sp macro="" textlink="">
      <xdr:nvSpPr>
        <xdr:cNvPr id="372" name="楕円 371"/>
        <xdr:cNvSpPr/>
      </xdr:nvSpPr>
      <xdr:spPr>
        <a:xfrm>
          <a:off x="7810500" y="99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96740</xdr:rowOff>
    </xdr:from>
    <xdr:ext cx="534377" cy="259045"/>
    <xdr:sp macro="" textlink="">
      <xdr:nvSpPr>
        <xdr:cNvPr id="373" name="テキスト ボックス 372"/>
        <xdr:cNvSpPr txBox="1"/>
      </xdr:nvSpPr>
      <xdr:spPr>
        <a:xfrm>
          <a:off x="7594111" y="100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6573</xdr:rowOff>
    </xdr:from>
    <xdr:to>
      <xdr:col>36</xdr:col>
      <xdr:colOff>165100</xdr:colOff>
      <xdr:row>58</xdr:row>
      <xdr:rowOff>108173</xdr:rowOff>
    </xdr:to>
    <xdr:sp macro="" textlink="">
      <xdr:nvSpPr>
        <xdr:cNvPr id="374" name="楕円 373"/>
        <xdr:cNvSpPr/>
      </xdr:nvSpPr>
      <xdr:spPr>
        <a:xfrm>
          <a:off x="6921500" y="99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99300</xdr:rowOff>
    </xdr:from>
    <xdr:ext cx="534377" cy="259045"/>
    <xdr:sp macro="" textlink="">
      <xdr:nvSpPr>
        <xdr:cNvPr id="375" name="テキスト ボックス 374"/>
        <xdr:cNvSpPr txBox="1"/>
      </xdr:nvSpPr>
      <xdr:spPr>
        <a:xfrm>
          <a:off x="6705111" y="100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130643</xdr:rowOff>
    </xdr:from>
    <xdr:to>
      <xdr:col>55</xdr:col>
      <xdr:colOff>0</xdr:colOff>
      <xdr:row>78</xdr:row>
      <xdr:rowOff>31431</xdr:rowOff>
    </xdr:to>
    <xdr:cxnSp macro="">
      <xdr:nvCxnSpPr>
        <xdr:cNvPr id="406" name="直線コネクタ 405"/>
        <xdr:cNvCxnSpPr/>
      </xdr:nvCxnSpPr>
      <xdr:spPr>
        <a:xfrm flipV="1">
          <a:off x="9639300" y="13332293"/>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31431</xdr:rowOff>
    </xdr:from>
    <xdr:to>
      <xdr:col>50</xdr:col>
      <xdr:colOff>114300</xdr:colOff>
      <xdr:row>78</xdr:row>
      <xdr:rowOff>53615</xdr:rowOff>
    </xdr:to>
    <xdr:cxnSp macro="">
      <xdr:nvCxnSpPr>
        <xdr:cNvPr id="409" name="直線コネクタ 408"/>
        <xdr:cNvCxnSpPr/>
      </xdr:nvCxnSpPr>
      <xdr:spPr>
        <a:xfrm flipV="1">
          <a:off x="8750300" y="13404531"/>
          <a:ext cx="889000" cy="2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53615</xdr:rowOff>
    </xdr:from>
    <xdr:to>
      <xdr:col>45</xdr:col>
      <xdr:colOff>177800</xdr:colOff>
      <xdr:row>78</xdr:row>
      <xdr:rowOff>65056</xdr:rowOff>
    </xdr:to>
    <xdr:cxnSp macro="">
      <xdr:nvCxnSpPr>
        <xdr:cNvPr id="412" name="直線コネクタ 411"/>
        <xdr:cNvCxnSpPr/>
      </xdr:nvCxnSpPr>
      <xdr:spPr>
        <a:xfrm flipV="1">
          <a:off x="7861300" y="13426715"/>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65056</xdr:rowOff>
    </xdr:from>
    <xdr:to>
      <xdr:col>41</xdr:col>
      <xdr:colOff>50800</xdr:colOff>
      <xdr:row>78</xdr:row>
      <xdr:rowOff>114216</xdr:rowOff>
    </xdr:to>
    <xdr:cxnSp macro="">
      <xdr:nvCxnSpPr>
        <xdr:cNvPr id="415" name="直線コネクタ 414"/>
        <xdr:cNvCxnSpPr/>
      </xdr:nvCxnSpPr>
      <xdr:spPr>
        <a:xfrm flipV="1">
          <a:off x="6972300" y="13438156"/>
          <a:ext cx="889000" cy="4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79843</xdr:rowOff>
    </xdr:from>
    <xdr:to>
      <xdr:col>55</xdr:col>
      <xdr:colOff>50800</xdr:colOff>
      <xdr:row>78</xdr:row>
      <xdr:rowOff>9993</xdr:rowOff>
    </xdr:to>
    <xdr:sp macro="" textlink="">
      <xdr:nvSpPr>
        <xdr:cNvPr id="425" name="楕円 424"/>
        <xdr:cNvSpPr/>
      </xdr:nvSpPr>
      <xdr:spPr>
        <a:xfrm>
          <a:off x="10426700" y="132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102720</xdr:rowOff>
    </xdr:from>
    <xdr:ext cx="534377" cy="259045"/>
    <xdr:sp macro="" textlink="">
      <xdr:nvSpPr>
        <xdr:cNvPr id="426" name="商工費該当値テキスト"/>
        <xdr:cNvSpPr txBox="1"/>
      </xdr:nvSpPr>
      <xdr:spPr>
        <a:xfrm>
          <a:off x="10528300" y="131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152081</xdr:rowOff>
    </xdr:from>
    <xdr:to>
      <xdr:col>50</xdr:col>
      <xdr:colOff>165100</xdr:colOff>
      <xdr:row>78</xdr:row>
      <xdr:rowOff>82231</xdr:rowOff>
    </xdr:to>
    <xdr:sp macro="" textlink="">
      <xdr:nvSpPr>
        <xdr:cNvPr id="427" name="楕円 426"/>
        <xdr:cNvSpPr/>
      </xdr:nvSpPr>
      <xdr:spPr>
        <a:xfrm>
          <a:off x="9588500" y="133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73358</xdr:rowOff>
    </xdr:from>
    <xdr:ext cx="534377" cy="259045"/>
    <xdr:sp macro="" textlink="">
      <xdr:nvSpPr>
        <xdr:cNvPr id="428" name="テキスト ボックス 427"/>
        <xdr:cNvSpPr txBox="1"/>
      </xdr:nvSpPr>
      <xdr:spPr>
        <a:xfrm>
          <a:off x="9372111" y="134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2815</xdr:rowOff>
    </xdr:from>
    <xdr:to>
      <xdr:col>46</xdr:col>
      <xdr:colOff>38100</xdr:colOff>
      <xdr:row>78</xdr:row>
      <xdr:rowOff>104415</xdr:rowOff>
    </xdr:to>
    <xdr:sp macro="" textlink="">
      <xdr:nvSpPr>
        <xdr:cNvPr id="429" name="楕円 428"/>
        <xdr:cNvSpPr/>
      </xdr:nvSpPr>
      <xdr:spPr>
        <a:xfrm>
          <a:off x="8699500" y="133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95542</xdr:rowOff>
    </xdr:from>
    <xdr:ext cx="534377" cy="259045"/>
    <xdr:sp macro="" textlink="">
      <xdr:nvSpPr>
        <xdr:cNvPr id="430" name="テキスト ボックス 429"/>
        <xdr:cNvSpPr txBox="1"/>
      </xdr:nvSpPr>
      <xdr:spPr>
        <a:xfrm>
          <a:off x="8483111" y="134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14256</xdr:rowOff>
    </xdr:from>
    <xdr:to>
      <xdr:col>41</xdr:col>
      <xdr:colOff>101600</xdr:colOff>
      <xdr:row>78</xdr:row>
      <xdr:rowOff>115856</xdr:rowOff>
    </xdr:to>
    <xdr:sp macro="" textlink="">
      <xdr:nvSpPr>
        <xdr:cNvPr id="431" name="楕円 430"/>
        <xdr:cNvSpPr/>
      </xdr:nvSpPr>
      <xdr:spPr>
        <a:xfrm>
          <a:off x="7810500" y="133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106983</xdr:rowOff>
    </xdr:from>
    <xdr:ext cx="534377" cy="259045"/>
    <xdr:sp macro="" textlink="">
      <xdr:nvSpPr>
        <xdr:cNvPr id="432" name="テキスト ボックス 431"/>
        <xdr:cNvSpPr txBox="1"/>
      </xdr:nvSpPr>
      <xdr:spPr>
        <a:xfrm>
          <a:off x="7594111" y="134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63416</xdr:rowOff>
    </xdr:from>
    <xdr:to>
      <xdr:col>36</xdr:col>
      <xdr:colOff>165100</xdr:colOff>
      <xdr:row>78</xdr:row>
      <xdr:rowOff>165016</xdr:rowOff>
    </xdr:to>
    <xdr:sp macro="" textlink="">
      <xdr:nvSpPr>
        <xdr:cNvPr id="433" name="楕円 432"/>
        <xdr:cNvSpPr/>
      </xdr:nvSpPr>
      <xdr:spPr>
        <a:xfrm>
          <a:off x="6921500" y="134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156143</xdr:rowOff>
    </xdr:from>
    <xdr:ext cx="534377" cy="259045"/>
    <xdr:sp macro="" textlink="">
      <xdr:nvSpPr>
        <xdr:cNvPr id="434" name="テキスト ボックス 433"/>
        <xdr:cNvSpPr txBox="1"/>
      </xdr:nvSpPr>
      <xdr:spPr>
        <a:xfrm>
          <a:off x="6705111" y="1352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144985</xdr:rowOff>
    </xdr:from>
    <xdr:to>
      <xdr:col>55</xdr:col>
      <xdr:colOff>0</xdr:colOff>
      <xdr:row>97</xdr:row>
      <xdr:rowOff>14880</xdr:rowOff>
    </xdr:to>
    <xdr:cxnSp macro="">
      <xdr:nvCxnSpPr>
        <xdr:cNvPr id="461" name="直線コネクタ 460"/>
        <xdr:cNvCxnSpPr/>
      </xdr:nvCxnSpPr>
      <xdr:spPr>
        <a:xfrm flipV="1">
          <a:off x="9639300" y="16604185"/>
          <a:ext cx="838200" cy="4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165719</xdr:rowOff>
    </xdr:from>
    <xdr:to>
      <xdr:col>50</xdr:col>
      <xdr:colOff>114300</xdr:colOff>
      <xdr:row>97</xdr:row>
      <xdr:rowOff>14880</xdr:rowOff>
    </xdr:to>
    <xdr:cxnSp macro="">
      <xdr:nvCxnSpPr>
        <xdr:cNvPr id="464" name="直線コネクタ 463"/>
        <xdr:cNvCxnSpPr/>
      </xdr:nvCxnSpPr>
      <xdr:spPr>
        <a:xfrm>
          <a:off x="8750300" y="16624919"/>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165719</xdr:rowOff>
    </xdr:from>
    <xdr:to>
      <xdr:col>45</xdr:col>
      <xdr:colOff>177800</xdr:colOff>
      <xdr:row>97</xdr:row>
      <xdr:rowOff>88105</xdr:rowOff>
    </xdr:to>
    <xdr:cxnSp macro="">
      <xdr:nvCxnSpPr>
        <xdr:cNvPr id="467" name="直線コネクタ 466"/>
        <xdr:cNvCxnSpPr/>
      </xdr:nvCxnSpPr>
      <xdr:spPr>
        <a:xfrm flipV="1">
          <a:off x="7861300" y="16624919"/>
          <a:ext cx="889000" cy="9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3806</xdr:rowOff>
    </xdr:from>
    <xdr:to>
      <xdr:col>41</xdr:col>
      <xdr:colOff>50800</xdr:colOff>
      <xdr:row>97</xdr:row>
      <xdr:rowOff>88105</xdr:rowOff>
    </xdr:to>
    <xdr:cxnSp macro="">
      <xdr:nvCxnSpPr>
        <xdr:cNvPr id="470" name="直線コネクタ 469"/>
        <xdr:cNvCxnSpPr/>
      </xdr:nvCxnSpPr>
      <xdr:spPr>
        <a:xfrm>
          <a:off x="6972300" y="16634456"/>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94185</xdr:rowOff>
    </xdr:from>
    <xdr:to>
      <xdr:col>55</xdr:col>
      <xdr:colOff>50800</xdr:colOff>
      <xdr:row>97</xdr:row>
      <xdr:rowOff>24335</xdr:rowOff>
    </xdr:to>
    <xdr:sp macro="" textlink="">
      <xdr:nvSpPr>
        <xdr:cNvPr id="480" name="楕円 479"/>
        <xdr:cNvSpPr/>
      </xdr:nvSpPr>
      <xdr:spPr>
        <a:xfrm>
          <a:off x="10426700" y="165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72612</xdr:rowOff>
    </xdr:from>
    <xdr:ext cx="534377" cy="259045"/>
    <xdr:sp macro="" textlink="">
      <xdr:nvSpPr>
        <xdr:cNvPr id="481" name="土木費該当値テキスト"/>
        <xdr:cNvSpPr txBox="1"/>
      </xdr:nvSpPr>
      <xdr:spPr>
        <a:xfrm>
          <a:off x="10528300" y="165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135530</xdr:rowOff>
    </xdr:from>
    <xdr:to>
      <xdr:col>50</xdr:col>
      <xdr:colOff>165100</xdr:colOff>
      <xdr:row>97</xdr:row>
      <xdr:rowOff>65680</xdr:rowOff>
    </xdr:to>
    <xdr:sp macro="" textlink="">
      <xdr:nvSpPr>
        <xdr:cNvPr id="482" name="楕円 481"/>
        <xdr:cNvSpPr/>
      </xdr:nvSpPr>
      <xdr:spPr>
        <a:xfrm>
          <a:off x="9588500" y="165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56807</xdr:rowOff>
    </xdr:from>
    <xdr:ext cx="534377" cy="259045"/>
    <xdr:sp macro="" textlink="">
      <xdr:nvSpPr>
        <xdr:cNvPr id="483" name="テキスト ボックス 482"/>
        <xdr:cNvSpPr txBox="1"/>
      </xdr:nvSpPr>
      <xdr:spPr>
        <a:xfrm>
          <a:off x="9372111" y="1668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114919</xdr:rowOff>
    </xdr:from>
    <xdr:to>
      <xdr:col>46</xdr:col>
      <xdr:colOff>38100</xdr:colOff>
      <xdr:row>97</xdr:row>
      <xdr:rowOff>45069</xdr:rowOff>
    </xdr:to>
    <xdr:sp macro="" textlink="">
      <xdr:nvSpPr>
        <xdr:cNvPr id="484" name="楕円 483"/>
        <xdr:cNvSpPr/>
      </xdr:nvSpPr>
      <xdr:spPr>
        <a:xfrm>
          <a:off x="8699500" y="165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36196</xdr:rowOff>
    </xdr:from>
    <xdr:ext cx="534377" cy="259045"/>
    <xdr:sp macro="" textlink="">
      <xdr:nvSpPr>
        <xdr:cNvPr id="485" name="テキスト ボックス 484"/>
        <xdr:cNvSpPr txBox="1"/>
      </xdr:nvSpPr>
      <xdr:spPr>
        <a:xfrm>
          <a:off x="8483111" y="166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37305</xdr:rowOff>
    </xdr:from>
    <xdr:to>
      <xdr:col>41</xdr:col>
      <xdr:colOff>101600</xdr:colOff>
      <xdr:row>97</xdr:row>
      <xdr:rowOff>138905</xdr:rowOff>
    </xdr:to>
    <xdr:sp macro="" textlink="">
      <xdr:nvSpPr>
        <xdr:cNvPr id="486" name="楕円 485"/>
        <xdr:cNvSpPr/>
      </xdr:nvSpPr>
      <xdr:spPr>
        <a:xfrm>
          <a:off x="7810500" y="166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130032</xdr:rowOff>
    </xdr:from>
    <xdr:ext cx="534377" cy="259045"/>
    <xdr:sp macro="" textlink="">
      <xdr:nvSpPr>
        <xdr:cNvPr id="487" name="テキスト ボックス 486"/>
        <xdr:cNvSpPr txBox="1"/>
      </xdr:nvSpPr>
      <xdr:spPr>
        <a:xfrm>
          <a:off x="7594111" y="167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124456</xdr:rowOff>
    </xdr:from>
    <xdr:to>
      <xdr:col>36</xdr:col>
      <xdr:colOff>165100</xdr:colOff>
      <xdr:row>97</xdr:row>
      <xdr:rowOff>54606</xdr:rowOff>
    </xdr:to>
    <xdr:sp macro="" textlink="">
      <xdr:nvSpPr>
        <xdr:cNvPr id="488" name="楕円 487"/>
        <xdr:cNvSpPr/>
      </xdr:nvSpPr>
      <xdr:spPr>
        <a:xfrm>
          <a:off x="6921500" y="165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45733</xdr:rowOff>
    </xdr:from>
    <xdr:ext cx="534377" cy="259045"/>
    <xdr:sp macro="" textlink="">
      <xdr:nvSpPr>
        <xdr:cNvPr id="489" name="テキスト ボックス 488"/>
        <xdr:cNvSpPr txBox="1"/>
      </xdr:nvSpPr>
      <xdr:spPr>
        <a:xfrm>
          <a:off x="6705111" y="166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124064</xdr:rowOff>
    </xdr:from>
    <xdr:to>
      <xdr:col>85</xdr:col>
      <xdr:colOff>127000</xdr:colOff>
      <xdr:row>35</xdr:row>
      <xdr:rowOff>95489</xdr:rowOff>
    </xdr:to>
    <xdr:cxnSp macro="">
      <xdr:nvCxnSpPr>
        <xdr:cNvPr id="517" name="直線コネクタ 516"/>
        <xdr:cNvCxnSpPr/>
      </xdr:nvCxnSpPr>
      <xdr:spPr>
        <a:xfrm flipV="1">
          <a:off x="15481300" y="5953364"/>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95489</xdr:rowOff>
    </xdr:from>
    <xdr:to>
      <xdr:col>81</xdr:col>
      <xdr:colOff>50800</xdr:colOff>
      <xdr:row>36</xdr:row>
      <xdr:rowOff>67394</xdr:rowOff>
    </xdr:to>
    <xdr:cxnSp macro="">
      <xdr:nvCxnSpPr>
        <xdr:cNvPr id="520" name="直線コネクタ 519"/>
        <xdr:cNvCxnSpPr/>
      </xdr:nvCxnSpPr>
      <xdr:spPr>
        <a:xfrm flipV="1">
          <a:off x="14592300" y="6096239"/>
          <a:ext cx="889000" cy="14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67394</xdr:rowOff>
    </xdr:from>
    <xdr:to>
      <xdr:col>76</xdr:col>
      <xdr:colOff>114300</xdr:colOff>
      <xdr:row>36</xdr:row>
      <xdr:rowOff>76675</xdr:rowOff>
    </xdr:to>
    <xdr:cxnSp macro="">
      <xdr:nvCxnSpPr>
        <xdr:cNvPr id="523" name="直線コネクタ 522"/>
        <xdr:cNvCxnSpPr/>
      </xdr:nvCxnSpPr>
      <xdr:spPr>
        <a:xfrm flipV="1">
          <a:off x="13703300" y="6239594"/>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76675</xdr:rowOff>
    </xdr:from>
    <xdr:to>
      <xdr:col>71</xdr:col>
      <xdr:colOff>177800</xdr:colOff>
      <xdr:row>36</xdr:row>
      <xdr:rowOff>160045</xdr:rowOff>
    </xdr:to>
    <xdr:cxnSp macro="">
      <xdr:nvCxnSpPr>
        <xdr:cNvPr id="526" name="直線コネクタ 525"/>
        <xdr:cNvCxnSpPr/>
      </xdr:nvCxnSpPr>
      <xdr:spPr>
        <a:xfrm flipV="1">
          <a:off x="12814300" y="6248875"/>
          <a:ext cx="889000" cy="8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73264</xdr:rowOff>
    </xdr:from>
    <xdr:to>
      <xdr:col>85</xdr:col>
      <xdr:colOff>177800</xdr:colOff>
      <xdr:row>35</xdr:row>
      <xdr:rowOff>3414</xdr:rowOff>
    </xdr:to>
    <xdr:sp macro="" textlink="">
      <xdr:nvSpPr>
        <xdr:cNvPr id="536" name="楕円 535"/>
        <xdr:cNvSpPr/>
      </xdr:nvSpPr>
      <xdr:spPr>
        <a:xfrm>
          <a:off x="16268700" y="59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96141</xdr:rowOff>
    </xdr:from>
    <xdr:ext cx="534377" cy="259045"/>
    <xdr:sp macro="" textlink="">
      <xdr:nvSpPr>
        <xdr:cNvPr id="537" name="消防費該当値テキスト"/>
        <xdr:cNvSpPr txBox="1"/>
      </xdr:nvSpPr>
      <xdr:spPr>
        <a:xfrm>
          <a:off x="16370300" y="575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44689</xdr:rowOff>
    </xdr:from>
    <xdr:to>
      <xdr:col>81</xdr:col>
      <xdr:colOff>101600</xdr:colOff>
      <xdr:row>35</xdr:row>
      <xdr:rowOff>146289</xdr:rowOff>
    </xdr:to>
    <xdr:sp macro="" textlink="">
      <xdr:nvSpPr>
        <xdr:cNvPr id="538" name="楕円 537"/>
        <xdr:cNvSpPr/>
      </xdr:nvSpPr>
      <xdr:spPr>
        <a:xfrm>
          <a:off x="15430500" y="6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162816</xdr:rowOff>
    </xdr:from>
    <xdr:ext cx="534377" cy="259045"/>
    <xdr:sp macro="" textlink="">
      <xdr:nvSpPr>
        <xdr:cNvPr id="539" name="テキスト ボックス 538"/>
        <xdr:cNvSpPr txBox="1"/>
      </xdr:nvSpPr>
      <xdr:spPr>
        <a:xfrm>
          <a:off x="15214111" y="58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16594</xdr:rowOff>
    </xdr:from>
    <xdr:to>
      <xdr:col>76</xdr:col>
      <xdr:colOff>165100</xdr:colOff>
      <xdr:row>36</xdr:row>
      <xdr:rowOff>118194</xdr:rowOff>
    </xdr:to>
    <xdr:sp macro="" textlink="">
      <xdr:nvSpPr>
        <xdr:cNvPr id="540" name="楕円 539"/>
        <xdr:cNvSpPr/>
      </xdr:nvSpPr>
      <xdr:spPr>
        <a:xfrm>
          <a:off x="14541500" y="61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109321</xdr:rowOff>
    </xdr:from>
    <xdr:ext cx="534377" cy="259045"/>
    <xdr:sp macro="" textlink="">
      <xdr:nvSpPr>
        <xdr:cNvPr id="541" name="テキスト ボックス 540"/>
        <xdr:cNvSpPr txBox="1"/>
      </xdr:nvSpPr>
      <xdr:spPr>
        <a:xfrm>
          <a:off x="14325111" y="62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25875</xdr:rowOff>
    </xdr:from>
    <xdr:to>
      <xdr:col>72</xdr:col>
      <xdr:colOff>38100</xdr:colOff>
      <xdr:row>36</xdr:row>
      <xdr:rowOff>127475</xdr:rowOff>
    </xdr:to>
    <xdr:sp macro="" textlink="">
      <xdr:nvSpPr>
        <xdr:cNvPr id="542" name="楕円 541"/>
        <xdr:cNvSpPr/>
      </xdr:nvSpPr>
      <xdr:spPr>
        <a:xfrm>
          <a:off x="13652500" y="61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144002</xdr:rowOff>
    </xdr:from>
    <xdr:ext cx="534377" cy="259045"/>
    <xdr:sp macro="" textlink="">
      <xdr:nvSpPr>
        <xdr:cNvPr id="543" name="テキスト ボックス 542"/>
        <xdr:cNvSpPr txBox="1"/>
      </xdr:nvSpPr>
      <xdr:spPr>
        <a:xfrm>
          <a:off x="13436111" y="59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109245</xdr:rowOff>
    </xdr:from>
    <xdr:to>
      <xdr:col>67</xdr:col>
      <xdr:colOff>101600</xdr:colOff>
      <xdr:row>37</xdr:row>
      <xdr:rowOff>39395</xdr:rowOff>
    </xdr:to>
    <xdr:sp macro="" textlink="">
      <xdr:nvSpPr>
        <xdr:cNvPr id="544" name="楕円 543"/>
        <xdr:cNvSpPr/>
      </xdr:nvSpPr>
      <xdr:spPr>
        <a:xfrm>
          <a:off x="12763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55922</xdr:rowOff>
    </xdr:from>
    <xdr:ext cx="534377" cy="259045"/>
    <xdr:sp macro="" textlink="">
      <xdr:nvSpPr>
        <xdr:cNvPr id="545" name="テキスト ボックス 544"/>
        <xdr:cNvSpPr txBox="1"/>
      </xdr:nvSpPr>
      <xdr:spPr>
        <a:xfrm>
          <a:off x="12547111" y="60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106096</xdr:rowOff>
    </xdr:from>
    <xdr:to>
      <xdr:col>85</xdr:col>
      <xdr:colOff>127000</xdr:colOff>
      <xdr:row>56</xdr:row>
      <xdr:rowOff>144349</xdr:rowOff>
    </xdr:to>
    <xdr:cxnSp macro="">
      <xdr:nvCxnSpPr>
        <xdr:cNvPr id="574" name="直線コネクタ 573"/>
        <xdr:cNvCxnSpPr/>
      </xdr:nvCxnSpPr>
      <xdr:spPr>
        <a:xfrm flipV="1">
          <a:off x="15481300" y="9707296"/>
          <a:ext cx="8382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121458</xdr:rowOff>
    </xdr:from>
    <xdr:to>
      <xdr:col>81</xdr:col>
      <xdr:colOff>50800</xdr:colOff>
      <xdr:row>56</xdr:row>
      <xdr:rowOff>144349</xdr:rowOff>
    </xdr:to>
    <xdr:cxnSp macro="">
      <xdr:nvCxnSpPr>
        <xdr:cNvPr id="577" name="直線コネクタ 576"/>
        <xdr:cNvCxnSpPr/>
      </xdr:nvCxnSpPr>
      <xdr:spPr>
        <a:xfrm>
          <a:off x="14592300" y="9722658"/>
          <a:ext cx="889000" cy="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121458</xdr:rowOff>
    </xdr:from>
    <xdr:to>
      <xdr:col>76</xdr:col>
      <xdr:colOff>114300</xdr:colOff>
      <xdr:row>56</xdr:row>
      <xdr:rowOff>131456</xdr:rowOff>
    </xdr:to>
    <xdr:cxnSp macro="">
      <xdr:nvCxnSpPr>
        <xdr:cNvPr id="580" name="直線コネクタ 579"/>
        <xdr:cNvCxnSpPr/>
      </xdr:nvCxnSpPr>
      <xdr:spPr>
        <a:xfrm flipV="1">
          <a:off x="13703300" y="9722658"/>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85941</xdr:rowOff>
    </xdr:from>
    <xdr:to>
      <xdr:col>71</xdr:col>
      <xdr:colOff>177800</xdr:colOff>
      <xdr:row>56</xdr:row>
      <xdr:rowOff>131456</xdr:rowOff>
    </xdr:to>
    <xdr:cxnSp macro="">
      <xdr:nvCxnSpPr>
        <xdr:cNvPr id="583" name="直線コネクタ 582"/>
        <xdr:cNvCxnSpPr/>
      </xdr:nvCxnSpPr>
      <xdr:spPr>
        <a:xfrm>
          <a:off x="12814300" y="9687141"/>
          <a:ext cx="8890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55296</xdr:rowOff>
    </xdr:from>
    <xdr:to>
      <xdr:col>85</xdr:col>
      <xdr:colOff>177800</xdr:colOff>
      <xdr:row>56</xdr:row>
      <xdr:rowOff>156896</xdr:rowOff>
    </xdr:to>
    <xdr:sp macro="" textlink="">
      <xdr:nvSpPr>
        <xdr:cNvPr id="593" name="楕円 592"/>
        <xdr:cNvSpPr/>
      </xdr:nvSpPr>
      <xdr:spPr>
        <a:xfrm>
          <a:off x="162687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33723</xdr:rowOff>
    </xdr:from>
    <xdr:ext cx="534377" cy="259045"/>
    <xdr:sp macro="" textlink="">
      <xdr:nvSpPr>
        <xdr:cNvPr id="594" name="教育費該当値テキスト"/>
        <xdr:cNvSpPr txBox="1"/>
      </xdr:nvSpPr>
      <xdr:spPr>
        <a:xfrm>
          <a:off x="16370300" y="96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93549</xdr:rowOff>
    </xdr:from>
    <xdr:to>
      <xdr:col>81</xdr:col>
      <xdr:colOff>101600</xdr:colOff>
      <xdr:row>57</xdr:row>
      <xdr:rowOff>23699</xdr:rowOff>
    </xdr:to>
    <xdr:sp macro="" textlink="">
      <xdr:nvSpPr>
        <xdr:cNvPr id="595" name="楕円 594"/>
        <xdr:cNvSpPr/>
      </xdr:nvSpPr>
      <xdr:spPr>
        <a:xfrm>
          <a:off x="15430500" y="96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14826</xdr:rowOff>
    </xdr:from>
    <xdr:ext cx="534377" cy="259045"/>
    <xdr:sp macro="" textlink="">
      <xdr:nvSpPr>
        <xdr:cNvPr id="596" name="テキスト ボックス 595"/>
        <xdr:cNvSpPr txBox="1"/>
      </xdr:nvSpPr>
      <xdr:spPr>
        <a:xfrm>
          <a:off x="15214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70658</xdr:rowOff>
    </xdr:from>
    <xdr:to>
      <xdr:col>76</xdr:col>
      <xdr:colOff>165100</xdr:colOff>
      <xdr:row>57</xdr:row>
      <xdr:rowOff>808</xdr:rowOff>
    </xdr:to>
    <xdr:sp macro="" textlink="">
      <xdr:nvSpPr>
        <xdr:cNvPr id="597" name="楕円 596"/>
        <xdr:cNvSpPr/>
      </xdr:nvSpPr>
      <xdr:spPr>
        <a:xfrm>
          <a:off x="14541500" y="967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163385</xdr:rowOff>
    </xdr:from>
    <xdr:ext cx="534377" cy="259045"/>
    <xdr:sp macro="" textlink="">
      <xdr:nvSpPr>
        <xdr:cNvPr id="598" name="テキスト ボックス 597"/>
        <xdr:cNvSpPr txBox="1"/>
      </xdr:nvSpPr>
      <xdr:spPr>
        <a:xfrm>
          <a:off x="14325111" y="97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80656</xdr:rowOff>
    </xdr:from>
    <xdr:to>
      <xdr:col>72</xdr:col>
      <xdr:colOff>38100</xdr:colOff>
      <xdr:row>57</xdr:row>
      <xdr:rowOff>10806</xdr:rowOff>
    </xdr:to>
    <xdr:sp macro="" textlink="">
      <xdr:nvSpPr>
        <xdr:cNvPr id="599" name="楕円 598"/>
        <xdr:cNvSpPr/>
      </xdr:nvSpPr>
      <xdr:spPr>
        <a:xfrm>
          <a:off x="13652500" y="96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1933</xdr:rowOff>
    </xdr:from>
    <xdr:ext cx="534377" cy="259045"/>
    <xdr:sp macro="" textlink="">
      <xdr:nvSpPr>
        <xdr:cNvPr id="600" name="テキスト ボックス 599"/>
        <xdr:cNvSpPr txBox="1"/>
      </xdr:nvSpPr>
      <xdr:spPr>
        <a:xfrm>
          <a:off x="13436111" y="977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35141</xdr:rowOff>
    </xdr:from>
    <xdr:to>
      <xdr:col>67</xdr:col>
      <xdr:colOff>101600</xdr:colOff>
      <xdr:row>56</xdr:row>
      <xdr:rowOff>136741</xdr:rowOff>
    </xdr:to>
    <xdr:sp macro="" textlink="">
      <xdr:nvSpPr>
        <xdr:cNvPr id="601" name="楕円 600"/>
        <xdr:cNvSpPr/>
      </xdr:nvSpPr>
      <xdr:spPr>
        <a:xfrm>
          <a:off x="12763500" y="96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127868</xdr:rowOff>
    </xdr:from>
    <xdr:ext cx="534377" cy="259045"/>
    <xdr:sp macro="" textlink="">
      <xdr:nvSpPr>
        <xdr:cNvPr id="602" name="テキスト ボックス 601"/>
        <xdr:cNvSpPr txBox="1"/>
      </xdr:nvSpPr>
      <xdr:spPr>
        <a:xfrm>
          <a:off x="12547111" y="97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119177</xdr:rowOff>
    </xdr:from>
    <xdr:to>
      <xdr:col>85</xdr:col>
      <xdr:colOff>127000</xdr:colOff>
      <xdr:row>79</xdr:row>
      <xdr:rowOff>29578</xdr:rowOff>
    </xdr:to>
    <xdr:cxnSp macro="">
      <xdr:nvCxnSpPr>
        <xdr:cNvPr id="631" name="直線コネクタ 630"/>
        <xdr:cNvCxnSpPr/>
      </xdr:nvCxnSpPr>
      <xdr:spPr>
        <a:xfrm flipV="1">
          <a:off x="15481300" y="13492277"/>
          <a:ext cx="838200" cy="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29578</xdr:rowOff>
    </xdr:from>
    <xdr:to>
      <xdr:col>81</xdr:col>
      <xdr:colOff>50800</xdr:colOff>
      <xdr:row>79</xdr:row>
      <xdr:rowOff>37085</xdr:rowOff>
    </xdr:to>
    <xdr:cxnSp macro="">
      <xdr:nvCxnSpPr>
        <xdr:cNvPr id="634" name="直線コネクタ 633"/>
        <xdr:cNvCxnSpPr/>
      </xdr:nvCxnSpPr>
      <xdr:spPr>
        <a:xfrm flipV="1">
          <a:off x="14592300" y="13574128"/>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129960</xdr:rowOff>
    </xdr:from>
    <xdr:to>
      <xdr:col>76</xdr:col>
      <xdr:colOff>114300</xdr:colOff>
      <xdr:row>79</xdr:row>
      <xdr:rowOff>37085</xdr:rowOff>
    </xdr:to>
    <xdr:cxnSp macro="">
      <xdr:nvCxnSpPr>
        <xdr:cNvPr id="637" name="直線コネクタ 636"/>
        <xdr:cNvCxnSpPr/>
      </xdr:nvCxnSpPr>
      <xdr:spPr>
        <a:xfrm>
          <a:off x="13703300" y="13503060"/>
          <a:ext cx="889000" cy="7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127648</xdr:rowOff>
    </xdr:from>
    <xdr:to>
      <xdr:col>71</xdr:col>
      <xdr:colOff>177800</xdr:colOff>
      <xdr:row>78</xdr:row>
      <xdr:rowOff>129960</xdr:rowOff>
    </xdr:to>
    <xdr:cxnSp macro="">
      <xdr:nvCxnSpPr>
        <xdr:cNvPr id="640" name="直線コネクタ 639"/>
        <xdr:cNvCxnSpPr/>
      </xdr:nvCxnSpPr>
      <xdr:spPr>
        <a:xfrm>
          <a:off x="12814300" y="13500748"/>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68377</xdr:rowOff>
    </xdr:from>
    <xdr:to>
      <xdr:col>85</xdr:col>
      <xdr:colOff>177800</xdr:colOff>
      <xdr:row>78</xdr:row>
      <xdr:rowOff>169977</xdr:rowOff>
    </xdr:to>
    <xdr:sp macro="" textlink="">
      <xdr:nvSpPr>
        <xdr:cNvPr id="650" name="楕円 649"/>
        <xdr:cNvSpPr/>
      </xdr:nvSpPr>
      <xdr:spPr>
        <a:xfrm>
          <a:off x="16268700" y="134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5466</xdr:rowOff>
    </xdr:from>
    <xdr:ext cx="469744" cy="259045"/>
    <xdr:sp macro="" textlink="">
      <xdr:nvSpPr>
        <xdr:cNvPr id="651" name="災害復旧費該当値テキスト"/>
        <xdr:cNvSpPr txBox="1"/>
      </xdr:nvSpPr>
      <xdr:spPr>
        <a:xfrm>
          <a:off x="16370300" y="133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150228</xdr:rowOff>
    </xdr:from>
    <xdr:to>
      <xdr:col>81</xdr:col>
      <xdr:colOff>101600</xdr:colOff>
      <xdr:row>79</xdr:row>
      <xdr:rowOff>80378</xdr:rowOff>
    </xdr:to>
    <xdr:sp macro="" textlink="">
      <xdr:nvSpPr>
        <xdr:cNvPr id="652" name="楕円 651"/>
        <xdr:cNvSpPr/>
      </xdr:nvSpPr>
      <xdr:spPr>
        <a:xfrm>
          <a:off x="15430500" y="135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71505</xdr:rowOff>
    </xdr:from>
    <xdr:ext cx="469744" cy="259045"/>
    <xdr:sp macro="" textlink="">
      <xdr:nvSpPr>
        <xdr:cNvPr id="653" name="テキスト ボックス 652"/>
        <xdr:cNvSpPr txBox="1"/>
      </xdr:nvSpPr>
      <xdr:spPr>
        <a:xfrm>
          <a:off x="15246428" y="136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157735</xdr:rowOff>
    </xdr:from>
    <xdr:to>
      <xdr:col>76</xdr:col>
      <xdr:colOff>165100</xdr:colOff>
      <xdr:row>79</xdr:row>
      <xdr:rowOff>87885</xdr:rowOff>
    </xdr:to>
    <xdr:sp macro="" textlink="">
      <xdr:nvSpPr>
        <xdr:cNvPr id="654" name="楕円 653"/>
        <xdr:cNvSpPr/>
      </xdr:nvSpPr>
      <xdr:spPr>
        <a:xfrm>
          <a:off x="14541500" y="135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79012</xdr:rowOff>
    </xdr:from>
    <xdr:ext cx="378565" cy="259045"/>
    <xdr:sp macro="" textlink="">
      <xdr:nvSpPr>
        <xdr:cNvPr id="655" name="テキスト ボックス 654"/>
        <xdr:cNvSpPr txBox="1"/>
      </xdr:nvSpPr>
      <xdr:spPr>
        <a:xfrm>
          <a:off x="14403017" y="13623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79160</xdr:rowOff>
    </xdr:from>
    <xdr:to>
      <xdr:col>72</xdr:col>
      <xdr:colOff>38100</xdr:colOff>
      <xdr:row>79</xdr:row>
      <xdr:rowOff>9310</xdr:rowOff>
    </xdr:to>
    <xdr:sp macro="" textlink="">
      <xdr:nvSpPr>
        <xdr:cNvPr id="656" name="楕円 655"/>
        <xdr:cNvSpPr/>
      </xdr:nvSpPr>
      <xdr:spPr>
        <a:xfrm>
          <a:off x="13652500" y="134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437</xdr:rowOff>
    </xdr:from>
    <xdr:ext cx="469744" cy="259045"/>
    <xdr:sp macro="" textlink="">
      <xdr:nvSpPr>
        <xdr:cNvPr id="657" name="テキスト ボックス 656"/>
        <xdr:cNvSpPr txBox="1"/>
      </xdr:nvSpPr>
      <xdr:spPr>
        <a:xfrm>
          <a:off x="13468428" y="1354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76848</xdr:rowOff>
    </xdr:from>
    <xdr:to>
      <xdr:col>67</xdr:col>
      <xdr:colOff>101600</xdr:colOff>
      <xdr:row>79</xdr:row>
      <xdr:rowOff>6998</xdr:rowOff>
    </xdr:to>
    <xdr:sp macro="" textlink="">
      <xdr:nvSpPr>
        <xdr:cNvPr id="658" name="楕円 657"/>
        <xdr:cNvSpPr/>
      </xdr:nvSpPr>
      <xdr:spPr>
        <a:xfrm>
          <a:off x="12763500" y="134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169575</xdr:rowOff>
    </xdr:from>
    <xdr:ext cx="469744" cy="259045"/>
    <xdr:sp macro="" textlink="">
      <xdr:nvSpPr>
        <xdr:cNvPr id="659" name="テキスト ボックス 658"/>
        <xdr:cNvSpPr txBox="1"/>
      </xdr:nvSpPr>
      <xdr:spPr>
        <a:xfrm>
          <a:off x="12579428" y="1354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132787</xdr:rowOff>
    </xdr:from>
    <xdr:to>
      <xdr:col>85</xdr:col>
      <xdr:colOff>127000</xdr:colOff>
      <xdr:row>96</xdr:row>
      <xdr:rowOff>171430</xdr:rowOff>
    </xdr:to>
    <xdr:cxnSp macro="">
      <xdr:nvCxnSpPr>
        <xdr:cNvPr id="686" name="直線コネクタ 685"/>
        <xdr:cNvCxnSpPr/>
      </xdr:nvCxnSpPr>
      <xdr:spPr>
        <a:xfrm flipV="1">
          <a:off x="15481300" y="16591987"/>
          <a:ext cx="8382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157879</xdr:rowOff>
    </xdr:from>
    <xdr:to>
      <xdr:col>81</xdr:col>
      <xdr:colOff>50800</xdr:colOff>
      <xdr:row>96</xdr:row>
      <xdr:rowOff>171430</xdr:rowOff>
    </xdr:to>
    <xdr:cxnSp macro="">
      <xdr:nvCxnSpPr>
        <xdr:cNvPr id="689" name="直線コネクタ 688"/>
        <xdr:cNvCxnSpPr/>
      </xdr:nvCxnSpPr>
      <xdr:spPr>
        <a:xfrm>
          <a:off x="14592300" y="16617079"/>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145182</xdr:rowOff>
    </xdr:from>
    <xdr:to>
      <xdr:col>76</xdr:col>
      <xdr:colOff>114300</xdr:colOff>
      <xdr:row>96</xdr:row>
      <xdr:rowOff>157879</xdr:rowOff>
    </xdr:to>
    <xdr:cxnSp macro="">
      <xdr:nvCxnSpPr>
        <xdr:cNvPr id="692" name="直線コネクタ 691"/>
        <xdr:cNvCxnSpPr/>
      </xdr:nvCxnSpPr>
      <xdr:spPr>
        <a:xfrm>
          <a:off x="13703300" y="16604382"/>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131900</xdr:rowOff>
    </xdr:from>
    <xdr:to>
      <xdr:col>71</xdr:col>
      <xdr:colOff>177800</xdr:colOff>
      <xdr:row>96</xdr:row>
      <xdr:rowOff>145182</xdr:rowOff>
    </xdr:to>
    <xdr:cxnSp macro="">
      <xdr:nvCxnSpPr>
        <xdr:cNvPr id="695" name="直線コネクタ 694"/>
        <xdr:cNvCxnSpPr/>
      </xdr:nvCxnSpPr>
      <xdr:spPr>
        <a:xfrm>
          <a:off x="12814300" y="16591100"/>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81987</xdr:rowOff>
    </xdr:from>
    <xdr:to>
      <xdr:col>85</xdr:col>
      <xdr:colOff>177800</xdr:colOff>
      <xdr:row>97</xdr:row>
      <xdr:rowOff>12137</xdr:rowOff>
    </xdr:to>
    <xdr:sp macro="" textlink="">
      <xdr:nvSpPr>
        <xdr:cNvPr id="705" name="楕円 704"/>
        <xdr:cNvSpPr/>
      </xdr:nvSpPr>
      <xdr:spPr>
        <a:xfrm>
          <a:off x="16268700" y="165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104864</xdr:rowOff>
    </xdr:from>
    <xdr:ext cx="534377" cy="259045"/>
    <xdr:sp macro="" textlink="">
      <xdr:nvSpPr>
        <xdr:cNvPr id="706" name="公債費該当値テキスト"/>
        <xdr:cNvSpPr txBox="1"/>
      </xdr:nvSpPr>
      <xdr:spPr>
        <a:xfrm>
          <a:off x="16370300" y="163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120630</xdr:rowOff>
    </xdr:from>
    <xdr:to>
      <xdr:col>81</xdr:col>
      <xdr:colOff>101600</xdr:colOff>
      <xdr:row>97</xdr:row>
      <xdr:rowOff>50780</xdr:rowOff>
    </xdr:to>
    <xdr:sp macro="" textlink="">
      <xdr:nvSpPr>
        <xdr:cNvPr id="707" name="楕円 706"/>
        <xdr:cNvSpPr/>
      </xdr:nvSpPr>
      <xdr:spPr>
        <a:xfrm>
          <a:off x="15430500" y="165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41907</xdr:rowOff>
    </xdr:from>
    <xdr:ext cx="534377" cy="259045"/>
    <xdr:sp macro="" textlink="">
      <xdr:nvSpPr>
        <xdr:cNvPr id="708" name="テキスト ボックス 707"/>
        <xdr:cNvSpPr txBox="1"/>
      </xdr:nvSpPr>
      <xdr:spPr>
        <a:xfrm>
          <a:off x="15214111" y="166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107079</xdr:rowOff>
    </xdr:from>
    <xdr:to>
      <xdr:col>76</xdr:col>
      <xdr:colOff>165100</xdr:colOff>
      <xdr:row>97</xdr:row>
      <xdr:rowOff>37229</xdr:rowOff>
    </xdr:to>
    <xdr:sp macro="" textlink="">
      <xdr:nvSpPr>
        <xdr:cNvPr id="709" name="楕円 708"/>
        <xdr:cNvSpPr/>
      </xdr:nvSpPr>
      <xdr:spPr>
        <a:xfrm>
          <a:off x="14541500" y="165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53756</xdr:rowOff>
    </xdr:from>
    <xdr:ext cx="534377" cy="259045"/>
    <xdr:sp macro="" textlink="">
      <xdr:nvSpPr>
        <xdr:cNvPr id="710" name="テキスト ボックス 709"/>
        <xdr:cNvSpPr txBox="1"/>
      </xdr:nvSpPr>
      <xdr:spPr>
        <a:xfrm>
          <a:off x="14325111" y="163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94382</xdr:rowOff>
    </xdr:from>
    <xdr:to>
      <xdr:col>72</xdr:col>
      <xdr:colOff>38100</xdr:colOff>
      <xdr:row>97</xdr:row>
      <xdr:rowOff>24532</xdr:rowOff>
    </xdr:to>
    <xdr:sp macro="" textlink="">
      <xdr:nvSpPr>
        <xdr:cNvPr id="711" name="楕円 710"/>
        <xdr:cNvSpPr/>
      </xdr:nvSpPr>
      <xdr:spPr>
        <a:xfrm>
          <a:off x="13652500" y="165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41059</xdr:rowOff>
    </xdr:from>
    <xdr:ext cx="534377" cy="259045"/>
    <xdr:sp macro="" textlink="">
      <xdr:nvSpPr>
        <xdr:cNvPr id="712" name="テキスト ボックス 711"/>
        <xdr:cNvSpPr txBox="1"/>
      </xdr:nvSpPr>
      <xdr:spPr>
        <a:xfrm>
          <a:off x="13436111" y="163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81100</xdr:rowOff>
    </xdr:from>
    <xdr:to>
      <xdr:col>67</xdr:col>
      <xdr:colOff>101600</xdr:colOff>
      <xdr:row>97</xdr:row>
      <xdr:rowOff>11250</xdr:rowOff>
    </xdr:to>
    <xdr:sp macro="" textlink="">
      <xdr:nvSpPr>
        <xdr:cNvPr id="713" name="楕円 712"/>
        <xdr:cNvSpPr/>
      </xdr:nvSpPr>
      <xdr:spPr>
        <a:xfrm>
          <a:off x="12763500" y="165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27777</xdr:rowOff>
    </xdr:from>
    <xdr:ext cx="534377" cy="259045"/>
    <xdr:sp macro="" textlink="">
      <xdr:nvSpPr>
        <xdr:cNvPr id="714" name="テキスト ボックス 713"/>
        <xdr:cNvSpPr txBox="1"/>
      </xdr:nvSpPr>
      <xdr:spPr>
        <a:xfrm>
          <a:off x="12547111" y="1631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住民一人当たりの主な構成項目は次の通りである。総務費</a:t>
          </a:r>
          <a:r>
            <a:rPr lang="en-US" altLang="ja-JP" sz="1100">
              <a:solidFill>
                <a:schemeClr val="dk1"/>
              </a:solidFill>
              <a:effectLst/>
              <a:latin typeface="+mn-lt"/>
              <a:ea typeface="+mn-ea"/>
              <a:cs typeface="+mn-cs"/>
            </a:rPr>
            <a:t>165,099</a:t>
          </a:r>
          <a:r>
            <a:rPr lang="ja-JP" altLang="ja-JP" sz="1100">
              <a:solidFill>
                <a:schemeClr val="dk1"/>
              </a:solidFill>
              <a:effectLst/>
              <a:latin typeface="+mn-lt"/>
              <a:ea typeface="+mn-ea"/>
              <a:cs typeface="+mn-cs"/>
            </a:rPr>
            <a:t>円、民生費</a:t>
          </a:r>
          <a:r>
            <a:rPr lang="en-US" altLang="ja-JP" sz="1100">
              <a:solidFill>
                <a:schemeClr val="dk1"/>
              </a:solidFill>
              <a:effectLst/>
              <a:latin typeface="+mn-lt"/>
              <a:ea typeface="+mn-ea"/>
              <a:cs typeface="+mn-cs"/>
            </a:rPr>
            <a:t>142,127</a:t>
          </a:r>
          <a:r>
            <a:rPr lang="ja-JP" altLang="ja-JP" sz="1100">
              <a:solidFill>
                <a:schemeClr val="dk1"/>
              </a:solidFill>
              <a:effectLst/>
              <a:latin typeface="+mn-lt"/>
              <a:ea typeface="+mn-ea"/>
              <a:cs typeface="+mn-cs"/>
            </a:rPr>
            <a:t>円、衛生費</a:t>
          </a:r>
          <a:r>
            <a:rPr lang="en-US" altLang="ja-JP" sz="1100">
              <a:solidFill>
                <a:schemeClr val="dk1"/>
              </a:solidFill>
              <a:effectLst/>
              <a:latin typeface="+mn-lt"/>
              <a:ea typeface="+mn-ea"/>
              <a:cs typeface="+mn-cs"/>
            </a:rPr>
            <a:t>101,461</a:t>
          </a:r>
          <a:r>
            <a:rPr lang="ja-JP" altLang="ja-JP" sz="1100">
              <a:solidFill>
                <a:schemeClr val="dk1"/>
              </a:solidFill>
              <a:effectLst/>
              <a:latin typeface="+mn-lt"/>
              <a:ea typeface="+mn-ea"/>
              <a:cs typeface="+mn-cs"/>
            </a:rPr>
            <a:t>円、公債費</a:t>
          </a:r>
          <a:r>
            <a:rPr lang="en-US" altLang="ja-JP" sz="1100">
              <a:solidFill>
                <a:schemeClr val="dk1"/>
              </a:solidFill>
              <a:effectLst/>
              <a:latin typeface="+mn-lt"/>
              <a:ea typeface="+mn-ea"/>
              <a:cs typeface="+mn-cs"/>
            </a:rPr>
            <a:t>76,512</a:t>
          </a:r>
          <a:r>
            <a:rPr lang="ja-JP" altLang="ja-JP" sz="1100">
              <a:solidFill>
                <a:schemeClr val="dk1"/>
              </a:solidFill>
              <a:effectLst/>
              <a:latin typeface="+mn-lt"/>
              <a:ea typeface="+mn-ea"/>
              <a:cs typeface="+mn-cs"/>
            </a:rPr>
            <a:t>円、土木費</a:t>
          </a:r>
          <a:r>
            <a:rPr lang="en-US" altLang="ja-JP" sz="1100">
              <a:solidFill>
                <a:schemeClr val="dk1"/>
              </a:solidFill>
              <a:effectLst/>
              <a:latin typeface="+mn-lt"/>
              <a:ea typeface="+mn-ea"/>
              <a:cs typeface="+mn-cs"/>
            </a:rPr>
            <a:t>73,844</a:t>
          </a:r>
          <a:r>
            <a:rPr lang="ja-JP" altLang="ja-JP" sz="1100">
              <a:solidFill>
                <a:schemeClr val="dk1"/>
              </a:solidFill>
              <a:effectLst/>
              <a:latin typeface="+mn-lt"/>
              <a:ea typeface="+mn-ea"/>
              <a:cs typeface="+mn-cs"/>
            </a:rPr>
            <a:t>円である。</a:t>
          </a:r>
          <a:endParaRPr lang="ja-JP" altLang="ja-JP" sz="1400">
            <a:effectLst/>
          </a:endParaRPr>
        </a:p>
        <a:p>
          <a:r>
            <a:rPr lang="ja-JP" altLang="ja-JP" sz="1100">
              <a:solidFill>
                <a:schemeClr val="dk1"/>
              </a:solidFill>
              <a:effectLst/>
              <a:latin typeface="+mn-lt"/>
              <a:ea typeface="+mn-ea"/>
              <a:cs typeface="+mn-cs"/>
            </a:rPr>
            <a:t>総務費は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22,732</a:t>
          </a:r>
          <a:r>
            <a:rPr lang="ja-JP" altLang="ja-JP" sz="1100">
              <a:solidFill>
                <a:schemeClr val="dk1"/>
              </a:solidFill>
              <a:effectLst/>
              <a:latin typeface="+mn-lt"/>
              <a:ea typeface="+mn-ea"/>
              <a:cs typeface="+mn-cs"/>
            </a:rPr>
            <a:t>円増加している。</a:t>
          </a:r>
          <a:r>
            <a:rPr lang="ja-JP" altLang="en-US" sz="1100">
              <a:solidFill>
                <a:schemeClr val="dk1"/>
              </a:solidFill>
              <a:effectLst/>
              <a:latin typeface="+mn-lt"/>
              <a:ea typeface="+mn-ea"/>
              <a:cs typeface="+mn-cs"/>
            </a:rPr>
            <a:t>主な</a:t>
          </a:r>
          <a:r>
            <a:rPr lang="ja-JP" altLang="ja-JP" sz="1100">
              <a:solidFill>
                <a:schemeClr val="dk1"/>
              </a:solidFill>
              <a:effectLst/>
              <a:latin typeface="+mn-lt"/>
              <a:ea typeface="+mn-ea"/>
              <a:cs typeface="+mn-cs"/>
            </a:rPr>
            <a:t>要因は</a:t>
          </a:r>
          <a:r>
            <a:rPr lang="ja-JP" altLang="en-US" sz="1100">
              <a:solidFill>
                <a:schemeClr val="dk1"/>
              </a:solidFill>
              <a:effectLst/>
              <a:latin typeface="+mn-lt"/>
              <a:ea typeface="+mn-ea"/>
              <a:cs typeface="+mn-cs"/>
            </a:rPr>
            <a:t>、継続して地域おこし協力隊を積極的に募集・採用していることと、</a:t>
          </a:r>
          <a:r>
            <a:rPr lang="ja-JP" altLang="ja-JP" sz="1100">
              <a:solidFill>
                <a:schemeClr val="dk1"/>
              </a:solidFill>
              <a:effectLst/>
              <a:latin typeface="+mn-lt"/>
              <a:ea typeface="+mn-ea"/>
              <a:cs typeface="+mn-cs"/>
            </a:rPr>
            <a:t>旧国栖小学校</a:t>
          </a:r>
          <a:r>
            <a:rPr lang="ja-JP" altLang="en-US" sz="1100">
              <a:solidFill>
                <a:schemeClr val="dk1"/>
              </a:solidFill>
              <a:effectLst/>
              <a:latin typeface="+mn-lt"/>
              <a:ea typeface="+mn-ea"/>
              <a:cs typeface="+mn-cs"/>
            </a:rPr>
            <a:t>跡地整備や移動通信用鉄塔整備などの事業費の増加によるものである。</a:t>
          </a:r>
          <a:endParaRPr lang="ja-JP" altLang="ja-JP" sz="1400">
            <a:effectLst/>
          </a:endParaRPr>
        </a:p>
        <a:p>
          <a:r>
            <a:rPr lang="ja-JP" altLang="ja-JP" sz="1100">
              <a:solidFill>
                <a:schemeClr val="dk1"/>
              </a:solidFill>
              <a:effectLst/>
              <a:latin typeface="+mn-lt"/>
              <a:ea typeface="+mn-ea"/>
              <a:cs typeface="+mn-cs"/>
            </a:rPr>
            <a:t>民生費には障害者総合支援事業や児童手当や福祉医療などが含まれる。前年度に比べ</a:t>
          </a:r>
          <a:r>
            <a:rPr lang="ja-JP" altLang="en-US" sz="1100">
              <a:solidFill>
                <a:schemeClr val="dk1"/>
              </a:solidFill>
              <a:effectLst/>
              <a:latin typeface="+mn-lt"/>
              <a:ea typeface="+mn-ea"/>
              <a:cs typeface="+mn-cs"/>
            </a:rPr>
            <a:t>全体額は</a:t>
          </a:r>
          <a:r>
            <a:rPr lang="en-US" altLang="ja-JP" sz="1100">
              <a:solidFill>
                <a:schemeClr val="dk1"/>
              </a:solidFill>
              <a:effectLst/>
              <a:latin typeface="+mn-lt"/>
              <a:ea typeface="+mn-ea"/>
              <a:cs typeface="+mn-cs"/>
            </a:rPr>
            <a:t>19,859</a:t>
          </a:r>
          <a:r>
            <a:rPr lang="ja-JP" altLang="en-US" sz="1100">
              <a:solidFill>
                <a:schemeClr val="dk1"/>
              </a:solidFill>
              <a:effectLst/>
              <a:latin typeface="+mn-lt"/>
              <a:ea typeface="+mn-ea"/>
              <a:cs typeface="+mn-cs"/>
            </a:rPr>
            <a:t>千円減少しているが、</a:t>
          </a:r>
          <a:r>
            <a:rPr lang="ja-JP" altLang="ja-JP" sz="1100">
              <a:solidFill>
                <a:schemeClr val="dk1"/>
              </a:solidFill>
              <a:effectLst/>
              <a:latin typeface="+mn-lt"/>
              <a:ea typeface="+mn-ea"/>
              <a:cs typeface="+mn-cs"/>
            </a:rPr>
            <a:t>人口の減少に伴</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一人当たりのコストが</a:t>
          </a:r>
          <a:r>
            <a:rPr lang="en-US" altLang="ja-JP" sz="1100">
              <a:solidFill>
                <a:schemeClr val="dk1"/>
              </a:solidFill>
              <a:effectLst/>
              <a:latin typeface="+mn-lt"/>
              <a:ea typeface="+mn-ea"/>
              <a:cs typeface="+mn-cs"/>
            </a:rPr>
            <a:t>2,352</a:t>
          </a:r>
          <a:r>
            <a:rPr lang="ja-JP" altLang="ja-JP" sz="1100">
              <a:solidFill>
                <a:schemeClr val="dk1"/>
              </a:solidFill>
              <a:effectLst/>
              <a:latin typeface="+mn-lt"/>
              <a:ea typeface="+mn-ea"/>
              <a:cs typeface="+mn-cs"/>
            </a:rPr>
            <a:t>円増加している</a:t>
          </a:r>
          <a:r>
            <a:rPr lang="ja-JP" altLang="en-US" sz="1100">
              <a:solidFill>
                <a:schemeClr val="dk1"/>
              </a:solidFill>
              <a:effectLst/>
              <a:latin typeface="+mn-lt"/>
              <a:ea typeface="+mn-ea"/>
              <a:cs typeface="+mn-cs"/>
            </a:rPr>
            <a:t>。今後も人口の減少や高齢化が進むことが予想されることから、事業の見直しや、経費の削減に努めていく。</a:t>
          </a:r>
          <a:endParaRPr lang="ja-JP" altLang="ja-JP" sz="1400">
            <a:effectLst/>
          </a:endParaRPr>
        </a:p>
        <a:p>
          <a:r>
            <a:rPr lang="ja-JP" altLang="ja-JP" sz="1100">
              <a:solidFill>
                <a:schemeClr val="dk1"/>
              </a:solidFill>
              <a:effectLst/>
              <a:latin typeface="+mn-lt"/>
              <a:ea typeface="+mn-ea"/>
              <a:cs typeface="+mn-cs"/>
            </a:rPr>
            <a:t>衛生費は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南和広域医療企業団・吉野広域行政組合への負担金、水道・簡易水道特別会計への繰出金・住民生活に必要不可欠なごみ処理事業・し尿収集処理事業などが含まれる。南和広域医療企業団への建設費負担金支出がピークを越えたため減少し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土木費は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9,043</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主な要因は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定住促進住宅新築事業の事業費が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したことによるものである。過疎化・少子高齢化が続く当町において、若年層を町内に呼び込むことと同時に人口流出を抑えることが重要な課題となっている</a:t>
          </a:r>
          <a:r>
            <a:rPr lang="ja-JP" altLang="en-US" sz="1100">
              <a:solidFill>
                <a:schemeClr val="dk1"/>
              </a:solidFill>
              <a:effectLst/>
              <a:latin typeface="+mn-lt"/>
              <a:ea typeface="+mn-ea"/>
              <a:cs typeface="+mn-cs"/>
            </a:rPr>
            <a:t>ことから、今後も過度な費用負担を抑制しながら計画的に事業を進めていく。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ついては、台風の被害による災害復旧等の臨時財政需要があったことや事業の増加により、実質単年度収支は赤字となっているが、財政調整基金等の取り崩しにより、実質収支は黒字となっている。今後、事務事業の見直し、統廃合など歳出の合理化等行財政改革を推進し、健全な行政運営に努めていく。</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年度は全ての会計において黒字であった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水道事業について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、人口減少・節水型家電製品の普及により収入の減少が著しい状況である。これら公営企業会計は独立採算が原則であるため、使用料の値上げ等適正な収入の確保が必要である。</a:t>
          </a:r>
          <a:endParaRPr lang="ja-JP" altLang="ja-JP" sz="1400">
            <a:effectLst/>
          </a:endParaRPr>
        </a:p>
        <a:p>
          <a:r>
            <a:rPr kumimoji="1" lang="ja-JP" altLang="ja-JP" sz="1100">
              <a:solidFill>
                <a:schemeClr val="dk1"/>
              </a:solidFill>
              <a:effectLst/>
              <a:latin typeface="+mn-lt"/>
              <a:ea typeface="+mn-ea"/>
              <a:cs typeface="+mn-cs"/>
            </a:rPr>
            <a:t>経営基盤の不安定な会計については、経営の安定化・基盤強化のために特別会計の特定財源で補えない部分について一般会計が支援していく方針である。</a:t>
          </a:r>
          <a:endParaRPr lang="ja-JP" altLang="ja-JP" sz="1400">
            <a:effectLst/>
          </a:endParaRPr>
        </a:p>
        <a:p>
          <a:r>
            <a:rPr kumimoji="1" lang="ja-JP" altLang="ja-JP" sz="1100">
              <a:solidFill>
                <a:schemeClr val="dk1"/>
              </a:solidFill>
              <a:effectLst/>
              <a:latin typeface="+mn-lt"/>
              <a:ea typeface="+mn-ea"/>
              <a:cs typeface="+mn-cs"/>
            </a:rPr>
            <a:t>しかし今後の一般会計の財政運営を展望したとき、普通交付税を含めた一般財源は減少していく見込みであり、各特別会計を適正に運営していく観点からも受益者の負担水準を常に検証していく必要がある。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5884354</v>
      </c>
      <c r="BO4" s="441"/>
      <c r="BP4" s="441"/>
      <c r="BQ4" s="441"/>
      <c r="BR4" s="441"/>
      <c r="BS4" s="441"/>
      <c r="BT4" s="441"/>
      <c r="BU4" s="442"/>
      <c r="BV4" s="440">
        <v>5683158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12.4</v>
      </c>
      <c r="CU4" s="622"/>
      <c r="CV4" s="622"/>
      <c r="CW4" s="622"/>
      <c r="CX4" s="622"/>
      <c r="CY4" s="622"/>
      <c r="CZ4" s="622"/>
      <c r="DA4" s="623"/>
      <c r="DB4" s="621">
        <v>11.5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5444445</v>
      </c>
      <c r="BO5" s="446"/>
      <c r="BP5" s="446"/>
      <c r="BQ5" s="446"/>
      <c r="BR5" s="446"/>
      <c r="BS5" s="446"/>
      <c r="BT5" s="446"/>
      <c r="BU5" s="447"/>
      <c r="BV5" s="445">
        <v>5297224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96.9</v>
      </c>
      <c r="CU5" s="416"/>
      <c r="CV5" s="416"/>
      <c r="CW5" s="416"/>
      <c r="CX5" s="416"/>
      <c r="CY5" s="416"/>
      <c r="CZ5" s="416"/>
      <c r="DA5" s="417"/>
      <c r="DB5" s="415">
        <v>94.5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439909</v>
      </c>
      <c r="BO6" s="446"/>
      <c r="BP6" s="446"/>
      <c r="BQ6" s="446"/>
      <c r="BR6" s="446"/>
      <c r="BS6" s="446"/>
      <c r="BT6" s="446"/>
      <c r="BU6" s="447"/>
      <c r="BV6" s="445">
        <v>385934</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101.3</v>
      </c>
      <c r="CU6" s="596"/>
      <c r="CV6" s="596"/>
      <c r="CW6" s="596"/>
      <c r="CX6" s="596"/>
      <c r="CY6" s="596"/>
      <c r="CZ6" s="596"/>
      <c r="DA6" s="597"/>
      <c r="DB6" s="595">
        <v>98.6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43376</v>
      </c>
      <c r="BO7" s="446"/>
      <c r="BP7" s="446"/>
      <c r="BQ7" s="446"/>
      <c r="BR7" s="446"/>
      <c r="BS7" s="446"/>
      <c r="BT7" s="446"/>
      <c r="BU7" s="447"/>
      <c r="BV7" s="445">
        <v>8414</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3210375</v>
      </c>
      <c r="CU7" s="446"/>
      <c r="CV7" s="446"/>
      <c r="CW7" s="446"/>
      <c r="CX7" s="446"/>
      <c r="CY7" s="446"/>
      <c r="CZ7" s="446"/>
      <c r="DA7" s="447"/>
      <c r="DB7" s="445">
        <v>3269405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396533</v>
      </c>
      <c r="BO8" s="446"/>
      <c r="BP8" s="446"/>
      <c r="BQ8" s="446"/>
      <c r="BR8" s="446"/>
      <c r="BS8" s="446"/>
      <c r="BT8" s="446"/>
      <c r="BU8" s="447"/>
      <c r="BV8" s="445">
        <v>377520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7399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2146</v>
      </c>
      <c r="BO9" s="446"/>
      <c r="BP9" s="446"/>
      <c r="BQ9" s="446"/>
      <c r="BR9" s="446"/>
      <c r="BS9" s="446"/>
      <c r="BT9" s="446"/>
      <c r="BU9" s="447"/>
      <c r="BV9" s="445">
        <v>-8128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12.6</v>
      </c>
      <c r="CU9" s="416"/>
      <c r="CV9" s="416"/>
      <c r="CW9" s="416"/>
      <c r="CX9" s="416"/>
      <c r="CY9" s="416"/>
      <c r="CZ9" s="416"/>
      <c r="DA9" s="417"/>
      <c r="DB9" s="415">
        <v>12.3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8642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130795</v>
      </c>
      <c r="BO10" s="446"/>
      <c r="BP10" s="446"/>
      <c r="BQ10" s="446"/>
      <c r="BR10" s="446"/>
      <c r="BS10" s="446"/>
      <c r="BT10" s="446"/>
      <c r="BU10" s="447"/>
      <c r="BV10" s="445">
        <v>194167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7366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108</v>
      </c>
      <c r="AV12" s="503"/>
      <c r="AW12" s="503"/>
      <c r="AX12" s="503"/>
      <c r="AY12" s="425" t="s">
        <v>128</v>
      </c>
      <c r="AZ12" s="426"/>
      <c r="BA12" s="426"/>
      <c r="BB12" s="426"/>
      <c r="BC12" s="426"/>
      <c r="BD12" s="426"/>
      <c r="BE12" s="426"/>
      <c r="BF12" s="426"/>
      <c r="BG12" s="426"/>
      <c r="BH12" s="426"/>
      <c r="BI12" s="426"/>
      <c r="BJ12" s="426"/>
      <c r="BK12" s="426"/>
      <c r="BL12" s="426"/>
      <c r="BM12" s="427"/>
      <c r="BN12" s="445">
        <v>250000</v>
      </c>
      <c r="BO12" s="446"/>
      <c r="BP12" s="446"/>
      <c r="BQ12" s="446"/>
      <c r="BR12" s="446"/>
      <c r="BS12" s="446"/>
      <c r="BT12" s="446"/>
      <c r="BU12" s="447"/>
      <c r="BV12" s="445">
        <v>100000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7310</v>
      </c>
      <c r="S13" s="549"/>
      <c r="T13" s="549"/>
      <c r="U13" s="549"/>
      <c r="V13" s="550"/>
      <c r="W13" s="536" t="s">
        <v>132</v>
      </c>
      <c r="X13" s="458"/>
      <c r="Y13" s="458"/>
      <c r="Z13" s="458"/>
      <c r="AA13" s="458"/>
      <c r="AB13" s="459"/>
      <c r="AC13" s="421">
        <v>164</v>
      </c>
      <c r="AD13" s="422"/>
      <c r="AE13" s="422"/>
      <c r="AF13" s="422"/>
      <c r="AG13" s="423"/>
      <c r="AH13" s="421">
        <v>148</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-117059</v>
      </c>
      <c r="BO13" s="446"/>
      <c r="BP13" s="446"/>
      <c r="BQ13" s="446"/>
      <c r="BR13" s="446"/>
      <c r="BS13" s="446"/>
      <c r="BT13" s="446"/>
      <c r="BU13" s="447"/>
      <c r="BV13" s="445">
        <v>86039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7.6</v>
      </c>
      <c r="CU13" s="416"/>
      <c r="CV13" s="416"/>
      <c r="CW13" s="416"/>
      <c r="CX13" s="416"/>
      <c r="CY13" s="416"/>
      <c r="CZ13" s="416"/>
      <c r="DA13" s="417"/>
      <c r="DB13" s="415">
        <v>6.8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7632</v>
      </c>
      <c r="S14" s="549"/>
      <c r="T14" s="549"/>
      <c r="U14" s="549"/>
      <c r="V14" s="550"/>
      <c r="W14" s="551"/>
      <c r="X14" s="461"/>
      <c r="Y14" s="461"/>
      <c r="Z14" s="461"/>
      <c r="AA14" s="461"/>
      <c r="AB14" s="462"/>
      <c r="AC14" s="541">
        <v>5</v>
      </c>
      <c r="AD14" s="542"/>
      <c r="AE14" s="542"/>
      <c r="AF14" s="542"/>
      <c r="AG14" s="543"/>
      <c r="AH14" s="541">
        <v>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87.1</v>
      </c>
      <c r="CU14" s="553"/>
      <c r="CV14" s="553"/>
      <c r="CW14" s="553"/>
      <c r="CX14" s="553"/>
      <c r="CY14" s="553"/>
      <c r="CZ14" s="553"/>
      <c r="DA14" s="554"/>
      <c r="DB14" s="552">
        <v>103.3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7567</v>
      </c>
      <c r="S15" s="549"/>
      <c r="T15" s="549"/>
      <c r="U15" s="549"/>
      <c r="V15" s="550"/>
      <c r="W15" s="536" t="s">
        <v>139</v>
      </c>
      <c r="X15" s="458"/>
      <c r="Y15" s="458"/>
      <c r="Z15" s="458"/>
      <c r="AA15" s="458"/>
      <c r="AB15" s="459"/>
      <c r="AC15" s="421">
        <v>1095</v>
      </c>
      <c r="AD15" s="422"/>
      <c r="AE15" s="422"/>
      <c r="AF15" s="422"/>
      <c r="AG15" s="423"/>
      <c r="AH15" s="421">
        <v>1224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730237</v>
      </c>
      <c r="BO15" s="441"/>
      <c r="BP15" s="441"/>
      <c r="BQ15" s="441"/>
      <c r="BR15" s="441"/>
      <c r="BS15" s="441"/>
      <c r="BT15" s="441"/>
      <c r="BU15" s="442"/>
      <c r="BV15" s="440">
        <v>766226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33.4</v>
      </c>
      <c r="AD16" s="542"/>
      <c r="AE16" s="542"/>
      <c r="AF16" s="542"/>
      <c r="AG16" s="543"/>
      <c r="AH16" s="541">
        <v>33.299999999999997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2875689</v>
      </c>
      <c r="BO16" s="446"/>
      <c r="BP16" s="446"/>
      <c r="BQ16" s="446"/>
      <c r="BR16" s="446"/>
      <c r="BS16" s="446"/>
      <c r="BT16" s="446"/>
      <c r="BU16" s="447"/>
      <c r="BV16" s="445">
        <v>2932444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2015</v>
      </c>
      <c r="AD17" s="422"/>
      <c r="AE17" s="422"/>
      <c r="AF17" s="422"/>
      <c r="AG17" s="423"/>
      <c r="AH17" s="421">
        <v>2300</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925307</v>
      </c>
      <c r="BO17" s="446"/>
      <c r="BP17" s="446"/>
      <c r="BQ17" s="446"/>
      <c r="BR17" s="446"/>
      <c r="BS17" s="446"/>
      <c r="BT17" s="446"/>
      <c r="BU17" s="447"/>
      <c r="BV17" s="445">
        <v>966563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95.65</v>
      </c>
      <c r="M18" s="510"/>
      <c r="N18" s="510"/>
      <c r="O18" s="510"/>
      <c r="P18" s="510"/>
      <c r="Q18" s="510"/>
      <c r="R18" s="511"/>
      <c r="S18" s="511"/>
      <c r="T18" s="511"/>
      <c r="U18" s="511"/>
      <c r="V18" s="512"/>
      <c r="W18" s="526"/>
      <c r="X18" s="527"/>
      <c r="Y18" s="527"/>
      <c r="Z18" s="527"/>
      <c r="AA18" s="527"/>
      <c r="AB18" s="537"/>
      <c r="AC18" s="409">
        <v>61.5</v>
      </c>
      <c r="AD18" s="410"/>
      <c r="AE18" s="410"/>
      <c r="AF18" s="410"/>
      <c r="AG18" s="513"/>
      <c r="AH18" s="409">
        <v>62.6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3162990</v>
      </c>
      <c r="BO18" s="446"/>
      <c r="BP18" s="446"/>
      <c r="BQ18" s="446"/>
      <c r="BR18" s="446"/>
      <c r="BS18" s="446"/>
      <c r="BT18" s="446"/>
      <c r="BU18" s="447"/>
      <c r="BV18" s="445">
        <v>3067818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77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4408678</v>
      </c>
      <c r="BO19" s="446"/>
      <c r="BP19" s="446"/>
      <c r="BQ19" s="446"/>
      <c r="BR19" s="446"/>
      <c r="BS19" s="446"/>
      <c r="BT19" s="446"/>
      <c r="BU19" s="447"/>
      <c r="BV19" s="445">
        <v>4206335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2946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5636301</v>
      </c>
      <c r="BO23" s="446"/>
      <c r="BP23" s="446"/>
      <c r="BQ23" s="446"/>
      <c r="BR23" s="446"/>
      <c r="BS23" s="446"/>
      <c r="BT23" s="446"/>
      <c r="BU23" s="447"/>
      <c r="BV23" s="445">
        <v>5611928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7470</v>
      </c>
      <c r="R24" s="422"/>
      <c r="S24" s="422"/>
      <c r="T24" s="422"/>
      <c r="U24" s="422"/>
      <c r="V24" s="423"/>
      <c r="W24" s="487"/>
      <c r="X24" s="478"/>
      <c r="Y24" s="479"/>
      <c r="Z24" s="418" t="s">
        <v>163</v>
      </c>
      <c r="AA24" s="419"/>
      <c r="AB24" s="419"/>
      <c r="AC24" s="419"/>
      <c r="AD24" s="419"/>
      <c r="AE24" s="419"/>
      <c r="AF24" s="419"/>
      <c r="AG24" s="420"/>
      <c r="AH24" s="421">
        <v>123</v>
      </c>
      <c r="AI24" s="422"/>
      <c r="AJ24" s="422"/>
      <c r="AK24" s="422"/>
      <c r="AL24" s="423"/>
      <c r="AM24" s="421">
        <v>363957</v>
      </c>
      <c r="AN24" s="422"/>
      <c r="AO24" s="422"/>
      <c r="AP24" s="422"/>
      <c r="AQ24" s="422"/>
      <c r="AR24" s="423"/>
      <c r="AS24" s="421">
        <v>2959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5267368</v>
      </c>
      <c r="BO24" s="446"/>
      <c r="BP24" s="446"/>
      <c r="BQ24" s="446"/>
      <c r="BR24" s="446"/>
      <c r="BS24" s="446"/>
      <c r="BT24" s="446"/>
      <c r="BU24" s="447"/>
      <c r="BV24" s="445">
        <v>5197042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6165</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122</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117967</v>
      </c>
      <c r="BO25" s="441"/>
      <c r="BP25" s="441"/>
      <c r="BQ25" s="441"/>
      <c r="BR25" s="441"/>
      <c r="BS25" s="441"/>
      <c r="BT25" s="441"/>
      <c r="BU25" s="442"/>
      <c r="BV25" s="440">
        <v>419176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5310</v>
      </c>
      <c r="R26" s="422"/>
      <c r="S26" s="422"/>
      <c r="T26" s="422"/>
      <c r="U26" s="422"/>
      <c r="V26" s="423"/>
      <c r="W26" s="487"/>
      <c r="X26" s="478"/>
      <c r="Y26" s="479"/>
      <c r="Z26" s="418" t="s">
        <v>169</v>
      </c>
      <c r="AA26" s="500"/>
      <c r="AB26" s="500"/>
      <c r="AC26" s="500"/>
      <c r="AD26" s="500"/>
      <c r="AE26" s="500"/>
      <c r="AF26" s="500"/>
      <c r="AG26" s="501"/>
      <c r="AH26" s="421">
        <v>11</v>
      </c>
      <c r="AI26" s="422"/>
      <c r="AJ26" s="422"/>
      <c r="AK26" s="422"/>
      <c r="AL26" s="423"/>
      <c r="AM26" s="421">
        <v>20504</v>
      </c>
      <c r="AN26" s="422"/>
      <c r="AO26" s="422"/>
      <c r="AP26" s="422"/>
      <c r="AQ26" s="422"/>
      <c r="AR26" s="423"/>
      <c r="AS26" s="421">
        <v>1864</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3300</v>
      </c>
      <c r="R27" s="422"/>
      <c r="S27" s="422"/>
      <c r="T27" s="422"/>
      <c r="U27" s="422"/>
      <c r="V27" s="423"/>
      <c r="W27" s="487"/>
      <c r="X27" s="478"/>
      <c r="Y27" s="479"/>
      <c r="Z27" s="418" t="s">
        <v>172</v>
      </c>
      <c r="AA27" s="419"/>
      <c r="AB27" s="419"/>
      <c r="AC27" s="419"/>
      <c r="AD27" s="419"/>
      <c r="AE27" s="419"/>
      <c r="AF27" s="419"/>
      <c r="AG27" s="420"/>
      <c r="AH27" s="421" t="s">
        <v>130</v>
      </c>
      <c r="AI27" s="422"/>
      <c r="AJ27" s="422"/>
      <c r="AK27" s="422"/>
      <c r="AL27" s="423"/>
      <c r="AM27" s="421" t="s">
        <v>122</v>
      </c>
      <c r="AN27" s="422"/>
      <c r="AO27" s="422"/>
      <c r="AP27" s="422"/>
      <c r="AQ27" s="422"/>
      <c r="AR27" s="423"/>
      <c r="AS27" s="421" t="s">
        <v>122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357666</v>
      </c>
      <c r="BO27" s="449"/>
      <c r="BP27" s="449"/>
      <c r="BQ27" s="449"/>
      <c r="BR27" s="449"/>
      <c r="BS27" s="449"/>
      <c r="BT27" s="449"/>
      <c r="BU27" s="450"/>
      <c r="BV27" s="448">
        <v>357630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2800</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122</v>
      </c>
      <c r="AN28" s="422"/>
      <c r="AO28" s="422"/>
      <c r="AP28" s="422"/>
      <c r="AQ28" s="422"/>
      <c r="AR28" s="423"/>
      <c r="AS28" s="421" t="s">
        <v>130</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812427</v>
      </c>
      <c r="BO28" s="441"/>
      <c r="BP28" s="441"/>
      <c r="BQ28" s="441"/>
      <c r="BR28" s="441"/>
      <c r="BS28" s="441"/>
      <c r="BT28" s="441"/>
      <c r="BU28" s="442"/>
      <c r="BV28" s="440">
        <v>931632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8</v>
      </c>
      <c r="M29" s="422"/>
      <c r="N29" s="422"/>
      <c r="O29" s="422"/>
      <c r="P29" s="423"/>
      <c r="Q29" s="421">
        <v>2500</v>
      </c>
      <c r="R29" s="422"/>
      <c r="S29" s="422"/>
      <c r="T29" s="422"/>
      <c r="U29" s="422"/>
      <c r="V29" s="423"/>
      <c r="W29" s="488"/>
      <c r="X29" s="489"/>
      <c r="Y29" s="490"/>
      <c r="Z29" s="418" t="s">
        <v>178</v>
      </c>
      <c r="AA29" s="419"/>
      <c r="AB29" s="419"/>
      <c r="AC29" s="419"/>
      <c r="AD29" s="419"/>
      <c r="AE29" s="419"/>
      <c r="AF29" s="419"/>
      <c r="AG29" s="420"/>
      <c r="AH29" s="421">
        <v>123</v>
      </c>
      <c r="AI29" s="422"/>
      <c r="AJ29" s="422"/>
      <c r="AK29" s="422"/>
      <c r="AL29" s="423"/>
      <c r="AM29" s="421">
        <v>363957</v>
      </c>
      <c r="AN29" s="422"/>
      <c r="AO29" s="422"/>
      <c r="AP29" s="422"/>
      <c r="AQ29" s="422"/>
      <c r="AR29" s="423"/>
      <c r="AS29" s="421">
        <v>2959</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234560</v>
      </c>
      <c r="BO29" s="446"/>
      <c r="BP29" s="446"/>
      <c r="BQ29" s="446"/>
      <c r="BR29" s="446"/>
      <c r="BS29" s="446"/>
      <c r="BT29" s="446"/>
      <c r="BU29" s="447"/>
      <c r="BV29" s="445">
        <v>228318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92.4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453266</v>
      </c>
      <c r="BO30" s="449"/>
      <c r="BP30" s="449"/>
      <c r="BQ30" s="449"/>
      <c r="BR30" s="449"/>
      <c r="BS30" s="449"/>
      <c r="BT30" s="449"/>
      <c r="BU30" s="450"/>
      <c r="BV30" s="448">
        <v>454459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187</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奈良県市町村総合事務組合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吉野町土地開発公社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　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農業集落排水事業</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吉野広域行政組合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　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奈良県広域水質検査センター組合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奈良県住宅新築資金等貸付金回収管理組合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奈良県後期高齢者医療広域連合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南和広域医療企業団</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奈良県広域消防組合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さくら広域環境衛生組合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5cHiWdMM+9BY06rEd5tQP9CdOfBYUbO+Ey9wtfaxBR22v3dvws1aMt+xoma0RquKICXSrKg3FbfRrUxV50WFA==" saltValue="JCMPU2XEqYAowzwHvGlH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557</v>
      </c>
      <c r="D34" s="1224"/>
      <c r="E34" s="1225"/>
      <c r="F34" s="32">
        <v>6.45</v>
      </c>
      <c r="G34" s="33">
        <v>8.2799999999999994</v>
      </c>
      <c r="H34" s="33">
        <v>10.83</v>
      </c>
      <c r="I34" s="33">
        <v>12.06</v>
      </c>
      <c r="J34" s="34">
        <v>12.35</v>
      </c>
      <c r="K34" s="22"/>
      <c r="L34" s="22"/>
      <c r="M34" s="22"/>
      <c r="N34" s="22"/>
      <c r="O34" s="22"/>
      <c r="P34" s="22"/>
    </row>
    <row r="35" spans="1:16" ht="39" customHeight="1" x14ac:dyDescent="0.15">
      <c r="A35" s="22"/>
      <c r="B35" s="35"/>
      <c r="C35" s="1218" t="s">
        <v>558</v>
      </c>
      <c r="D35" s="1219"/>
      <c r="E35" s="1220"/>
      <c r="F35" s="36">
        <v>7.22</v>
      </c>
      <c r="G35" s="37">
        <v>5.91</v>
      </c>
      <c r="H35" s="37">
        <v>8.31</v>
      </c>
      <c r="I35" s="37">
        <v>7.84</v>
      </c>
      <c r="J35" s="38">
        <v>10.64</v>
      </c>
      <c r="K35" s="22"/>
      <c r="L35" s="22"/>
      <c r="M35" s="22"/>
      <c r="N35" s="22"/>
      <c r="O35" s="22"/>
      <c r="P35" s="22"/>
    </row>
    <row r="36" spans="1:16" ht="39" customHeight="1" x14ac:dyDescent="0.15">
      <c r="A36" s="22"/>
      <c r="B36" s="35"/>
      <c r="C36" s="1218" t="s">
        <v>559</v>
      </c>
      <c r="D36" s="1219"/>
      <c r="E36" s="1220"/>
      <c r="F36" s="36">
        <v>0.03</v>
      </c>
      <c r="G36" s="37">
        <v>0.24</v>
      </c>
      <c r="H36" s="37">
        <v>0.6</v>
      </c>
      <c r="I36" s="37">
        <v>0.74</v>
      </c>
      <c r="J36" s="38">
        <v>0.42</v>
      </c>
      <c r="K36" s="22"/>
      <c r="L36" s="22"/>
      <c r="M36" s="22"/>
      <c r="N36" s="22"/>
      <c r="O36" s="22"/>
      <c r="P36" s="22"/>
    </row>
    <row r="37" spans="1:16" ht="39" customHeight="1" x14ac:dyDescent="0.15">
      <c r="A37" s="22"/>
      <c r="B37" s="35"/>
      <c r="C37" s="1218" t="s">
        <v>560</v>
      </c>
      <c r="D37" s="1219"/>
      <c r="E37" s="1220"/>
      <c r="F37" s="36">
        <v>0.23</v>
      </c>
      <c r="G37" s="37">
        <v>0.15</v>
      </c>
      <c r="H37" s="37">
        <v>0.2</v>
      </c>
      <c r="I37" s="37">
        <v>0.25</v>
      </c>
      <c r="J37" s="38">
        <v>0.28000000000000003</v>
      </c>
      <c r="K37" s="22"/>
      <c r="L37" s="22"/>
      <c r="M37" s="22"/>
      <c r="N37" s="22"/>
      <c r="O37" s="22"/>
      <c r="P37" s="22"/>
    </row>
    <row r="38" spans="1:16" ht="39" customHeight="1" x14ac:dyDescent="0.15">
      <c r="A38" s="22"/>
      <c r="B38" s="35"/>
      <c r="C38" s="1218" t="s">
        <v>561</v>
      </c>
      <c r="D38" s="1219"/>
      <c r="E38" s="1220"/>
      <c r="F38" s="36">
        <v>1.21</v>
      </c>
      <c r="G38" s="37">
        <v>0.46</v>
      </c>
      <c r="H38" s="37">
        <v>0.56999999999999995</v>
      </c>
      <c r="I38" s="37" t="s">
        <v>562</v>
      </c>
      <c r="J38" s="38">
        <v>0.14000000000000001</v>
      </c>
      <c r="K38" s="22"/>
      <c r="L38" s="22"/>
      <c r="M38" s="22"/>
      <c r="N38" s="22"/>
      <c r="O38" s="22"/>
      <c r="P38" s="22"/>
    </row>
    <row r="39" spans="1:16" ht="39" customHeight="1" x14ac:dyDescent="0.15">
      <c r="A39" s="22"/>
      <c r="B39" s="35"/>
      <c r="C39" s="1218" t="s">
        <v>563</v>
      </c>
      <c r="D39" s="1219"/>
      <c r="E39" s="1220"/>
      <c r="F39" s="36">
        <v>0</v>
      </c>
      <c r="G39" s="37">
        <v>0</v>
      </c>
      <c r="H39" s="37">
        <v>0.01</v>
      </c>
      <c r="I39" s="37">
        <v>0</v>
      </c>
      <c r="J39" s="38">
        <v>0</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566</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567</v>
      </c>
      <c r="D43" s="1222"/>
      <c r="E43" s="1223"/>
      <c r="F43" s="41">
        <v>8.7899999999999991</v>
      </c>
      <c r="G43" s="42">
        <v>2.72</v>
      </c>
      <c r="H43" s="42">
        <v>4.97</v>
      </c>
      <c r="I43" s="42">
        <v>1.63</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Ppqe53OcyhcRe7apz4vlcEUX7YscOwmYEO92430dJumUyfc/R8UL6tF+dlBoj+qOken/7UUG6g/vnFZ/lgKAg==" saltValue="QGXwC/+CwZRuFRcRM1vA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628</v>
      </c>
      <c r="L45" s="60">
        <v>592</v>
      </c>
      <c r="M45" s="60">
        <v>559</v>
      </c>
      <c r="N45" s="60">
        <v>519</v>
      </c>
      <c r="O45" s="61">
        <v>564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14</v>
      </c>
      <c r="F48" s="1228"/>
      <c r="G48" s="1228"/>
      <c r="H48" s="1228"/>
      <c r="I48" s="1228"/>
      <c r="J48" s="1229"/>
      <c r="K48" s="63">
        <v>258</v>
      </c>
      <c r="L48" s="64">
        <v>240</v>
      </c>
      <c r="M48" s="64">
        <v>231</v>
      </c>
      <c r="N48" s="64">
        <v>174</v>
      </c>
      <c r="O48" s="65">
        <v>216</v>
      </c>
      <c r="P48" s="48"/>
      <c r="Q48" s="48"/>
      <c r="R48" s="48"/>
      <c r="S48" s="48"/>
      <c r="T48" s="48"/>
      <c r="U48" s="48"/>
    </row>
    <row r="49" spans="1:21" ht="30.75" customHeight="1" x14ac:dyDescent="0.15">
      <c r="A49" s="48"/>
      <c r="B49" s="1236"/>
      <c r="C49" s="1237"/>
      <c r="D49" s="62"/>
      <c r="E49" s="1228" t="s">
        <v>15</v>
      </c>
      <c r="F49" s="1228"/>
      <c r="G49" s="1228"/>
      <c r="H49" s="1228"/>
      <c r="I49" s="1228"/>
      <c r="J49" s="1229"/>
      <c r="K49" s="63">
        <v>51</v>
      </c>
      <c r="L49" s="64">
        <v>54</v>
      </c>
      <c r="M49" s="64">
        <v>51</v>
      </c>
      <c r="N49" s="64">
        <v>52</v>
      </c>
      <c r="O49" s="65">
        <v>93</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688</v>
      </c>
      <c r="L52" s="64">
        <v>689</v>
      </c>
      <c r="M52" s="64">
        <v>649</v>
      </c>
      <c r="N52" s="64">
        <v>582</v>
      </c>
      <c r="O52" s="65">
        <v>614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249</v>
      </c>
      <c r="L53" s="69">
        <v>197</v>
      </c>
      <c r="M53" s="69">
        <v>192</v>
      </c>
      <c r="N53" s="69">
        <v>163</v>
      </c>
      <c r="O53" s="70">
        <v>259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3gbJE/d2gLbaLyyUKGfUM9LjHGMZ2E1h604ra4uEkqSgzksg6ONNOtonbf/aKeXKxlC8Z345FMiZptJ9WLLcA==" saltValue="i1ok8ASNlPejrBUkGg8+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550</v>
      </c>
      <c r="J40" s="79" t="s">
        <v>551</v>
      </c>
      <c r="K40" s="79" t="s">
        <v>552</v>
      </c>
      <c r="L40" s="79" t="s">
        <v>553</v>
      </c>
      <c r="M40" s="80" t="s">
        <v>554</v>
      </c>
    </row>
    <row r="41" spans="2:13" ht="27.75" customHeight="1" x14ac:dyDescent="0.15">
      <c r="B41" s="1254" t="s">
        <v>23</v>
      </c>
      <c r="C41" s="1255"/>
      <c r="D41" s="81"/>
      <c r="E41" s="1256" t="s">
        <v>24</v>
      </c>
      <c r="F41" s="1256"/>
      <c r="G41" s="1256"/>
      <c r="H41" s="1257"/>
      <c r="I41" s="82">
        <v>4924</v>
      </c>
      <c r="J41" s="83">
        <v>5000</v>
      </c>
      <c r="K41" s="83">
        <v>5438</v>
      </c>
      <c r="L41" s="83">
        <v>5613</v>
      </c>
      <c r="M41" s="84">
        <v>5636</v>
      </c>
    </row>
    <row r="42" spans="2:13" ht="27.75" customHeight="1" x14ac:dyDescent="0.15">
      <c r="B42" s="1244"/>
      <c r="C42" s="1245"/>
      <c r="D42" s="85"/>
      <c r="E42" s="1248" t="s">
        <v>25</v>
      </c>
      <c r="F42" s="1248"/>
      <c r="G42" s="1248"/>
      <c r="H42" s="1249"/>
      <c r="I42" s="86" t="s">
        <v>507</v>
      </c>
      <c r="J42" s="87" t="s">
        <v>507</v>
      </c>
      <c r="K42" s="87" t="s">
        <v>507</v>
      </c>
      <c r="L42" s="87" t="s">
        <v>507</v>
      </c>
      <c r="M42" s="88" t="s">
        <v>507</v>
      </c>
    </row>
    <row r="43" spans="2:13" ht="27.75" customHeight="1" x14ac:dyDescent="0.15">
      <c r="B43" s="1244"/>
      <c r="C43" s="1245"/>
      <c r="D43" s="85"/>
      <c r="E43" s="1248" t="s">
        <v>26</v>
      </c>
      <c r="F43" s="1248"/>
      <c r="G43" s="1248"/>
      <c r="H43" s="1249"/>
      <c r="I43" s="86">
        <v>3516</v>
      </c>
      <c r="J43" s="87">
        <v>3365</v>
      </c>
      <c r="K43" s="87">
        <v>3526</v>
      </c>
      <c r="L43" s="87">
        <v>2982</v>
      </c>
      <c r="M43" s="88">
        <v>2115</v>
      </c>
    </row>
    <row r="44" spans="2:13" ht="27.75" customHeight="1" x14ac:dyDescent="0.15">
      <c r="B44" s="1244"/>
      <c r="C44" s="1245"/>
      <c r="D44" s="85"/>
      <c r="E44" s="1248" t="s">
        <v>27</v>
      </c>
      <c r="F44" s="1248"/>
      <c r="G44" s="1248"/>
      <c r="H44" s="1249"/>
      <c r="I44" s="86">
        <v>261</v>
      </c>
      <c r="J44" s="87">
        <v>301</v>
      </c>
      <c r="K44" s="87">
        <v>594</v>
      </c>
      <c r="L44" s="87">
        <v>920</v>
      </c>
      <c r="M44" s="88">
        <v>891</v>
      </c>
    </row>
    <row r="45" spans="2:13" ht="27.75" customHeight="1" x14ac:dyDescent="0.15">
      <c r="B45" s="1244"/>
      <c r="C45" s="1245"/>
      <c r="D45" s="85"/>
      <c r="E45" s="1248" t="s">
        <v>28</v>
      </c>
      <c r="F45" s="1248"/>
      <c r="G45" s="1248"/>
      <c r="H45" s="1249"/>
      <c r="I45" s="86">
        <v>1150</v>
      </c>
      <c r="J45" s="87">
        <v>1172</v>
      </c>
      <c r="K45" s="87">
        <v>1206</v>
      </c>
      <c r="L45" s="87">
        <v>1367</v>
      </c>
      <c r="M45" s="88">
        <v>1414</v>
      </c>
    </row>
    <row r="46" spans="2:13" ht="27.75" customHeight="1" x14ac:dyDescent="0.15">
      <c r="B46" s="1244"/>
      <c r="C46" s="1245"/>
      <c r="D46" s="89"/>
      <c r="E46" s="1248" t="s">
        <v>29</v>
      </c>
      <c r="F46" s="1248"/>
      <c r="G46" s="1248"/>
      <c r="H46" s="1249"/>
      <c r="I46" s="86" t="s">
        <v>507</v>
      </c>
      <c r="J46" s="87" t="s">
        <v>507</v>
      </c>
      <c r="K46" s="87" t="s">
        <v>507</v>
      </c>
      <c r="L46" s="87" t="s">
        <v>507</v>
      </c>
      <c r="M46" s="88" t="s">
        <v>507</v>
      </c>
    </row>
    <row r="47" spans="2:13" ht="27.75" customHeight="1" x14ac:dyDescent="0.15">
      <c r="B47" s="1244"/>
      <c r="C47" s="1245"/>
      <c r="D47" s="90"/>
      <c r="E47" s="1258" t="s">
        <v>30</v>
      </c>
      <c r="F47" s="1259"/>
      <c r="G47" s="1259"/>
      <c r="H47" s="1260"/>
      <c r="I47" s="86" t="s">
        <v>507</v>
      </c>
      <c r="J47" s="87" t="s">
        <v>507</v>
      </c>
      <c r="K47" s="87" t="s">
        <v>507</v>
      </c>
      <c r="L47" s="87" t="s">
        <v>507</v>
      </c>
      <c r="M47" s="88" t="s">
        <v>507</v>
      </c>
    </row>
    <row r="48" spans="2:13" ht="27.75" customHeight="1" x14ac:dyDescent="0.15">
      <c r="B48" s="1244"/>
      <c r="C48" s="1245"/>
      <c r="D48" s="85"/>
      <c r="E48" s="1248" t="s">
        <v>31</v>
      </c>
      <c r="F48" s="1248"/>
      <c r="G48" s="1248"/>
      <c r="H48" s="1249"/>
      <c r="I48" s="86" t="s">
        <v>507</v>
      </c>
      <c r="J48" s="87" t="s">
        <v>507</v>
      </c>
      <c r="K48" s="87" t="s">
        <v>507</v>
      </c>
      <c r="L48" s="87" t="s">
        <v>507</v>
      </c>
      <c r="M48" s="88" t="s">
        <v>507</v>
      </c>
    </row>
    <row r="49" spans="2:13" ht="27.75" customHeight="1" x14ac:dyDescent="0.15">
      <c r="B49" s="1246"/>
      <c r="C49" s="1247"/>
      <c r="D49" s="85"/>
      <c r="E49" s="1248" t="s">
        <v>32</v>
      </c>
      <c r="F49" s="1248"/>
      <c r="G49" s="1248"/>
      <c r="H49" s="1249"/>
      <c r="I49" s="86" t="s">
        <v>507</v>
      </c>
      <c r="J49" s="87" t="s">
        <v>507</v>
      </c>
      <c r="K49" s="87" t="s">
        <v>507</v>
      </c>
      <c r="L49" s="87" t="s">
        <v>507</v>
      </c>
      <c r="M49" s="88" t="s">
        <v>507</v>
      </c>
    </row>
    <row r="50" spans="2:13" ht="27.75" customHeight="1" x14ac:dyDescent="0.15">
      <c r="B50" s="1242" t="s">
        <v>33</v>
      </c>
      <c r="C50" s="1243"/>
      <c r="D50" s="91"/>
      <c r="E50" s="1248" t="s">
        <v>34</v>
      </c>
      <c r="F50" s="1248"/>
      <c r="G50" s="1248"/>
      <c r="H50" s="1249"/>
      <c r="I50" s="86">
        <v>1572</v>
      </c>
      <c r="J50" s="87">
        <v>1449</v>
      </c>
      <c r="K50" s="87">
        <v>1536</v>
      </c>
      <c r="L50" s="87">
        <v>1648</v>
      </c>
      <c r="M50" s="88">
        <v>1534</v>
      </c>
    </row>
    <row r="51" spans="2:13" ht="27.75" customHeight="1" x14ac:dyDescent="0.15">
      <c r="B51" s="1244"/>
      <c r="C51" s="1245"/>
      <c r="D51" s="85"/>
      <c r="E51" s="1248" t="s">
        <v>35</v>
      </c>
      <c r="F51" s="1248"/>
      <c r="G51" s="1248"/>
      <c r="H51" s="1249"/>
      <c r="I51" s="86" t="s">
        <v>507</v>
      </c>
      <c r="J51" s="87">
        <v>87</v>
      </c>
      <c r="K51" s="87">
        <v>87</v>
      </c>
      <c r="L51" s="87">
        <v>87</v>
      </c>
      <c r="M51" s="88">
        <v>87</v>
      </c>
    </row>
    <row r="52" spans="2:13" ht="27.75" customHeight="1" x14ac:dyDescent="0.15">
      <c r="B52" s="1246"/>
      <c r="C52" s="1247"/>
      <c r="D52" s="85"/>
      <c r="E52" s="1248" t="s">
        <v>36</v>
      </c>
      <c r="F52" s="1248"/>
      <c r="G52" s="1248"/>
      <c r="H52" s="1249"/>
      <c r="I52" s="86">
        <v>6344</v>
      </c>
      <c r="J52" s="87">
        <v>6242</v>
      </c>
      <c r="K52" s="87">
        <v>6375</v>
      </c>
      <c r="L52" s="87">
        <v>6368</v>
      </c>
      <c r="M52" s="88">
        <v>6164</v>
      </c>
    </row>
    <row r="53" spans="2:13" ht="27.75" customHeight="1" thickBot="1" x14ac:dyDescent="0.2">
      <c r="B53" s="1250" t="s">
        <v>37</v>
      </c>
      <c r="C53" s="1251"/>
      <c r="D53" s="92"/>
      <c r="E53" s="1252" t="s">
        <v>38</v>
      </c>
      <c r="F53" s="1252"/>
      <c r="G53" s="1252"/>
      <c r="H53" s="1253"/>
      <c r="I53" s="93">
        <v>1935</v>
      </c>
      <c r="J53" s="94">
        <v>2061</v>
      </c>
      <c r="K53" s="94">
        <v>2765</v>
      </c>
      <c r="L53" s="94">
        <v>2779</v>
      </c>
      <c r="M53" s="95">
        <v>2270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FnkGfP8Sq1AeASdXFmv42SNK1Cd4iF4bUt12FUwYBHDVRARYzViVq3crDo9S6dYtjTwm4VQTOnhkym9dmLlA==" saltValue="TpPRvQ6yQj99EFwn14sX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41</v>
      </c>
      <c r="D55" s="1269"/>
      <c r="E55" s="1270"/>
      <c r="F55" s="107">
        <v>837</v>
      </c>
      <c r="G55" s="107">
        <v>932</v>
      </c>
      <c r="H55" s="108">
        <v>812</v>
      </c>
    </row>
    <row r="56" spans="2:8" ht="52.5" customHeight="1" x14ac:dyDescent="0.15">
      <c r="B56" s="109"/>
      <c r="C56" s="1271" t="s">
        <v>42</v>
      </c>
      <c r="D56" s="1271"/>
      <c r="E56" s="1272"/>
      <c r="F56" s="110">
        <v>228</v>
      </c>
      <c r="G56" s="110">
        <v>228</v>
      </c>
      <c r="H56" s="111">
        <v>235</v>
      </c>
    </row>
    <row r="57" spans="2:8" ht="53.25" customHeight="1" x14ac:dyDescent="0.15">
      <c r="B57" s="109"/>
      <c r="C57" s="1273" t="s">
        <v>43</v>
      </c>
      <c r="D57" s="1273"/>
      <c r="E57" s="1274"/>
      <c r="F57" s="112">
        <v>436</v>
      </c>
      <c r="G57" s="112">
        <v>454</v>
      </c>
      <c r="H57" s="113">
        <v>453</v>
      </c>
    </row>
    <row r="58" spans="2:8" ht="45.75" customHeight="1" x14ac:dyDescent="0.15">
      <c r="B58" s="114"/>
      <c r="C58" s="1261" t="s">
        <v>579</v>
      </c>
      <c r="D58" s="1262"/>
      <c r="E58" s="1263"/>
      <c r="F58" s="115">
        <v>179</v>
      </c>
      <c r="G58" s="115">
        <v>170</v>
      </c>
      <c r="H58" s="116">
        <v>156</v>
      </c>
    </row>
    <row r="59" spans="2:8" ht="45.75" customHeight="1" x14ac:dyDescent="0.15">
      <c r="B59" s="114"/>
      <c r="C59" s="1261" t="s">
        <v>580</v>
      </c>
      <c r="D59" s="1262"/>
      <c r="E59" s="1263"/>
      <c r="F59" s="115">
        <v>59</v>
      </c>
      <c r="G59" s="115">
        <v>93</v>
      </c>
      <c r="H59" s="116">
        <v>120</v>
      </c>
    </row>
    <row r="60" spans="2:8" ht="45.75" customHeight="1" x14ac:dyDescent="0.15">
      <c r="B60" s="114"/>
      <c r="C60" s="1261" t="s">
        <v>581</v>
      </c>
      <c r="D60" s="1262"/>
      <c r="E60" s="1263"/>
      <c r="F60" s="115">
        <v>70</v>
      </c>
      <c r="G60" s="115">
        <v>70</v>
      </c>
      <c r="H60" s="116">
        <v>70</v>
      </c>
    </row>
    <row r="61" spans="2:8" ht="45.75" customHeight="1" x14ac:dyDescent="0.15">
      <c r="B61" s="114"/>
      <c r="C61" s="1261" t="s">
        <v>582</v>
      </c>
      <c r="D61" s="1262"/>
      <c r="E61" s="1263"/>
      <c r="F61" s="115">
        <v>37</v>
      </c>
      <c r="G61" s="115">
        <v>38</v>
      </c>
      <c r="H61" s="116">
        <v>38</v>
      </c>
    </row>
    <row r="62" spans="2:8" ht="45.75" customHeight="1" thickBot="1" x14ac:dyDescent="0.2">
      <c r="B62" s="117"/>
      <c r="C62" s="1264" t="s">
        <v>583</v>
      </c>
      <c r="D62" s="1265"/>
      <c r="E62" s="1266"/>
      <c r="F62" s="118">
        <v>30</v>
      </c>
      <c r="G62" s="118">
        <v>27</v>
      </c>
      <c r="H62" s="119">
        <v>28</v>
      </c>
    </row>
    <row r="63" spans="2:8" ht="52.5" customHeight="1" thickBot="1" x14ac:dyDescent="0.2">
      <c r="B63" s="120"/>
      <c r="C63" s="1267" t="s">
        <v>44</v>
      </c>
      <c r="D63" s="1267"/>
      <c r="E63" s="1268"/>
      <c r="F63" s="121">
        <v>1502</v>
      </c>
      <c r="G63" s="121">
        <v>1614</v>
      </c>
      <c r="H63" s="122">
        <v>1500</v>
      </c>
    </row>
    <row r="64" spans="2:8" ht="15" customHeight="1" x14ac:dyDescent="0.15"/>
    <row r="65" ht="0" hidden="1" customHeight="1" x14ac:dyDescent="0.15"/>
    <row r="66" ht="0" hidden="1" customHeight="1" x14ac:dyDescent="0.15"/>
  </sheetData>
  <sheetProtection algorithmName="SHA-512" hashValue="aA9SiP3LiYVLq1u0w9+7lt4wdLlqDNSff24zZ9nzrXkg/B7VJh7um5h9ynWmFt6Ly7ZcXMomrc5HtDhvbo4nQg==" saltValue="x4oSqX08CEYLSyCMJitJ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550</v>
      </c>
      <c r="BQ50" s="1288"/>
      <c r="BR50" s="1288"/>
      <c r="BS50" s="1288"/>
      <c r="BT50" s="1288"/>
      <c r="BU50" s="1288"/>
      <c r="BV50" s="1288"/>
      <c r="BW50" s="1288"/>
      <c r="BX50" s="1288" t="s">
        <v>551</v>
      </c>
      <c r="BY50" s="1288"/>
      <c r="BZ50" s="1288"/>
      <c r="CA50" s="1288"/>
      <c r="CB50" s="1288"/>
      <c r="CC50" s="1288"/>
      <c r="CD50" s="1288"/>
      <c r="CE50" s="1288"/>
      <c r="CF50" s="1288" t="s">
        <v>552</v>
      </c>
      <c r="CG50" s="1288"/>
      <c r="CH50" s="1288"/>
      <c r="CI50" s="1288"/>
      <c r="CJ50" s="1288"/>
      <c r="CK50" s="1288"/>
      <c r="CL50" s="1288"/>
      <c r="CM50" s="1288"/>
      <c r="CN50" s="1288" t="s">
        <v>553</v>
      </c>
      <c r="CO50" s="1288"/>
      <c r="CP50" s="1288"/>
      <c r="CQ50" s="1288"/>
      <c r="CR50" s="1288"/>
      <c r="CS50" s="1288"/>
      <c r="CT50" s="1288"/>
      <c r="CU50" s="1288"/>
      <c r="CV50" s="1288" t="s">
        <v>554</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589</v>
      </c>
      <c r="AO51" s="1291"/>
      <c r="AP51" s="1291"/>
      <c r="AQ51" s="1291"/>
      <c r="AR51" s="1291"/>
      <c r="AS51" s="1291"/>
      <c r="AT51" s="1291"/>
      <c r="AU51" s="1291"/>
      <c r="AV51" s="1291"/>
      <c r="AW51" s="1291"/>
      <c r="AX51" s="1291"/>
      <c r="AY51" s="1291"/>
      <c r="AZ51" s="1291"/>
      <c r="BA51" s="1291"/>
      <c r="BB51" s="1291" t="s">
        <v>590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100.2</v>
      </c>
      <c r="CG51" s="1289"/>
      <c r="CH51" s="1289"/>
      <c r="CI51" s="1289"/>
      <c r="CJ51" s="1289"/>
      <c r="CK51" s="1289"/>
      <c r="CL51" s="1289"/>
      <c r="CM51" s="1289"/>
      <c r="CN51" s="1289">
        <v>103.3</v>
      </c>
      <c r="CO51" s="1289"/>
      <c r="CP51" s="1289"/>
      <c r="CQ51" s="1289"/>
      <c r="CR51" s="1289"/>
      <c r="CS51" s="1289"/>
      <c r="CT51" s="1289"/>
      <c r="CU51" s="1289"/>
      <c r="CV51" s="1289">
        <v>87.1</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71.599999999999994</v>
      </c>
      <c r="CG53" s="1289"/>
      <c r="CH53" s="1289"/>
      <c r="CI53" s="1289"/>
      <c r="CJ53" s="1289"/>
      <c r="CK53" s="1289"/>
      <c r="CL53" s="1289"/>
      <c r="CM53" s="1289"/>
      <c r="CN53" s="1289">
        <v>73</v>
      </c>
      <c r="CO53" s="1289"/>
      <c r="CP53" s="1289"/>
      <c r="CQ53" s="1289"/>
      <c r="CR53" s="1289"/>
      <c r="CS53" s="1289"/>
      <c r="CT53" s="1289"/>
      <c r="CU53" s="1289"/>
      <c r="CV53" s="1289">
        <v>73.900000000000006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592</v>
      </c>
      <c r="AO55" s="1288"/>
      <c r="AP55" s="1288"/>
      <c r="AQ55" s="1288"/>
      <c r="AR55" s="1288"/>
      <c r="AS55" s="1288"/>
      <c r="AT55" s="1288"/>
      <c r="AU55" s="1288"/>
      <c r="AV55" s="1288"/>
      <c r="AW55" s="1288"/>
      <c r="AX55" s="1288"/>
      <c r="AY55" s="1288"/>
      <c r="AZ55" s="1288"/>
      <c r="BA55" s="1288"/>
      <c r="BB55" s="1291" t="s">
        <v>593</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27</v>
      </c>
      <c r="CG55" s="1289"/>
      <c r="CH55" s="1289"/>
      <c r="CI55" s="1289"/>
      <c r="CJ55" s="1289"/>
      <c r="CK55" s="1289"/>
      <c r="CL55" s="1289"/>
      <c r="CM55" s="1289"/>
      <c r="CN55" s="1289">
        <v>25.4</v>
      </c>
      <c r="CO55" s="1289"/>
      <c r="CP55" s="1289"/>
      <c r="CQ55" s="1289"/>
      <c r="CR55" s="1289"/>
      <c r="CS55" s="1289"/>
      <c r="CT55" s="1289"/>
      <c r="CU55" s="1289"/>
      <c r="CV55" s="1289">
        <v>23.4</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594</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57.2</v>
      </c>
      <c r="CG57" s="1289"/>
      <c r="CH57" s="1289"/>
      <c r="CI57" s="1289"/>
      <c r="CJ57" s="1289"/>
      <c r="CK57" s="1289"/>
      <c r="CL57" s="1289"/>
      <c r="CM57" s="1289"/>
      <c r="CN57" s="1289">
        <v>58.7</v>
      </c>
      <c r="CO57" s="1289"/>
      <c r="CP57" s="1289"/>
      <c r="CQ57" s="1289"/>
      <c r="CR57" s="1289"/>
      <c r="CS57" s="1289"/>
      <c r="CT57" s="1289"/>
      <c r="CU57" s="1289"/>
      <c r="CV57" s="1289">
        <v>60.9</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550</v>
      </c>
      <c r="BQ72" s="1288"/>
      <c r="BR72" s="1288"/>
      <c r="BS72" s="1288"/>
      <c r="BT72" s="1288"/>
      <c r="BU72" s="1288"/>
      <c r="BV72" s="1288"/>
      <c r="BW72" s="1288"/>
      <c r="BX72" s="1288" t="s">
        <v>551</v>
      </c>
      <c r="BY72" s="1288"/>
      <c r="BZ72" s="1288"/>
      <c r="CA72" s="1288"/>
      <c r="CB72" s="1288"/>
      <c r="CC72" s="1288"/>
      <c r="CD72" s="1288"/>
      <c r="CE72" s="1288"/>
      <c r="CF72" s="1288" t="s">
        <v>552</v>
      </c>
      <c r="CG72" s="1288"/>
      <c r="CH72" s="1288"/>
      <c r="CI72" s="1288"/>
      <c r="CJ72" s="1288"/>
      <c r="CK72" s="1288"/>
      <c r="CL72" s="1288"/>
      <c r="CM72" s="1288"/>
      <c r="CN72" s="1288" t="s">
        <v>553</v>
      </c>
      <c r="CO72" s="1288"/>
      <c r="CP72" s="1288"/>
      <c r="CQ72" s="1288"/>
      <c r="CR72" s="1288"/>
      <c r="CS72" s="1288"/>
      <c r="CT72" s="1288"/>
      <c r="CU72" s="1288"/>
      <c r="CV72" s="1288" t="s">
        <v>554</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589</v>
      </c>
      <c r="AO73" s="1291"/>
      <c r="AP73" s="1291"/>
      <c r="AQ73" s="1291"/>
      <c r="AR73" s="1291"/>
      <c r="AS73" s="1291"/>
      <c r="AT73" s="1291"/>
      <c r="AU73" s="1291"/>
      <c r="AV73" s="1291"/>
      <c r="AW73" s="1291"/>
      <c r="AX73" s="1291"/>
      <c r="AY73" s="1291"/>
      <c r="AZ73" s="1291"/>
      <c r="BA73" s="1291"/>
      <c r="BB73" s="1291" t="s">
        <v>593</v>
      </c>
      <c r="BC73" s="1291"/>
      <c r="BD73" s="1291"/>
      <c r="BE73" s="1291"/>
      <c r="BF73" s="1291"/>
      <c r="BG73" s="1291"/>
      <c r="BH73" s="1291"/>
      <c r="BI73" s="1291"/>
      <c r="BJ73" s="1291"/>
      <c r="BK73" s="1291"/>
      <c r="BL73" s="1291"/>
      <c r="BM73" s="1291"/>
      <c r="BN73" s="1291"/>
      <c r="BO73" s="1291"/>
      <c r="BP73" s="1289">
        <v>73</v>
      </c>
      <c r="BQ73" s="1289"/>
      <c r="BR73" s="1289"/>
      <c r="BS73" s="1289"/>
      <c r="BT73" s="1289"/>
      <c r="BU73" s="1289"/>
      <c r="BV73" s="1289"/>
      <c r="BW73" s="1289"/>
      <c r="BX73" s="1289">
        <v>79.3</v>
      </c>
      <c r="BY73" s="1289"/>
      <c r="BZ73" s="1289"/>
      <c r="CA73" s="1289"/>
      <c r="CB73" s="1289"/>
      <c r="CC73" s="1289"/>
      <c r="CD73" s="1289"/>
      <c r="CE73" s="1289"/>
      <c r="CF73" s="1289">
        <v>100.2</v>
      </c>
      <c r="CG73" s="1289"/>
      <c r="CH73" s="1289"/>
      <c r="CI73" s="1289"/>
      <c r="CJ73" s="1289"/>
      <c r="CK73" s="1289"/>
      <c r="CL73" s="1289"/>
      <c r="CM73" s="1289"/>
      <c r="CN73" s="1289">
        <v>103.3</v>
      </c>
      <c r="CO73" s="1289"/>
      <c r="CP73" s="1289"/>
      <c r="CQ73" s="1289"/>
      <c r="CR73" s="1289"/>
      <c r="CS73" s="1289"/>
      <c r="CT73" s="1289"/>
      <c r="CU73" s="1289"/>
      <c r="CV73" s="1289">
        <v>87.1</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597</v>
      </c>
      <c r="BC75" s="1291"/>
      <c r="BD75" s="1291"/>
      <c r="BE75" s="1291"/>
      <c r="BF75" s="1291"/>
      <c r="BG75" s="1291"/>
      <c r="BH75" s="1291"/>
      <c r="BI75" s="1291"/>
      <c r="BJ75" s="1291"/>
      <c r="BK75" s="1291"/>
      <c r="BL75" s="1291"/>
      <c r="BM75" s="1291"/>
      <c r="BN75" s="1291"/>
      <c r="BO75" s="1291"/>
      <c r="BP75" s="1289">
        <v>9.6999999999999993</v>
      </c>
      <c r="BQ75" s="1289"/>
      <c r="BR75" s="1289"/>
      <c r="BS75" s="1289"/>
      <c r="BT75" s="1289"/>
      <c r="BU75" s="1289"/>
      <c r="BV75" s="1289"/>
      <c r="BW75" s="1289"/>
      <c r="BX75" s="1289">
        <v>8.6999999999999993</v>
      </c>
      <c r="BY75" s="1289"/>
      <c r="BZ75" s="1289"/>
      <c r="CA75" s="1289"/>
      <c r="CB75" s="1289"/>
      <c r="CC75" s="1289"/>
      <c r="CD75" s="1289"/>
      <c r="CE75" s="1289"/>
      <c r="CF75" s="1289">
        <v>7.9</v>
      </c>
      <c r="CG75" s="1289"/>
      <c r="CH75" s="1289"/>
      <c r="CI75" s="1289"/>
      <c r="CJ75" s="1289"/>
      <c r="CK75" s="1289"/>
      <c r="CL75" s="1289"/>
      <c r="CM75" s="1289"/>
      <c r="CN75" s="1289">
        <v>6.8</v>
      </c>
      <c r="CO75" s="1289"/>
      <c r="CP75" s="1289"/>
      <c r="CQ75" s="1289"/>
      <c r="CR75" s="1289"/>
      <c r="CS75" s="1289"/>
      <c r="CT75" s="1289"/>
      <c r="CU75" s="1289"/>
      <c r="CV75" s="1289">
        <v>7.6</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592</v>
      </c>
      <c r="AO77" s="1288"/>
      <c r="AP77" s="1288"/>
      <c r="AQ77" s="1288"/>
      <c r="AR77" s="1288"/>
      <c r="AS77" s="1288"/>
      <c r="AT77" s="1288"/>
      <c r="AU77" s="1288"/>
      <c r="AV77" s="1288"/>
      <c r="AW77" s="1288"/>
      <c r="AX77" s="1288"/>
      <c r="AY77" s="1288"/>
      <c r="AZ77" s="1288"/>
      <c r="BA77" s="1288"/>
      <c r="BB77" s="1291" t="s">
        <v>593</v>
      </c>
      <c r="BC77" s="1291"/>
      <c r="BD77" s="1291"/>
      <c r="BE77" s="1291"/>
      <c r="BF77" s="1291"/>
      <c r="BG77" s="1291"/>
      <c r="BH77" s="1291"/>
      <c r="BI77" s="1291"/>
      <c r="BJ77" s="1291"/>
      <c r="BK77" s="1291"/>
      <c r="BL77" s="1291"/>
      <c r="BM77" s="1291"/>
      <c r="BN77" s="1291"/>
      <c r="BO77" s="1291"/>
      <c r="BP77" s="1289">
        <v>20.5</v>
      </c>
      <c r="BQ77" s="1289"/>
      <c r="BR77" s="1289"/>
      <c r="BS77" s="1289"/>
      <c r="BT77" s="1289"/>
      <c r="BU77" s="1289"/>
      <c r="BV77" s="1289"/>
      <c r="BW77" s="1289"/>
      <c r="BX77" s="1289">
        <v>17.899999999999999</v>
      </c>
      <c r="BY77" s="1289"/>
      <c r="BZ77" s="1289"/>
      <c r="CA77" s="1289"/>
      <c r="CB77" s="1289"/>
      <c r="CC77" s="1289"/>
      <c r="CD77" s="1289"/>
      <c r="CE77" s="1289"/>
      <c r="CF77" s="1289">
        <v>27</v>
      </c>
      <c r="CG77" s="1289"/>
      <c r="CH77" s="1289"/>
      <c r="CI77" s="1289"/>
      <c r="CJ77" s="1289"/>
      <c r="CK77" s="1289"/>
      <c r="CL77" s="1289"/>
      <c r="CM77" s="1289"/>
      <c r="CN77" s="1289">
        <v>25.4</v>
      </c>
      <c r="CO77" s="1289"/>
      <c r="CP77" s="1289"/>
      <c r="CQ77" s="1289"/>
      <c r="CR77" s="1289"/>
      <c r="CS77" s="1289"/>
      <c r="CT77" s="1289"/>
      <c r="CU77" s="1289"/>
      <c r="CV77" s="1289">
        <v>23.4</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598</v>
      </c>
      <c r="BC79" s="1291"/>
      <c r="BD79" s="1291"/>
      <c r="BE79" s="1291"/>
      <c r="BF79" s="1291"/>
      <c r="BG79" s="1291"/>
      <c r="BH79" s="1291"/>
      <c r="BI79" s="1291"/>
      <c r="BJ79" s="1291"/>
      <c r="BK79" s="1291"/>
      <c r="BL79" s="1291"/>
      <c r="BM79" s="1291"/>
      <c r="BN79" s="1291"/>
      <c r="BO79" s="1291"/>
      <c r="BP79" s="1289">
        <v>10.5</v>
      </c>
      <c r="BQ79" s="1289"/>
      <c r="BR79" s="1289"/>
      <c r="BS79" s="1289"/>
      <c r="BT79" s="1289"/>
      <c r="BU79" s="1289"/>
      <c r="BV79" s="1289"/>
      <c r="BW79" s="1289"/>
      <c r="BX79" s="1289">
        <v>9.5</v>
      </c>
      <c r="BY79" s="1289"/>
      <c r="BZ79" s="1289"/>
      <c r="CA79" s="1289"/>
      <c r="CB79" s="1289"/>
      <c r="CC79" s="1289"/>
      <c r="CD79" s="1289"/>
      <c r="CE79" s="1289"/>
      <c r="CF79" s="1289">
        <v>8.6999999999999993</v>
      </c>
      <c r="CG79" s="1289"/>
      <c r="CH79" s="1289"/>
      <c r="CI79" s="1289"/>
      <c r="CJ79" s="1289"/>
      <c r="CK79" s="1289"/>
      <c r="CL79" s="1289"/>
      <c r="CM79" s="1289"/>
      <c r="CN79" s="1289">
        <v>8.6</v>
      </c>
      <c r="CO79" s="1289"/>
      <c r="CP79" s="1289"/>
      <c r="CQ79" s="1289"/>
      <c r="CR79" s="1289"/>
      <c r="CS79" s="1289"/>
      <c r="CT79" s="1289"/>
      <c r="CU79" s="1289"/>
      <c r="CV79" s="1289">
        <v>8.5</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o1u1WHLJsu0uBnFwx+hD4h9BQgMfnGaNf/euBfWVnNcsPPBRDX5XSD4CRKQzilErkXQvAXrBaG2tav+ZW5qdQ==" saltValue="0v41ts1TPRe1okaDYRcI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4U5s2R3enKL0u3SdGLmU3Bi2HgZZr8YOnvz7PJzR136VUCqRsGOSQRhzYU02Bv2p2SCq8t5hi+5ml4Veb+4Q==" saltValue="PatKs6R7EGNh89lLUUgX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ZC+zEYiFv/4Wp+Ze1KOyrL5B/oA7RgZdJYZ8FLWCiGKBMv5FLT3zLolKdpmWADT3deLNrvnbVihnJIVlO2yww==" saltValue="uaxD2oI9fltIG9T/nlHX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547</v>
      </c>
      <c r="G2" s="136"/>
      <c r="H2" s="137"/>
    </row>
    <row r="3" spans="1:8" x14ac:dyDescent="0.15">
      <c r="A3" s="133" t="s">
        <v>540</v>
      </c>
      <c r="B3" s="138"/>
      <c r="C3" s="139"/>
      <c r="D3" s="140">
        <v>72013</v>
      </c>
      <c r="E3" s="141"/>
      <c r="F3" s="142">
        <v>119674</v>
      </c>
      <c r="G3" s="143"/>
      <c r="H3" s="144"/>
    </row>
    <row r="4" spans="1:8" x14ac:dyDescent="0.15">
      <c r="A4" s="145"/>
      <c r="B4" s="146"/>
      <c r="C4" s="147"/>
      <c r="D4" s="148">
        <v>34423</v>
      </c>
      <c r="E4" s="149"/>
      <c r="F4" s="150">
        <v>57803</v>
      </c>
      <c r="G4" s="151"/>
      <c r="H4" s="152"/>
    </row>
    <row r="5" spans="1:8" x14ac:dyDescent="0.15">
      <c r="A5" s="133" t="s">
        <v>542</v>
      </c>
      <c r="B5" s="138"/>
      <c r="C5" s="139"/>
      <c r="D5" s="140">
        <v>76050</v>
      </c>
      <c r="E5" s="141"/>
      <c r="F5" s="142">
        <v>119685</v>
      </c>
      <c r="G5" s="143"/>
      <c r="H5" s="144"/>
    </row>
    <row r="6" spans="1:8" x14ac:dyDescent="0.15">
      <c r="A6" s="145"/>
      <c r="B6" s="146"/>
      <c r="C6" s="147"/>
      <c r="D6" s="148">
        <v>64290</v>
      </c>
      <c r="E6" s="149"/>
      <c r="F6" s="150">
        <v>68464</v>
      </c>
      <c r="G6" s="151"/>
      <c r="H6" s="152"/>
    </row>
    <row r="7" spans="1:8" x14ac:dyDescent="0.15">
      <c r="A7" s="133" t="s">
        <v>543</v>
      </c>
      <c r="B7" s="138"/>
      <c r="C7" s="139"/>
      <c r="D7" s="140">
        <v>50800</v>
      </c>
      <c r="E7" s="141"/>
      <c r="F7" s="142">
        <v>109920</v>
      </c>
      <c r="G7" s="143"/>
      <c r="H7" s="144"/>
    </row>
    <row r="8" spans="1:8" x14ac:dyDescent="0.15">
      <c r="A8" s="145"/>
      <c r="B8" s="146"/>
      <c r="C8" s="147"/>
      <c r="D8" s="148">
        <v>34264</v>
      </c>
      <c r="E8" s="149"/>
      <c r="F8" s="150">
        <v>62739</v>
      </c>
      <c r="G8" s="151"/>
      <c r="H8" s="152"/>
    </row>
    <row r="9" spans="1:8" x14ac:dyDescent="0.15">
      <c r="A9" s="133" t="s">
        <v>544</v>
      </c>
      <c r="B9" s="138"/>
      <c r="C9" s="139"/>
      <c r="D9" s="140">
        <v>51722</v>
      </c>
      <c r="E9" s="141"/>
      <c r="F9" s="142">
        <v>119882</v>
      </c>
      <c r="G9" s="143"/>
      <c r="H9" s="144"/>
    </row>
    <row r="10" spans="1:8" x14ac:dyDescent="0.15">
      <c r="A10" s="145"/>
      <c r="B10" s="146"/>
      <c r="C10" s="147"/>
      <c r="D10" s="148">
        <v>26499</v>
      </c>
      <c r="E10" s="149"/>
      <c r="F10" s="150">
        <v>66481</v>
      </c>
      <c r="G10" s="151"/>
      <c r="H10" s="152"/>
    </row>
    <row r="11" spans="1:8" x14ac:dyDescent="0.15">
      <c r="A11" s="133" t="s">
        <v>545</v>
      </c>
      <c r="B11" s="138"/>
      <c r="C11" s="139"/>
      <c r="D11" s="140">
        <v>79924</v>
      </c>
      <c r="E11" s="141"/>
      <c r="F11" s="142">
        <v>116162</v>
      </c>
      <c r="G11" s="143"/>
      <c r="H11" s="144"/>
    </row>
    <row r="12" spans="1:8" x14ac:dyDescent="0.15">
      <c r="A12" s="145"/>
      <c r="B12" s="146"/>
      <c r="C12" s="153"/>
      <c r="D12" s="148">
        <v>56217</v>
      </c>
      <c r="E12" s="149"/>
      <c r="F12" s="150">
        <v>61562</v>
      </c>
      <c r="G12" s="151"/>
      <c r="H12" s="152"/>
    </row>
    <row r="13" spans="1:8" x14ac:dyDescent="0.15">
      <c r="A13" s="133"/>
      <c r="B13" s="138"/>
      <c r="C13" s="154"/>
      <c r="D13" s="155">
        <v>66102</v>
      </c>
      <c r="E13" s="156"/>
      <c r="F13" s="157">
        <v>117065</v>
      </c>
      <c r="G13" s="158"/>
      <c r="H13" s="144"/>
    </row>
    <row r="14" spans="1:8" x14ac:dyDescent="0.15">
      <c r="A14" s="145"/>
      <c r="B14" s="146"/>
      <c r="C14" s="147"/>
      <c r="D14" s="148">
        <v>43139</v>
      </c>
      <c r="E14" s="149"/>
      <c r="F14" s="150">
        <v>63410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6.46</v>
      </c>
      <c r="C19" s="159">
        <f>ROUND(VALUE(SUBSTITUTE(実質収支比率等に係る経年分析!G$48,"▲","-")),2)</f>
        <v>8.2799999999999994</v>
      </c>
      <c r="D19" s="159">
        <f>ROUND(VALUE(SUBSTITUTE(実質収支比率等に係る経年分析!H$48,"▲","-")),2)</f>
        <v>11.31</v>
      </c>
      <c r="E19" s="159">
        <f>ROUND(VALUE(SUBSTITUTE(実質収支比率等に係る経年分析!I$48,"▲","-")),2)</f>
        <v>11.55</v>
      </c>
      <c r="F19" s="159">
        <f>ROUND(VALUE(SUBSTITUTE(実質収支比率等に係る経年分析!J$48,"▲","-")),2)</f>
        <v>12.35</v>
      </c>
    </row>
    <row r="20" spans="1:11" x14ac:dyDescent="0.15">
      <c r="A20" s="159" t="s">
        <v>48</v>
      </c>
      <c r="B20" s="159">
        <f>ROUND(VALUE(SUBSTITUTE(実質収支比率等に係る経年分析!F$47,"▲","-")),2)</f>
        <v>20.77</v>
      </c>
      <c r="C20" s="159">
        <f>ROUND(VALUE(SUBSTITUTE(実質収支比率等に係る経年分析!G$47,"▲","-")),2)</f>
        <v>21.35</v>
      </c>
      <c r="D20" s="159">
        <f>ROUND(VALUE(SUBSTITUTE(実質収支比率等に係る経年分析!H$47,"▲","-")),2)</f>
        <v>24.57</v>
      </c>
      <c r="E20" s="159">
        <f>ROUND(VALUE(SUBSTITUTE(実質収支比率等に係る経年分析!I$47,"▲","-")),2)</f>
        <v>28.5</v>
      </c>
      <c r="F20" s="159">
        <f>ROUND(VALUE(SUBSTITUTE(実質収支比率等に係る経年分析!J$47,"▲","-")),2)</f>
        <v>25.31</v>
      </c>
    </row>
    <row r="21" spans="1:11" x14ac:dyDescent="0.15">
      <c r="A21" s="159" t="s">
        <v>49</v>
      </c>
      <c r="B21" s="159">
        <f>IF(ISNUMBER(VALUE(SUBSTITUTE(実質収支比率等に係る経年分析!F$49,"▲","-"))),ROUND(VALUE(SUBSTITUTE(実質収支比率等に係る経年分析!F$49,"▲","-")),2),NA())</f>
        <v>-3.31</v>
      </c>
      <c r="C21" s="159">
        <f>IF(ISNUMBER(VALUE(SUBSTITUTE(実質収支比率等に係る経年分析!G$49,"▲","-"))),ROUND(VALUE(SUBSTITUTE(実質収支比率等に係る経年分析!G$49,"▲","-")),2),NA())</f>
        <v>2.21</v>
      </c>
      <c r="D21" s="159">
        <f>IF(ISNUMBER(VALUE(SUBSTITUTE(実質収支比率等に係る経年分析!H$49,"▲","-"))),ROUND(VALUE(SUBSTITUTE(実質収支比率等に係る経年分析!H$49,"▲","-")),2),NA())</f>
        <v>7.38</v>
      </c>
      <c r="E21" s="159">
        <f>IF(ISNUMBER(VALUE(SUBSTITUTE(実質収支比率等に係る経年分析!I$49,"▲","-"))),ROUND(VALUE(SUBSTITUTE(実質収支比率等に係る経年分析!I$49,"▲","-")),2),NA())</f>
        <v>2.63</v>
      </c>
      <c r="F21" s="159">
        <f>IF(ISNUMBER(VALUE(SUBSTITUTE(実質収支比率等に係る経年分析!J$49,"▲","-"))),ROUND(VALUE(SUBSTITUTE(実質収支比率等に係る経年分析!J$49,"▲","-")),2),NA())</f>
        <v>-3.65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8.7899999999999991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2.72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4.97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1.63</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介護保険特別会計　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0.56999999999999995</v>
      </c>
      <c r="H32" s="160">
        <f>IF(ROUND(VALUE(SUBSTITUTE(連結実質赤字比率に係る赤字・黒字の構成分析!I$38,"▲", "-")), 2) &lt; 0, ABS(ROUND(VALUE(SUBSTITUTE(連結実質赤字比率に係る赤字・黒字の構成分析!I$38,"▲", "-")), 2)), NA())</f>
        <v>0.09</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農業集落排水事業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x14ac:dyDescent="0.15">
      <c r="A34" s="160" t="str">
        <f>IF(連結実質赤字比率に係る赤字・黒字の構成分析!C$36="",NA(),連結実質赤字比率に係る赤字・黒字の構成分析!C$36)</f>
        <v>介護保険特別会計　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0.42</v>
      </c>
    </row>
    <row r="35" spans="1:16" x14ac:dyDescent="0.15">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8.31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8.2799999999999994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12.35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688</v>
      </c>
      <c r="E42" s="161"/>
      <c r="F42" s="161"/>
      <c r="G42" s="161">
        <f>'実質公債費比率（分子）の構造'!L$52</f>
        <v>689</v>
      </c>
      <c r="H42" s="161"/>
      <c r="I42" s="161"/>
      <c r="J42" s="161">
        <f>'実質公債費比率（分子）の構造'!M$52</f>
        <v>649</v>
      </c>
      <c r="K42" s="161"/>
      <c r="L42" s="161"/>
      <c r="M42" s="161">
        <f>'実質公債費比率（分子）の構造'!N$52</f>
        <v>582</v>
      </c>
      <c r="N42" s="161"/>
      <c r="O42" s="161"/>
      <c r="P42" s="161">
        <f>'実質公債費比率（分子）の構造'!O$52</f>
        <v>614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51</v>
      </c>
      <c r="C45" s="161"/>
      <c r="D45" s="161"/>
      <c r="E45" s="161">
        <f>'実質公債費比率（分子）の構造'!L$49</f>
        <v>54</v>
      </c>
      <c r="F45" s="161"/>
      <c r="G45" s="161"/>
      <c r="H45" s="161">
        <f>'実質公債費比率（分子）の構造'!M$49</f>
        <v>51</v>
      </c>
      <c r="I45" s="161"/>
      <c r="J45" s="161"/>
      <c r="K45" s="161">
        <f>'実質公債費比率（分子）の構造'!N$49</f>
        <v>52</v>
      </c>
      <c r="L45" s="161"/>
      <c r="M45" s="161"/>
      <c r="N45" s="161">
        <f>'実質公債費比率（分子）の構造'!O$49</f>
        <v>93</v>
      </c>
      <c r="O45" s="161"/>
      <c r="P45" s="161"/>
    </row>
    <row r="46" spans="1:16" x14ac:dyDescent="0.15">
      <c r="A46" s="161" t="s">
        <v>60</v>
      </c>
      <c r="B46" s="161">
        <f>'実質公債費比率（分子）の構造'!K$48</f>
        <v>258</v>
      </c>
      <c r="C46" s="161"/>
      <c r="D46" s="161"/>
      <c r="E46" s="161">
        <f>'実質公債費比率（分子）の構造'!L$48</f>
        <v>240</v>
      </c>
      <c r="F46" s="161"/>
      <c r="G46" s="161"/>
      <c r="H46" s="161">
        <f>'実質公債費比率（分子）の構造'!M$48</f>
        <v>231</v>
      </c>
      <c r="I46" s="161"/>
      <c r="J46" s="161"/>
      <c r="K46" s="161">
        <f>'実質公債費比率（分子）の構造'!N$48</f>
        <v>174</v>
      </c>
      <c r="L46" s="161"/>
      <c r="M46" s="161"/>
      <c r="N46" s="161">
        <f>'実質公債費比率（分子）の構造'!O$48</f>
        <v>216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628</v>
      </c>
      <c r="C49" s="161"/>
      <c r="D49" s="161"/>
      <c r="E49" s="161">
        <f>'実質公債費比率（分子）の構造'!L$45</f>
        <v>592</v>
      </c>
      <c r="F49" s="161"/>
      <c r="G49" s="161"/>
      <c r="H49" s="161">
        <f>'実質公債費比率（分子）の構造'!M$45</f>
        <v>559</v>
      </c>
      <c r="I49" s="161"/>
      <c r="J49" s="161"/>
      <c r="K49" s="161">
        <f>'実質公債費比率（分子）の構造'!N$45</f>
        <v>519</v>
      </c>
      <c r="L49" s="161"/>
      <c r="M49" s="161"/>
      <c r="N49" s="161">
        <f>'実質公債費比率（分子）の構造'!O$45</f>
        <v>564</v>
      </c>
      <c r="O49" s="161"/>
      <c r="P49" s="161"/>
    </row>
    <row r="50" spans="1:16" x14ac:dyDescent="0.15">
      <c r="A50" s="161" t="s">
        <v>64</v>
      </c>
      <c r="B50" s="161" t="e">
        <f>NA()</f>
        <v>#N/A</v>
      </c>
      <c r="C50" s="161">
        <f>IF(ISNUMBER('実質公債費比率（分子）の構造'!K$53),'実質公債費比率（分子）の構造'!K$53,NA())</f>
        <v>249</v>
      </c>
      <c r="D50" s="161" t="e">
        <f>NA()</f>
        <v>#N/A</v>
      </c>
      <c r="E50" s="161" t="e">
        <f>NA()</f>
        <v>#N/A</v>
      </c>
      <c r="F50" s="161">
        <f>IF(ISNUMBER('実質公債費比率（分子）の構造'!L$53),'実質公債費比率（分子）の構造'!L$53,NA())</f>
        <v>197</v>
      </c>
      <c r="G50" s="161" t="e">
        <f>NA()</f>
        <v>#N/A</v>
      </c>
      <c r="H50" s="161" t="e">
        <f>NA()</f>
        <v>#N/A</v>
      </c>
      <c r="I50" s="161">
        <f>IF(ISNUMBER('実質公債費比率（分子）の構造'!M$53),'実質公債費比率（分子）の構造'!M$53,NA())</f>
        <v>192</v>
      </c>
      <c r="J50" s="161" t="e">
        <f>NA()</f>
        <v>#N/A</v>
      </c>
      <c r="K50" s="161" t="e">
        <f>NA()</f>
        <v>#N/A</v>
      </c>
      <c r="L50" s="161">
        <f>IF(ISNUMBER('実質公債費比率（分子）の構造'!N$53),'実質公債費比率（分子）の構造'!N$53,NA())</f>
        <v>163</v>
      </c>
      <c r="M50" s="161" t="e">
        <f>NA()</f>
        <v>#N/A</v>
      </c>
      <c r="N50" s="161" t="e">
        <f>NA()</f>
        <v>#N/A</v>
      </c>
      <c r="O50" s="161">
        <f>IF(ISNUMBER('実質公債費比率（分子）の構造'!O$53),'実質公債費比率（分子）の構造'!O$53,NA())</f>
        <v>259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6344</v>
      </c>
      <c r="E56" s="160"/>
      <c r="F56" s="160"/>
      <c r="G56" s="160">
        <f>'将来負担比率（分子）の構造'!J$52</f>
        <v>6242</v>
      </c>
      <c r="H56" s="160"/>
      <c r="I56" s="160"/>
      <c r="J56" s="160">
        <f>'将来負担比率（分子）の構造'!K$52</f>
        <v>6375</v>
      </c>
      <c r="K56" s="160"/>
      <c r="L56" s="160"/>
      <c r="M56" s="160">
        <f>'将来負担比率（分子）の構造'!L$52</f>
        <v>6368</v>
      </c>
      <c r="N56" s="160"/>
      <c r="O56" s="160"/>
      <c r="P56" s="160">
        <f>'将来負担比率（分子）の構造'!M$52</f>
        <v>6164</v>
      </c>
    </row>
    <row r="57" spans="1:16" x14ac:dyDescent="0.15">
      <c r="A57" s="160" t="s">
        <v>35</v>
      </c>
      <c r="B57" s="160"/>
      <c r="C57" s="160"/>
      <c r="D57" s="160" t="str">
        <f>'将来負担比率（分子）の構造'!I$51</f>
        <v>-</v>
      </c>
      <c r="E57" s="160"/>
      <c r="F57" s="160"/>
      <c r="G57" s="160">
        <f>'将来負担比率（分子）の構造'!J$51</f>
        <v>87</v>
      </c>
      <c r="H57" s="160"/>
      <c r="I57" s="160"/>
      <c r="J57" s="160">
        <f>'将来負担比率（分子）の構造'!K$51</f>
        <v>87</v>
      </c>
      <c r="K57" s="160"/>
      <c r="L57" s="160"/>
      <c r="M57" s="160">
        <f>'将来負担比率（分子）の構造'!L$51</f>
        <v>87</v>
      </c>
      <c r="N57" s="160"/>
      <c r="O57" s="160"/>
      <c r="P57" s="160">
        <f>'将来負担比率（分子）の構造'!M$51</f>
        <v>87</v>
      </c>
    </row>
    <row r="58" spans="1:16" x14ac:dyDescent="0.15">
      <c r="A58" s="160" t="s">
        <v>34</v>
      </c>
      <c r="B58" s="160"/>
      <c r="C58" s="160"/>
      <c r="D58" s="160">
        <f>'将来負担比率（分子）の構造'!I$50</f>
        <v>1572</v>
      </c>
      <c r="E58" s="160"/>
      <c r="F58" s="160"/>
      <c r="G58" s="160">
        <f>'将来負担比率（分子）の構造'!J$50</f>
        <v>1449</v>
      </c>
      <c r="H58" s="160"/>
      <c r="I58" s="160"/>
      <c r="J58" s="160">
        <f>'将来負担比率（分子）の構造'!K$50</f>
        <v>1536</v>
      </c>
      <c r="K58" s="160"/>
      <c r="L58" s="160"/>
      <c r="M58" s="160">
        <f>'将来負担比率（分子）の構造'!L$50</f>
        <v>1648</v>
      </c>
      <c r="N58" s="160"/>
      <c r="O58" s="160"/>
      <c r="P58" s="160">
        <f>'将来負担比率（分子）の構造'!M$50</f>
        <v>1534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1150</v>
      </c>
      <c r="C62" s="160"/>
      <c r="D62" s="160"/>
      <c r="E62" s="160">
        <f>'将来負担比率（分子）の構造'!J$45</f>
        <v>1172</v>
      </c>
      <c r="F62" s="160"/>
      <c r="G62" s="160"/>
      <c r="H62" s="160">
        <f>'将来負担比率（分子）の構造'!K$45</f>
        <v>1206</v>
      </c>
      <c r="I62" s="160"/>
      <c r="J62" s="160"/>
      <c r="K62" s="160">
        <f>'将来負担比率（分子）の構造'!L$45</f>
        <v>1367</v>
      </c>
      <c r="L62" s="160"/>
      <c r="M62" s="160"/>
      <c r="N62" s="160">
        <f>'将来負担比率（分子）の構造'!M$45</f>
        <v>1414</v>
      </c>
      <c r="O62" s="160"/>
      <c r="P62" s="160"/>
    </row>
    <row r="63" spans="1:16" x14ac:dyDescent="0.15">
      <c r="A63" s="160" t="s">
        <v>27</v>
      </c>
      <c r="B63" s="160">
        <f>'将来負担比率（分子）の構造'!I$44</f>
        <v>261</v>
      </c>
      <c r="C63" s="160"/>
      <c r="D63" s="160"/>
      <c r="E63" s="160">
        <f>'将来負担比率（分子）の構造'!J$44</f>
        <v>301</v>
      </c>
      <c r="F63" s="160"/>
      <c r="G63" s="160"/>
      <c r="H63" s="160">
        <f>'将来負担比率（分子）の構造'!K$44</f>
        <v>594</v>
      </c>
      <c r="I63" s="160"/>
      <c r="J63" s="160"/>
      <c r="K63" s="160">
        <f>'将来負担比率（分子）の構造'!L$44</f>
        <v>920</v>
      </c>
      <c r="L63" s="160"/>
      <c r="M63" s="160"/>
      <c r="N63" s="160">
        <f>'将来負担比率（分子）の構造'!M$44</f>
        <v>891</v>
      </c>
      <c r="O63" s="160"/>
      <c r="P63" s="160"/>
    </row>
    <row r="64" spans="1:16" x14ac:dyDescent="0.15">
      <c r="A64" s="160" t="s">
        <v>26</v>
      </c>
      <c r="B64" s="160">
        <f>'将来負担比率（分子）の構造'!I$43</f>
        <v>3516</v>
      </c>
      <c r="C64" s="160"/>
      <c r="D64" s="160"/>
      <c r="E64" s="160">
        <f>'将来負担比率（分子）の構造'!J$43</f>
        <v>3365</v>
      </c>
      <c r="F64" s="160"/>
      <c r="G64" s="160"/>
      <c r="H64" s="160">
        <f>'将来負担比率（分子）の構造'!K$43</f>
        <v>3526</v>
      </c>
      <c r="I64" s="160"/>
      <c r="J64" s="160"/>
      <c r="K64" s="160">
        <f>'将来負担比率（分子）の構造'!L$43</f>
        <v>2982</v>
      </c>
      <c r="L64" s="160"/>
      <c r="M64" s="160"/>
      <c r="N64" s="160">
        <f>'将来負担比率（分子）の構造'!M$43</f>
        <v>2115</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4924</v>
      </c>
      <c r="C66" s="160"/>
      <c r="D66" s="160"/>
      <c r="E66" s="160">
        <f>'将来負担比率（分子）の構造'!J$41</f>
        <v>5000</v>
      </c>
      <c r="F66" s="160"/>
      <c r="G66" s="160"/>
      <c r="H66" s="160">
        <f>'将来負担比率（分子）の構造'!K$41</f>
        <v>5438</v>
      </c>
      <c r="I66" s="160"/>
      <c r="J66" s="160"/>
      <c r="K66" s="160">
        <f>'将来負担比率（分子）の構造'!L$41</f>
        <v>5613</v>
      </c>
      <c r="L66" s="160"/>
      <c r="M66" s="160"/>
      <c r="N66" s="160">
        <f>'将来負担比率（分子）の構造'!M$41</f>
        <v>5636</v>
      </c>
      <c r="O66" s="160"/>
      <c r="P66" s="160"/>
    </row>
    <row r="67" spans="1:16" x14ac:dyDescent="0.15">
      <c r="A67" s="160" t="s">
        <v>68</v>
      </c>
      <c r="B67" s="160" t="e">
        <f>NA()</f>
        <v>#N/A</v>
      </c>
      <c r="C67" s="160">
        <f>IF(ISNUMBER('将来負担比率（分子）の構造'!I$53), IF('将来負担比率（分子）の構造'!I$53 &lt; 0, 0, '将来負担比率（分子）の構造'!I$53), NA())</f>
        <v>1935</v>
      </c>
      <c r="D67" s="160" t="e">
        <f>NA()</f>
        <v>#N/A</v>
      </c>
      <c r="E67" s="160" t="e">
        <f>NA()</f>
        <v>#N/A</v>
      </c>
      <c r="F67" s="160">
        <f>IF(ISNUMBER('将来負担比率（分子）の構造'!J$53), IF('将来負担比率（分子）の構造'!J$53 &lt; 0, 0, '将来負担比率（分子）の構造'!J$53), NA())</f>
        <v>2061</v>
      </c>
      <c r="G67" s="160" t="e">
        <f>NA()</f>
        <v>#N/A</v>
      </c>
      <c r="H67" s="160" t="e">
        <f>NA()</f>
        <v>#N/A</v>
      </c>
      <c r="I67" s="160">
        <f>IF(ISNUMBER('将来負担比率（分子）の構造'!K$53), IF('将来負担比率（分子）の構造'!K$53 &lt; 0, 0, '将来負担比率（分子）の構造'!K$53), NA())</f>
        <v>2765</v>
      </c>
      <c r="J67" s="160" t="e">
        <f>NA()</f>
        <v>#N/A</v>
      </c>
      <c r="K67" s="160" t="e">
        <f>NA()</f>
        <v>#N/A</v>
      </c>
      <c r="L67" s="160">
        <f>IF(ISNUMBER('将来負担比率（分子）の構造'!L$53), IF('将来負担比率（分子）の構造'!L$53 &lt; 0, 0, '将来負担比率（分子）の構造'!L$53), NA())</f>
        <v>2779</v>
      </c>
      <c r="M67" s="160" t="e">
        <f>NA()</f>
        <v>#N/A</v>
      </c>
      <c r="N67" s="160" t="e">
        <f>NA()</f>
        <v>#N/A</v>
      </c>
      <c r="O67" s="160">
        <f>IF(ISNUMBER('将来負担比率（分子）の構造'!M$53), IF('将来負担比率（分子）の構造'!M$53 &lt; 0, 0, '将来負担比率（分子）の構造'!M$53), NA())</f>
        <v>2270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837</v>
      </c>
      <c r="C72" s="164">
        <f>基金残高に係る経年分析!G55</f>
        <v>932</v>
      </c>
      <c r="D72" s="164">
        <f>基金残高に係る経年分析!H55</f>
        <v>812</v>
      </c>
    </row>
    <row r="73" spans="1:16" x14ac:dyDescent="0.15">
      <c r="A73" s="163" t="s">
        <v>71</v>
      </c>
      <c r="B73" s="164">
        <f>基金残高に係る経年分析!F56</f>
        <v>228</v>
      </c>
      <c r="C73" s="164">
        <f>基金残高に係る経年分析!G56</f>
        <v>228</v>
      </c>
      <c r="D73" s="164">
        <f>基金残高に係る経年分析!H56</f>
        <v>235</v>
      </c>
    </row>
    <row r="74" spans="1:16" x14ac:dyDescent="0.15">
      <c r="A74" s="163" t="s">
        <v>72</v>
      </c>
      <c r="B74" s="164">
        <f>基金残高に係る経年分析!F57</f>
        <v>436</v>
      </c>
      <c r="C74" s="164">
        <f>基金残高に係る経年分析!G57</f>
        <v>454</v>
      </c>
      <c r="D74" s="164">
        <f>基金残高に係る経年分析!H57</f>
        <v>453</v>
      </c>
    </row>
  </sheetData>
  <sheetProtection algorithmName="SHA-512" hashValue="GxddLvgoMULczSParLHH87MYFsJ4UX/sp3DizEJNoTuWak4KVWtrP4uhREy47nSdz20KiEa5St5WF6QCsvX29w==" saltValue="sjUZLA1DXryN5b6REPAy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742914</v>
      </c>
      <c r="S5" s="707"/>
      <c r="T5" s="707"/>
      <c r="U5" s="707"/>
      <c r="V5" s="707"/>
      <c r="W5" s="707"/>
      <c r="X5" s="707"/>
      <c r="Y5" s="753"/>
      <c r="Z5" s="771">
        <v>12.6</v>
      </c>
      <c r="AA5" s="771"/>
      <c r="AB5" s="771"/>
      <c r="AC5" s="771"/>
      <c r="AD5" s="772">
        <v>742914</v>
      </c>
      <c r="AE5" s="772"/>
      <c r="AF5" s="772"/>
      <c r="AG5" s="772"/>
      <c r="AH5" s="772"/>
      <c r="AI5" s="772"/>
      <c r="AJ5" s="772"/>
      <c r="AK5" s="772"/>
      <c r="AL5" s="754">
        <v>23.8</v>
      </c>
      <c r="AM5" s="723"/>
      <c r="AN5" s="723"/>
      <c r="AO5" s="755"/>
      <c r="AP5" s="740" t="s">
        <v>219</v>
      </c>
      <c r="AQ5" s="741"/>
      <c r="AR5" s="741"/>
      <c r="AS5" s="741"/>
      <c r="AT5" s="741"/>
      <c r="AU5" s="741"/>
      <c r="AV5" s="741"/>
      <c r="AW5" s="741"/>
      <c r="AX5" s="741"/>
      <c r="AY5" s="741"/>
      <c r="AZ5" s="741"/>
      <c r="BA5" s="741"/>
      <c r="BB5" s="741"/>
      <c r="BC5" s="741"/>
      <c r="BD5" s="741"/>
      <c r="BE5" s="741"/>
      <c r="BF5" s="742"/>
      <c r="BG5" s="641">
        <v>742201</v>
      </c>
      <c r="BH5" s="644"/>
      <c r="BI5" s="644"/>
      <c r="BJ5" s="644"/>
      <c r="BK5" s="644"/>
      <c r="BL5" s="644"/>
      <c r="BM5" s="644"/>
      <c r="BN5" s="645"/>
      <c r="BO5" s="703">
        <v>99.9</v>
      </c>
      <c r="BP5" s="703"/>
      <c r="BQ5" s="703"/>
      <c r="BR5" s="703"/>
      <c r="BS5" s="704" t="s">
        <v>122</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45718</v>
      </c>
      <c r="S6" s="644"/>
      <c r="T6" s="644"/>
      <c r="U6" s="644"/>
      <c r="V6" s="644"/>
      <c r="W6" s="644"/>
      <c r="X6" s="644"/>
      <c r="Y6" s="645"/>
      <c r="Z6" s="703">
        <v>0.8</v>
      </c>
      <c r="AA6" s="703"/>
      <c r="AB6" s="703"/>
      <c r="AC6" s="703"/>
      <c r="AD6" s="704">
        <v>45718</v>
      </c>
      <c r="AE6" s="704"/>
      <c r="AF6" s="704"/>
      <c r="AG6" s="704"/>
      <c r="AH6" s="704"/>
      <c r="AI6" s="704"/>
      <c r="AJ6" s="704"/>
      <c r="AK6" s="704"/>
      <c r="AL6" s="646">
        <v>1.5</v>
      </c>
      <c r="AM6" s="647"/>
      <c r="AN6" s="647"/>
      <c r="AO6" s="705"/>
      <c r="AP6" s="638" t="s">
        <v>224</v>
      </c>
      <c r="AQ6" s="639"/>
      <c r="AR6" s="639"/>
      <c r="AS6" s="639"/>
      <c r="AT6" s="639"/>
      <c r="AU6" s="639"/>
      <c r="AV6" s="639"/>
      <c r="AW6" s="639"/>
      <c r="AX6" s="639"/>
      <c r="AY6" s="639"/>
      <c r="AZ6" s="639"/>
      <c r="BA6" s="639"/>
      <c r="BB6" s="639"/>
      <c r="BC6" s="639"/>
      <c r="BD6" s="639"/>
      <c r="BE6" s="639"/>
      <c r="BF6" s="640"/>
      <c r="BG6" s="641">
        <v>742201</v>
      </c>
      <c r="BH6" s="644"/>
      <c r="BI6" s="644"/>
      <c r="BJ6" s="644"/>
      <c r="BK6" s="644"/>
      <c r="BL6" s="644"/>
      <c r="BM6" s="644"/>
      <c r="BN6" s="645"/>
      <c r="BO6" s="703">
        <v>99.9</v>
      </c>
      <c r="BP6" s="703"/>
      <c r="BQ6" s="703"/>
      <c r="BR6" s="703"/>
      <c r="BS6" s="704" t="s">
        <v>225</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75523</v>
      </c>
      <c r="CS6" s="644"/>
      <c r="CT6" s="644"/>
      <c r="CU6" s="644"/>
      <c r="CV6" s="644"/>
      <c r="CW6" s="644"/>
      <c r="CX6" s="644"/>
      <c r="CY6" s="645"/>
      <c r="CZ6" s="754">
        <v>1.4</v>
      </c>
      <c r="DA6" s="723"/>
      <c r="DB6" s="723"/>
      <c r="DC6" s="757"/>
      <c r="DD6" s="649" t="s">
        <v>225</v>
      </c>
      <c r="DE6" s="644"/>
      <c r="DF6" s="644"/>
      <c r="DG6" s="644"/>
      <c r="DH6" s="644"/>
      <c r="DI6" s="644"/>
      <c r="DJ6" s="644"/>
      <c r="DK6" s="644"/>
      <c r="DL6" s="644"/>
      <c r="DM6" s="644"/>
      <c r="DN6" s="644"/>
      <c r="DO6" s="644"/>
      <c r="DP6" s="645"/>
      <c r="DQ6" s="649">
        <v>75523</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1736</v>
      </c>
      <c r="S7" s="644"/>
      <c r="T7" s="644"/>
      <c r="U7" s="644"/>
      <c r="V7" s="644"/>
      <c r="W7" s="644"/>
      <c r="X7" s="644"/>
      <c r="Y7" s="645"/>
      <c r="Z7" s="703">
        <v>0</v>
      </c>
      <c r="AA7" s="703"/>
      <c r="AB7" s="703"/>
      <c r="AC7" s="703"/>
      <c r="AD7" s="704">
        <v>1736</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304090</v>
      </c>
      <c r="BH7" s="644"/>
      <c r="BI7" s="644"/>
      <c r="BJ7" s="644"/>
      <c r="BK7" s="644"/>
      <c r="BL7" s="644"/>
      <c r="BM7" s="644"/>
      <c r="BN7" s="645"/>
      <c r="BO7" s="703">
        <v>40.9</v>
      </c>
      <c r="BP7" s="703"/>
      <c r="BQ7" s="703"/>
      <c r="BR7" s="703"/>
      <c r="BS7" s="704" t="s">
        <v>122</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1216119</v>
      </c>
      <c r="CS7" s="644"/>
      <c r="CT7" s="644"/>
      <c r="CU7" s="644"/>
      <c r="CV7" s="644"/>
      <c r="CW7" s="644"/>
      <c r="CX7" s="644"/>
      <c r="CY7" s="645"/>
      <c r="CZ7" s="703">
        <v>22.3</v>
      </c>
      <c r="DA7" s="703"/>
      <c r="DB7" s="703"/>
      <c r="DC7" s="703"/>
      <c r="DD7" s="649">
        <v>188165</v>
      </c>
      <c r="DE7" s="644"/>
      <c r="DF7" s="644"/>
      <c r="DG7" s="644"/>
      <c r="DH7" s="644"/>
      <c r="DI7" s="644"/>
      <c r="DJ7" s="644"/>
      <c r="DK7" s="644"/>
      <c r="DL7" s="644"/>
      <c r="DM7" s="644"/>
      <c r="DN7" s="644"/>
      <c r="DO7" s="644"/>
      <c r="DP7" s="645"/>
      <c r="DQ7" s="649">
        <v>782470</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6606</v>
      </c>
      <c r="S8" s="644"/>
      <c r="T8" s="644"/>
      <c r="U8" s="644"/>
      <c r="V8" s="644"/>
      <c r="W8" s="644"/>
      <c r="X8" s="644"/>
      <c r="Y8" s="645"/>
      <c r="Z8" s="703">
        <v>0.1</v>
      </c>
      <c r="AA8" s="703"/>
      <c r="AB8" s="703"/>
      <c r="AC8" s="703"/>
      <c r="AD8" s="704">
        <v>6606</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11486</v>
      </c>
      <c r="BH8" s="644"/>
      <c r="BI8" s="644"/>
      <c r="BJ8" s="644"/>
      <c r="BK8" s="644"/>
      <c r="BL8" s="644"/>
      <c r="BM8" s="644"/>
      <c r="BN8" s="645"/>
      <c r="BO8" s="703">
        <v>1.5</v>
      </c>
      <c r="BP8" s="703"/>
      <c r="BQ8" s="703"/>
      <c r="BR8" s="703"/>
      <c r="BS8" s="649" t="s">
        <v>225</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1046904</v>
      </c>
      <c r="CS8" s="644"/>
      <c r="CT8" s="644"/>
      <c r="CU8" s="644"/>
      <c r="CV8" s="644"/>
      <c r="CW8" s="644"/>
      <c r="CX8" s="644"/>
      <c r="CY8" s="645"/>
      <c r="CZ8" s="703">
        <v>19.2</v>
      </c>
      <c r="DA8" s="703"/>
      <c r="DB8" s="703"/>
      <c r="DC8" s="703"/>
      <c r="DD8" s="649">
        <v>7307</v>
      </c>
      <c r="DE8" s="644"/>
      <c r="DF8" s="644"/>
      <c r="DG8" s="644"/>
      <c r="DH8" s="644"/>
      <c r="DI8" s="644"/>
      <c r="DJ8" s="644"/>
      <c r="DK8" s="644"/>
      <c r="DL8" s="644"/>
      <c r="DM8" s="644"/>
      <c r="DN8" s="644"/>
      <c r="DO8" s="644"/>
      <c r="DP8" s="645"/>
      <c r="DQ8" s="649">
        <v>674215</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6580</v>
      </c>
      <c r="S9" s="644"/>
      <c r="T9" s="644"/>
      <c r="U9" s="644"/>
      <c r="V9" s="644"/>
      <c r="W9" s="644"/>
      <c r="X9" s="644"/>
      <c r="Y9" s="645"/>
      <c r="Z9" s="703">
        <v>0.1</v>
      </c>
      <c r="AA9" s="703"/>
      <c r="AB9" s="703"/>
      <c r="AC9" s="703"/>
      <c r="AD9" s="704">
        <v>6580</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252500</v>
      </c>
      <c r="BH9" s="644"/>
      <c r="BI9" s="644"/>
      <c r="BJ9" s="644"/>
      <c r="BK9" s="644"/>
      <c r="BL9" s="644"/>
      <c r="BM9" s="644"/>
      <c r="BN9" s="645"/>
      <c r="BO9" s="703">
        <v>34</v>
      </c>
      <c r="BP9" s="703"/>
      <c r="BQ9" s="703"/>
      <c r="BR9" s="703"/>
      <c r="BS9" s="649" t="s">
        <v>225</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747365</v>
      </c>
      <c r="CS9" s="644"/>
      <c r="CT9" s="644"/>
      <c r="CU9" s="644"/>
      <c r="CV9" s="644"/>
      <c r="CW9" s="644"/>
      <c r="CX9" s="644"/>
      <c r="CY9" s="645"/>
      <c r="CZ9" s="703">
        <v>13.7</v>
      </c>
      <c r="DA9" s="703"/>
      <c r="DB9" s="703"/>
      <c r="DC9" s="703"/>
      <c r="DD9" s="649">
        <v>24776</v>
      </c>
      <c r="DE9" s="644"/>
      <c r="DF9" s="644"/>
      <c r="DG9" s="644"/>
      <c r="DH9" s="644"/>
      <c r="DI9" s="644"/>
      <c r="DJ9" s="644"/>
      <c r="DK9" s="644"/>
      <c r="DL9" s="644"/>
      <c r="DM9" s="644"/>
      <c r="DN9" s="644"/>
      <c r="DO9" s="644"/>
      <c r="DP9" s="645"/>
      <c r="DQ9" s="649">
        <v>598827</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225</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22014</v>
      </c>
      <c r="BH10" s="644"/>
      <c r="BI10" s="644"/>
      <c r="BJ10" s="644"/>
      <c r="BK10" s="644"/>
      <c r="BL10" s="644"/>
      <c r="BM10" s="644"/>
      <c r="BN10" s="645"/>
      <c r="BO10" s="703">
        <v>3</v>
      </c>
      <c r="BP10" s="703"/>
      <c r="BQ10" s="703"/>
      <c r="BR10" s="703"/>
      <c r="BS10" s="649" t="s">
        <v>225</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225</v>
      </c>
      <c r="CS10" s="644"/>
      <c r="CT10" s="644"/>
      <c r="CU10" s="644"/>
      <c r="CV10" s="644"/>
      <c r="CW10" s="644"/>
      <c r="CX10" s="644"/>
      <c r="CY10" s="645"/>
      <c r="CZ10" s="703" t="s">
        <v>122</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225</v>
      </c>
      <c r="AA11" s="703"/>
      <c r="AB11" s="703"/>
      <c r="AC11" s="703"/>
      <c r="AD11" s="704" t="s">
        <v>122</v>
      </c>
      <c r="AE11" s="704"/>
      <c r="AF11" s="704"/>
      <c r="AG11" s="704"/>
      <c r="AH11" s="704"/>
      <c r="AI11" s="704"/>
      <c r="AJ11" s="704"/>
      <c r="AK11" s="704"/>
      <c r="AL11" s="646" t="s">
        <v>225</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18090</v>
      </c>
      <c r="BH11" s="644"/>
      <c r="BI11" s="644"/>
      <c r="BJ11" s="644"/>
      <c r="BK11" s="644"/>
      <c r="BL11" s="644"/>
      <c r="BM11" s="644"/>
      <c r="BN11" s="645"/>
      <c r="BO11" s="703">
        <v>2.4</v>
      </c>
      <c r="BP11" s="703"/>
      <c r="BQ11" s="703"/>
      <c r="BR11" s="703"/>
      <c r="BS11" s="649" t="s">
        <v>122</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173421</v>
      </c>
      <c r="CS11" s="644"/>
      <c r="CT11" s="644"/>
      <c r="CU11" s="644"/>
      <c r="CV11" s="644"/>
      <c r="CW11" s="644"/>
      <c r="CX11" s="644"/>
      <c r="CY11" s="645"/>
      <c r="CZ11" s="703">
        <v>3.2</v>
      </c>
      <c r="DA11" s="703"/>
      <c r="DB11" s="703"/>
      <c r="DC11" s="703"/>
      <c r="DD11" s="649">
        <v>9425</v>
      </c>
      <c r="DE11" s="644"/>
      <c r="DF11" s="644"/>
      <c r="DG11" s="644"/>
      <c r="DH11" s="644"/>
      <c r="DI11" s="644"/>
      <c r="DJ11" s="644"/>
      <c r="DK11" s="644"/>
      <c r="DL11" s="644"/>
      <c r="DM11" s="644"/>
      <c r="DN11" s="644"/>
      <c r="DO11" s="644"/>
      <c r="DP11" s="645"/>
      <c r="DQ11" s="649">
        <v>86829</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126520</v>
      </c>
      <c r="S12" s="644"/>
      <c r="T12" s="644"/>
      <c r="U12" s="644"/>
      <c r="V12" s="644"/>
      <c r="W12" s="644"/>
      <c r="X12" s="644"/>
      <c r="Y12" s="645"/>
      <c r="Z12" s="703">
        <v>2.2000000000000002</v>
      </c>
      <c r="AA12" s="703"/>
      <c r="AB12" s="703"/>
      <c r="AC12" s="703"/>
      <c r="AD12" s="704">
        <v>126520</v>
      </c>
      <c r="AE12" s="704"/>
      <c r="AF12" s="704"/>
      <c r="AG12" s="704"/>
      <c r="AH12" s="704"/>
      <c r="AI12" s="704"/>
      <c r="AJ12" s="704"/>
      <c r="AK12" s="704"/>
      <c r="AL12" s="646">
        <v>4.0999999999999996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375797</v>
      </c>
      <c r="BH12" s="644"/>
      <c r="BI12" s="644"/>
      <c r="BJ12" s="644"/>
      <c r="BK12" s="644"/>
      <c r="BL12" s="644"/>
      <c r="BM12" s="644"/>
      <c r="BN12" s="645"/>
      <c r="BO12" s="703">
        <v>50.6</v>
      </c>
      <c r="BP12" s="703"/>
      <c r="BQ12" s="703"/>
      <c r="BR12" s="703"/>
      <c r="BS12" s="649" t="s">
        <v>122</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210537</v>
      </c>
      <c r="CS12" s="644"/>
      <c r="CT12" s="644"/>
      <c r="CU12" s="644"/>
      <c r="CV12" s="644"/>
      <c r="CW12" s="644"/>
      <c r="CX12" s="644"/>
      <c r="CY12" s="645"/>
      <c r="CZ12" s="703">
        <v>3.9</v>
      </c>
      <c r="DA12" s="703"/>
      <c r="DB12" s="703"/>
      <c r="DC12" s="703"/>
      <c r="DD12" s="649">
        <v>46175</v>
      </c>
      <c r="DE12" s="644"/>
      <c r="DF12" s="644"/>
      <c r="DG12" s="644"/>
      <c r="DH12" s="644"/>
      <c r="DI12" s="644"/>
      <c r="DJ12" s="644"/>
      <c r="DK12" s="644"/>
      <c r="DL12" s="644"/>
      <c r="DM12" s="644"/>
      <c r="DN12" s="644"/>
      <c r="DO12" s="644"/>
      <c r="DP12" s="645"/>
      <c r="DQ12" s="649">
        <v>107770</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28338</v>
      </c>
      <c r="S13" s="644"/>
      <c r="T13" s="644"/>
      <c r="U13" s="644"/>
      <c r="V13" s="644"/>
      <c r="W13" s="644"/>
      <c r="X13" s="644"/>
      <c r="Y13" s="645"/>
      <c r="Z13" s="703">
        <v>0.5</v>
      </c>
      <c r="AA13" s="703"/>
      <c r="AB13" s="703"/>
      <c r="AC13" s="703"/>
      <c r="AD13" s="704">
        <v>28338</v>
      </c>
      <c r="AE13" s="704"/>
      <c r="AF13" s="704"/>
      <c r="AG13" s="704"/>
      <c r="AH13" s="704"/>
      <c r="AI13" s="704"/>
      <c r="AJ13" s="704"/>
      <c r="AK13" s="704"/>
      <c r="AL13" s="646">
        <v>0.9</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374450</v>
      </c>
      <c r="BH13" s="644"/>
      <c r="BI13" s="644"/>
      <c r="BJ13" s="644"/>
      <c r="BK13" s="644"/>
      <c r="BL13" s="644"/>
      <c r="BM13" s="644"/>
      <c r="BN13" s="645"/>
      <c r="BO13" s="703">
        <v>50.4</v>
      </c>
      <c r="BP13" s="703"/>
      <c r="BQ13" s="703"/>
      <c r="BR13" s="703"/>
      <c r="BS13" s="649" t="s">
        <v>225</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543935</v>
      </c>
      <c r="CS13" s="644"/>
      <c r="CT13" s="644"/>
      <c r="CU13" s="644"/>
      <c r="CV13" s="644"/>
      <c r="CW13" s="644"/>
      <c r="CX13" s="644"/>
      <c r="CY13" s="645"/>
      <c r="CZ13" s="703">
        <v>10</v>
      </c>
      <c r="DA13" s="703"/>
      <c r="DB13" s="703"/>
      <c r="DC13" s="703"/>
      <c r="DD13" s="649">
        <v>266586</v>
      </c>
      <c r="DE13" s="644"/>
      <c r="DF13" s="644"/>
      <c r="DG13" s="644"/>
      <c r="DH13" s="644"/>
      <c r="DI13" s="644"/>
      <c r="DJ13" s="644"/>
      <c r="DK13" s="644"/>
      <c r="DL13" s="644"/>
      <c r="DM13" s="644"/>
      <c r="DN13" s="644"/>
      <c r="DO13" s="644"/>
      <c r="DP13" s="645"/>
      <c r="DQ13" s="649">
        <v>330696</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225</v>
      </c>
      <c r="AA14" s="703"/>
      <c r="AB14" s="703"/>
      <c r="AC14" s="703"/>
      <c r="AD14" s="704" t="s">
        <v>225</v>
      </c>
      <c r="AE14" s="704"/>
      <c r="AF14" s="704"/>
      <c r="AG14" s="704"/>
      <c r="AH14" s="704"/>
      <c r="AI14" s="704"/>
      <c r="AJ14" s="704"/>
      <c r="AK14" s="704"/>
      <c r="AL14" s="646" t="s">
        <v>122</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26456</v>
      </c>
      <c r="BH14" s="644"/>
      <c r="BI14" s="644"/>
      <c r="BJ14" s="644"/>
      <c r="BK14" s="644"/>
      <c r="BL14" s="644"/>
      <c r="BM14" s="644"/>
      <c r="BN14" s="645"/>
      <c r="BO14" s="703">
        <v>3.6</v>
      </c>
      <c r="BP14" s="703"/>
      <c r="BQ14" s="703"/>
      <c r="BR14" s="703"/>
      <c r="BS14" s="649" t="s">
        <v>122</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373337</v>
      </c>
      <c r="CS14" s="644"/>
      <c r="CT14" s="644"/>
      <c r="CU14" s="644"/>
      <c r="CV14" s="644"/>
      <c r="CW14" s="644"/>
      <c r="CX14" s="644"/>
      <c r="CY14" s="645"/>
      <c r="CZ14" s="703">
        <v>6.9</v>
      </c>
      <c r="DA14" s="703"/>
      <c r="DB14" s="703"/>
      <c r="DC14" s="703"/>
      <c r="DD14" s="649">
        <v>29484</v>
      </c>
      <c r="DE14" s="644"/>
      <c r="DF14" s="644"/>
      <c r="DG14" s="644"/>
      <c r="DH14" s="644"/>
      <c r="DI14" s="644"/>
      <c r="DJ14" s="644"/>
      <c r="DK14" s="644"/>
      <c r="DL14" s="644"/>
      <c r="DM14" s="644"/>
      <c r="DN14" s="644"/>
      <c r="DO14" s="644"/>
      <c r="DP14" s="645"/>
      <c r="DQ14" s="649">
        <v>335412</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15089</v>
      </c>
      <c r="S15" s="644"/>
      <c r="T15" s="644"/>
      <c r="U15" s="644"/>
      <c r="V15" s="644"/>
      <c r="W15" s="644"/>
      <c r="X15" s="644"/>
      <c r="Y15" s="645"/>
      <c r="Z15" s="703">
        <v>0.3</v>
      </c>
      <c r="AA15" s="703"/>
      <c r="AB15" s="703"/>
      <c r="AC15" s="703"/>
      <c r="AD15" s="704">
        <v>15089</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35858</v>
      </c>
      <c r="BH15" s="644"/>
      <c r="BI15" s="644"/>
      <c r="BJ15" s="644"/>
      <c r="BK15" s="644"/>
      <c r="BL15" s="644"/>
      <c r="BM15" s="644"/>
      <c r="BN15" s="645"/>
      <c r="BO15" s="703">
        <v>4.8</v>
      </c>
      <c r="BP15" s="703"/>
      <c r="BQ15" s="703"/>
      <c r="BR15" s="703"/>
      <c r="BS15" s="649" t="s">
        <v>122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437616</v>
      </c>
      <c r="CS15" s="644"/>
      <c r="CT15" s="644"/>
      <c r="CU15" s="644"/>
      <c r="CV15" s="644"/>
      <c r="CW15" s="644"/>
      <c r="CX15" s="644"/>
      <c r="CY15" s="645"/>
      <c r="CZ15" s="703">
        <v>8</v>
      </c>
      <c r="DA15" s="703"/>
      <c r="DB15" s="703"/>
      <c r="DC15" s="703"/>
      <c r="DD15" s="649">
        <v>16804</v>
      </c>
      <c r="DE15" s="644"/>
      <c r="DF15" s="644"/>
      <c r="DG15" s="644"/>
      <c r="DH15" s="644"/>
      <c r="DI15" s="644"/>
      <c r="DJ15" s="644"/>
      <c r="DK15" s="644"/>
      <c r="DL15" s="644"/>
      <c r="DM15" s="644"/>
      <c r="DN15" s="644"/>
      <c r="DO15" s="644"/>
      <c r="DP15" s="645"/>
      <c r="DQ15" s="649">
        <v>375645</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225</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225</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225</v>
      </c>
      <c r="BP16" s="703"/>
      <c r="BQ16" s="703"/>
      <c r="BR16" s="703"/>
      <c r="BS16" s="649" t="s">
        <v>225</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56101</v>
      </c>
      <c r="CS16" s="644"/>
      <c r="CT16" s="644"/>
      <c r="CU16" s="644"/>
      <c r="CV16" s="644"/>
      <c r="CW16" s="644"/>
      <c r="CX16" s="644"/>
      <c r="CY16" s="645"/>
      <c r="CZ16" s="703">
        <v>1</v>
      </c>
      <c r="DA16" s="703"/>
      <c r="DB16" s="703"/>
      <c r="DC16" s="703"/>
      <c r="DD16" s="649" t="s">
        <v>122</v>
      </c>
      <c r="DE16" s="644"/>
      <c r="DF16" s="644"/>
      <c r="DG16" s="644"/>
      <c r="DH16" s="644"/>
      <c r="DI16" s="644"/>
      <c r="DJ16" s="644"/>
      <c r="DK16" s="644"/>
      <c r="DL16" s="644"/>
      <c r="DM16" s="644"/>
      <c r="DN16" s="644"/>
      <c r="DO16" s="644"/>
      <c r="DP16" s="645"/>
      <c r="DQ16" s="649">
        <v>45340</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541</v>
      </c>
      <c r="S17" s="644"/>
      <c r="T17" s="644"/>
      <c r="U17" s="644"/>
      <c r="V17" s="644"/>
      <c r="W17" s="644"/>
      <c r="X17" s="644"/>
      <c r="Y17" s="645"/>
      <c r="Z17" s="703">
        <v>0</v>
      </c>
      <c r="AA17" s="703"/>
      <c r="AB17" s="703"/>
      <c r="AC17" s="703"/>
      <c r="AD17" s="704">
        <v>541</v>
      </c>
      <c r="AE17" s="704"/>
      <c r="AF17" s="704"/>
      <c r="AG17" s="704"/>
      <c r="AH17" s="704"/>
      <c r="AI17" s="704"/>
      <c r="AJ17" s="704"/>
      <c r="AK17" s="704"/>
      <c r="AL17" s="646">
        <v>0</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225</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563587</v>
      </c>
      <c r="CS17" s="644"/>
      <c r="CT17" s="644"/>
      <c r="CU17" s="644"/>
      <c r="CV17" s="644"/>
      <c r="CW17" s="644"/>
      <c r="CX17" s="644"/>
      <c r="CY17" s="645"/>
      <c r="CZ17" s="703">
        <v>10.4</v>
      </c>
      <c r="DA17" s="703"/>
      <c r="DB17" s="703"/>
      <c r="DC17" s="703"/>
      <c r="DD17" s="649" t="s">
        <v>225</v>
      </c>
      <c r="DE17" s="644"/>
      <c r="DF17" s="644"/>
      <c r="DG17" s="644"/>
      <c r="DH17" s="644"/>
      <c r="DI17" s="644"/>
      <c r="DJ17" s="644"/>
      <c r="DK17" s="644"/>
      <c r="DL17" s="644"/>
      <c r="DM17" s="644"/>
      <c r="DN17" s="644"/>
      <c r="DO17" s="644"/>
      <c r="DP17" s="645"/>
      <c r="DQ17" s="649">
        <v>556042</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2553212</v>
      </c>
      <c r="S18" s="644"/>
      <c r="T18" s="644"/>
      <c r="U18" s="644"/>
      <c r="V18" s="644"/>
      <c r="W18" s="644"/>
      <c r="X18" s="644"/>
      <c r="Y18" s="645"/>
      <c r="Z18" s="703">
        <v>43.4</v>
      </c>
      <c r="AA18" s="703"/>
      <c r="AB18" s="703"/>
      <c r="AC18" s="703"/>
      <c r="AD18" s="704">
        <v>2143183</v>
      </c>
      <c r="AE18" s="704"/>
      <c r="AF18" s="704"/>
      <c r="AG18" s="704"/>
      <c r="AH18" s="704"/>
      <c r="AI18" s="704"/>
      <c r="AJ18" s="704"/>
      <c r="AK18" s="704"/>
      <c r="AL18" s="646">
        <v>68.599999999999994</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225</v>
      </c>
      <c r="BP18" s="703"/>
      <c r="BQ18" s="703"/>
      <c r="BR18" s="703"/>
      <c r="BS18" s="649" t="s">
        <v>225</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122</v>
      </c>
      <c r="DA18" s="703"/>
      <c r="DB18" s="703"/>
      <c r="DC18" s="703"/>
      <c r="DD18" s="649" t="s">
        <v>225</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2143183</v>
      </c>
      <c r="S19" s="644"/>
      <c r="T19" s="644"/>
      <c r="U19" s="644"/>
      <c r="V19" s="644"/>
      <c r="W19" s="644"/>
      <c r="X19" s="644"/>
      <c r="Y19" s="645"/>
      <c r="Z19" s="703">
        <v>36.4</v>
      </c>
      <c r="AA19" s="703"/>
      <c r="AB19" s="703"/>
      <c r="AC19" s="703"/>
      <c r="AD19" s="704">
        <v>2143183</v>
      </c>
      <c r="AE19" s="704"/>
      <c r="AF19" s="704"/>
      <c r="AG19" s="704"/>
      <c r="AH19" s="704"/>
      <c r="AI19" s="704"/>
      <c r="AJ19" s="704"/>
      <c r="AK19" s="704"/>
      <c r="AL19" s="646">
        <v>68.599999999999994</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713</v>
      </c>
      <c r="BH19" s="644"/>
      <c r="BI19" s="644"/>
      <c r="BJ19" s="644"/>
      <c r="BK19" s="644"/>
      <c r="BL19" s="644"/>
      <c r="BM19" s="644"/>
      <c r="BN19" s="645"/>
      <c r="BO19" s="703">
        <v>0.1</v>
      </c>
      <c r="BP19" s="703"/>
      <c r="BQ19" s="703"/>
      <c r="BR19" s="703"/>
      <c r="BS19" s="649" t="s">
        <v>225</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225</v>
      </c>
      <c r="DA19" s="703"/>
      <c r="DB19" s="703"/>
      <c r="DC19" s="703"/>
      <c r="DD19" s="649" t="s">
        <v>225</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410029</v>
      </c>
      <c r="S20" s="644"/>
      <c r="T20" s="644"/>
      <c r="U20" s="644"/>
      <c r="V20" s="644"/>
      <c r="W20" s="644"/>
      <c r="X20" s="644"/>
      <c r="Y20" s="645"/>
      <c r="Z20" s="703">
        <v>7</v>
      </c>
      <c r="AA20" s="703"/>
      <c r="AB20" s="703"/>
      <c r="AC20" s="703"/>
      <c r="AD20" s="704" t="s">
        <v>122</v>
      </c>
      <c r="AE20" s="704"/>
      <c r="AF20" s="704"/>
      <c r="AG20" s="704"/>
      <c r="AH20" s="704"/>
      <c r="AI20" s="704"/>
      <c r="AJ20" s="704"/>
      <c r="AK20" s="704"/>
      <c r="AL20" s="646" t="s">
        <v>225</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713</v>
      </c>
      <c r="BH20" s="644"/>
      <c r="BI20" s="644"/>
      <c r="BJ20" s="644"/>
      <c r="BK20" s="644"/>
      <c r="BL20" s="644"/>
      <c r="BM20" s="644"/>
      <c r="BN20" s="645"/>
      <c r="BO20" s="703">
        <v>0.1</v>
      </c>
      <c r="BP20" s="703"/>
      <c r="BQ20" s="703"/>
      <c r="BR20" s="703"/>
      <c r="BS20" s="649" t="s">
        <v>122</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5444445</v>
      </c>
      <c r="CS20" s="644"/>
      <c r="CT20" s="644"/>
      <c r="CU20" s="644"/>
      <c r="CV20" s="644"/>
      <c r="CW20" s="644"/>
      <c r="CX20" s="644"/>
      <c r="CY20" s="645"/>
      <c r="CZ20" s="703">
        <v>100</v>
      </c>
      <c r="DA20" s="703"/>
      <c r="DB20" s="703"/>
      <c r="DC20" s="703"/>
      <c r="DD20" s="649">
        <v>588722</v>
      </c>
      <c r="DE20" s="644"/>
      <c r="DF20" s="644"/>
      <c r="DG20" s="644"/>
      <c r="DH20" s="644"/>
      <c r="DI20" s="644"/>
      <c r="DJ20" s="644"/>
      <c r="DK20" s="644"/>
      <c r="DL20" s="644"/>
      <c r="DM20" s="644"/>
      <c r="DN20" s="644"/>
      <c r="DO20" s="644"/>
      <c r="DP20" s="645"/>
      <c r="DQ20" s="649">
        <v>3968769</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225</v>
      </c>
      <c r="AE21" s="704"/>
      <c r="AF21" s="704"/>
      <c r="AG21" s="704"/>
      <c r="AH21" s="704"/>
      <c r="AI21" s="704"/>
      <c r="AJ21" s="704"/>
      <c r="AK21" s="704"/>
      <c r="AL21" s="646" t="s">
        <v>122</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713</v>
      </c>
      <c r="BH21" s="644"/>
      <c r="BI21" s="644"/>
      <c r="BJ21" s="644"/>
      <c r="BK21" s="644"/>
      <c r="BL21" s="644"/>
      <c r="BM21" s="644"/>
      <c r="BN21" s="645"/>
      <c r="BO21" s="703">
        <v>0.1</v>
      </c>
      <c r="BP21" s="703"/>
      <c r="BQ21" s="703"/>
      <c r="BR21" s="703"/>
      <c r="BS21" s="649" t="s">
        <v>225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3527254</v>
      </c>
      <c r="S22" s="644"/>
      <c r="T22" s="644"/>
      <c r="U22" s="644"/>
      <c r="V22" s="644"/>
      <c r="W22" s="644"/>
      <c r="X22" s="644"/>
      <c r="Y22" s="645"/>
      <c r="Z22" s="703">
        <v>59.9</v>
      </c>
      <c r="AA22" s="703"/>
      <c r="AB22" s="703"/>
      <c r="AC22" s="703"/>
      <c r="AD22" s="704">
        <v>3117225</v>
      </c>
      <c r="AE22" s="704"/>
      <c r="AF22" s="704"/>
      <c r="AG22" s="704"/>
      <c r="AH22" s="704"/>
      <c r="AI22" s="704"/>
      <c r="AJ22" s="704"/>
      <c r="AK22" s="704"/>
      <c r="AL22" s="646">
        <v>99.8</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225</v>
      </c>
      <c r="BP22" s="703"/>
      <c r="BQ22" s="703"/>
      <c r="BR22" s="703"/>
      <c r="BS22" s="649" t="s">
        <v>122</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909</v>
      </c>
      <c r="S23" s="644"/>
      <c r="T23" s="644"/>
      <c r="U23" s="644"/>
      <c r="V23" s="644"/>
      <c r="W23" s="644"/>
      <c r="X23" s="644"/>
      <c r="Y23" s="645"/>
      <c r="Z23" s="703">
        <v>0</v>
      </c>
      <c r="AA23" s="703"/>
      <c r="AB23" s="703"/>
      <c r="AC23" s="703"/>
      <c r="AD23" s="704">
        <v>909</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225</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47303</v>
      </c>
      <c r="S24" s="644"/>
      <c r="T24" s="644"/>
      <c r="U24" s="644"/>
      <c r="V24" s="644"/>
      <c r="W24" s="644"/>
      <c r="X24" s="644"/>
      <c r="Y24" s="645"/>
      <c r="Z24" s="703">
        <v>0.8</v>
      </c>
      <c r="AA24" s="703"/>
      <c r="AB24" s="703"/>
      <c r="AC24" s="703"/>
      <c r="AD24" s="704" t="s">
        <v>122</v>
      </c>
      <c r="AE24" s="704"/>
      <c r="AF24" s="704"/>
      <c r="AG24" s="704"/>
      <c r="AH24" s="704"/>
      <c r="AI24" s="704"/>
      <c r="AJ24" s="704"/>
      <c r="AK24" s="704"/>
      <c r="AL24" s="646" t="s">
        <v>122</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1868670</v>
      </c>
      <c r="CS24" s="707"/>
      <c r="CT24" s="707"/>
      <c r="CU24" s="707"/>
      <c r="CV24" s="707"/>
      <c r="CW24" s="707"/>
      <c r="CX24" s="707"/>
      <c r="CY24" s="753"/>
      <c r="CZ24" s="754">
        <v>34.299999999999997</v>
      </c>
      <c r="DA24" s="723"/>
      <c r="DB24" s="723"/>
      <c r="DC24" s="757"/>
      <c r="DD24" s="752">
        <v>1565250</v>
      </c>
      <c r="DE24" s="707"/>
      <c r="DF24" s="707"/>
      <c r="DG24" s="707"/>
      <c r="DH24" s="707"/>
      <c r="DI24" s="707"/>
      <c r="DJ24" s="707"/>
      <c r="DK24" s="753"/>
      <c r="DL24" s="752">
        <v>1553708</v>
      </c>
      <c r="DM24" s="707"/>
      <c r="DN24" s="707"/>
      <c r="DO24" s="707"/>
      <c r="DP24" s="707"/>
      <c r="DQ24" s="707"/>
      <c r="DR24" s="707"/>
      <c r="DS24" s="707"/>
      <c r="DT24" s="707"/>
      <c r="DU24" s="707"/>
      <c r="DV24" s="753"/>
      <c r="DW24" s="754">
        <v>47.6</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61905</v>
      </c>
      <c r="S25" s="644"/>
      <c r="T25" s="644"/>
      <c r="U25" s="644"/>
      <c r="V25" s="644"/>
      <c r="W25" s="644"/>
      <c r="X25" s="644"/>
      <c r="Y25" s="645"/>
      <c r="Z25" s="703">
        <v>1.1000000000000001</v>
      </c>
      <c r="AA25" s="703"/>
      <c r="AB25" s="703"/>
      <c r="AC25" s="703"/>
      <c r="AD25" s="704">
        <v>3790</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225</v>
      </c>
      <c r="BP25" s="703"/>
      <c r="BQ25" s="703"/>
      <c r="BR25" s="703"/>
      <c r="BS25" s="649" t="s">
        <v>122</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997911</v>
      </c>
      <c r="CS25" s="642"/>
      <c r="CT25" s="642"/>
      <c r="CU25" s="642"/>
      <c r="CV25" s="642"/>
      <c r="CW25" s="642"/>
      <c r="CX25" s="642"/>
      <c r="CY25" s="643"/>
      <c r="CZ25" s="646">
        <v>18.3</v>
      </c>
      <c r="DA25" s="675"/>
      <c r="DB25" s="675"/>
      <c r="DC25" s="676"/>
      <c r="DD25" s="649">
        <v>917240</v>
      </c>
      <c r="DE25" s="642"/>
      <c r="DF25" s="642"/>
      <c r="DG25" s="642"/>
      <c r="DH25" s="642"/>
      <c r="DI25" s="642"/>
      <c r="DJ25" s="642"/>
      <c r="DK25" s="643"/>
      <c r="DL25" s="649">
        <v>905748</v>
      </c>
      <c r="DM25" s="642"/>
      <c r="DN25" s="642"/>
      <c r="DO25" s="642"/>
      <c r="DP25" s="642"/>
      <c r="DQ25" s="642"/>
      <c r="DR25" s="642"/>
      <c r="DS25" s="642"/>
      <c r="DT25" s="642"/>
      <c r="DU25" s="642"/>
      <c r="DV25" s="643"/>
      <c r="DW25" s="646">
        <v>27.7</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36791</v>
      </c>
      <c r="S26" s="644"/>
      <c r="T26" s="644"/>
      <c r="U26" s="644"/>
      <c r="V26" s="644"/>
      <c r="W26" s="644"/>
      <c r="X26" s="644"/>
      <c r="Y26" s="645"/>
      <c r="Z26" s="703">
        <v>0.6</v>
      </c>
      <c r="AA26" s="703"/>
      <c r="AB26" s="703"/>
      <c r="AC26" s="703"/>
      <c r="AD26" s="704" t="s">
        <v>122</v>
      </c>
      <c r="AE26" s="704"/>
      <c r="AF26" s="704"/>
      <c r="AG26" s="704"/>
      <c r="AH26" s="704"/>
      <c r="AI26" s="704"/>
      <c r="AJ26" s="704"/>
      <c r="AK26" s="704"/>
      <c r="AL26" s="646" t="s">
        <v>122</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652602</v>
      </c>
      <c r="CS26" s="644"/>
      <c r="CT26" s="644"/>
      <c r="CU26" s="644"/>
      <c r="CV26" s="644"/>
      <c r="CW26" s="644"/>
      <c r="CX26" s="644"/>
      <c r="CY26" s="645"/>
      <c r="CZ26" s="646">
        <v>12</v>
      </c>
      <c r="DA26" s="675"/>
      <c r="DB26" s="675"/>
      <c r="DC26" s="676"/>
      <c r="DD26" s="649">
        <v>577294</v>
      </c>
      <c r="DE26" s="644"/>
      <c r="DF26" s="644"/>
      <c r="DG26" s="644"/>
      <c r="DH26" s="644"/>
      <c r="DI26" s="644"/>
      <c r="DJ26" s="644"/>
      <c r="DK26" s="645"/>
      <c r="DL26" s="649" t="s">
        <v>225</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349110</v>
      </c>
      <c r="S27" s="644"/>
      <c r="T27" s="644"/>
      <c r="U27" s="644"/>
      <c r="V27" s="644"/>
      <c r="W27" s="644"/>
      <c r="X27" s="644"/>
      <c r="Y27" s="645"/>
      <c r="Z27" s="703">
        <v>5.9</v>
      </c>
      <c r="AA27" s="703"/>
      <c r="AB27" s="703"/>
      <c r="AC27" s="703"/>
      <c r="AD27" s="704" t="s">
        <v>225</v>
      </c>
      <c r="AE27" s="704"/>
      <c r="AF27" s="704"/>
      <c r="AG27" s="704"/>
      <c r="AH27" s="704"/>
      <c r="AI27" s="704"/>
      <c r="AJ27" s="704"/>
      <c r="AK27" s="704"/>
      <c r="AL27" s="646" t="s">
        <v>122</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742914</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307172</v>
      </c>
      <c r="CS27" s="642"/>
      <c r="CT27" s="642"/>
      <c r="CU27" s="642"/>
      <c r="CV27" s="642"/>
      <c r="CW27" s="642"/>
      <c r="CX27" s="642"/>
      <c r="CY27" s="643"/>
      <c r="CZ27" s="646">
        <v>5.6</v>
      </c>
      <c r="DA27" s="675"/>
      <c r="DB27" s="675"/>
      <c r="DC27" s="676"/>
      <c r="DD27" s="649">
        <v>91968</v>
      </c>
      <c r="DE27" s="642"/>
      <c r="DF27" s="642"/>
      <c r="DG27" s="642"/>
      <c r="DH27" s="642"/>
      <c r="DI27" s="642"/>
      <c r="DJ27" s="642"/>
      <c r="DK27" s="643"/>
      <c r="DL27" s="649">
        <v>91918</v>
      </c>
      <c r="DM27" s="642"/>
      <c r="DN27" s="642"/>
      <c r="DO27" s="642"/>
      <c r="DP27" s="642"/>
      <c r="DQ27" s="642"/>
      <c r="DR27" s="642"/>
      <c r="DS27" s="642"/>
      <c r="DT27" s="642"/>
      <c r="DU27" s="642"/>
      <c r="DV27" s="643"/>
      <c r="DW27" s="646">
        <v>2.8</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563587</v>
      </c>
      <c r="CS28" s="644"/>
      <c r="CT28" s="644"/>
      <c r="CU28" s="644"/>
      <c r="CV28" s="644"/>
      <c r="CW28" s="644"/>
      <c r="CX28" s="644"/>
      <c r="CY28" s="645"/>
      <c r="CZ28" s="646">
        <v>10.4</v>
      </c>
      <c r="DA28" s="675"/>
      <c r="DB28" s="675"/>
      <c r="DC28" s="676"/>
      <c r="DD28" s="649">
        <v>556042</v>
      </c>
      <c r="DE28" s="644"/>
      <c r="DF28" s="644"/>
      <c r="DG28" s="644"/>
      <c r="DH28" s="644"/>
      <c r="DI28" s="644"/>
      <c r="DJ28" s="644"/>
      <c r="DK28" s="645"/>
      <c r="DL28" s="649">
        <v>556042</v>
      </c>
      <c r="DM28" s="644"/>
      <c r="DN28" s="644"/>
      <c r="DO28" s="644"/>
      <c r="DP28" s="644"/>
      <c r="DQ28" s="644"/>
      <c r="DR28" s="644"/>
      <c r="DS28" s="644"/>
      <c r="DT28" s="644"/>
      <c r="DU28" s="644"/>
      <c r="DV28" s="645"/>
      <c r="DW28" s="646">
        <v>17</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251758</v>
      </c>
      <c r="S29" s="644"/>
      <c r="T29" s="644"/>
      <c r="U29" s="644"/>
      <c r="V29" s="644"/>
      <c r="W29" s="644"/>
      <c r="X29" s="644"/>
      <c r="Y29" s="645"/>
      <c r="Z29" s="703">
        <v>4.3</v>
      </c>
      <c r="AA29" s="703"/>
      <c r="AB29" s="703"/>
      <c r="AC29" s="703"/>
      <c r="AD29" s="704" t="s">
        <v>122</v>
      </c>
      <c r="AE29" s="704"/>
      <c r="AF29" s="704"/>
      <c r="AG29" s="704"/>
      <c r="AH29" s="704"/>
      <c r="AI29" s="704"/>
      <c r="AJ29" s="704"/>
      <c r="AK29" s="704"/>
      <c r="AL29" s="646" t="s">
        <v>122</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563587</v>
      </c>
      <c r="CS29" s="642"/>
      <c r="CT29" s="642"/>
      <c r="CU29" s="642"/>
      <c r="CV29" s="642"/>
      <c r="CW29" s="642"/>
      <c r="CX29" s="642"/>
      <c r="CY29" s="643"/>
      <c r="CZ29" s="646">
        <v>10.4</v>
      </c>
      <c r="DA29" s="675"/>
      <c r="DB29" s="675"/>
      <c r="DC29" s="676"/>
      <c r="DD29" s="649">
        <v>556042</v>
      </c>
      <c r="DE29" s="642"/>
      <c r="DF29" s="642"/>
      <c r="DG29" s="642"/>
      <c r="DH29" s="642"/>
      <c r="DI29" s="642"/>
      <c r="DJ29" s="642"/>
      <c r="DK29" s="643"/>
      <c r="DL29" s="649">
        <v>556042</v>
      </c>
      <c r="DM29" s="642"/>
      <c r="DN29" s="642"/>
      <c r="DO29" s="642"/>
      <c r="DP29" s="642"/>
      <c r="DQ29" s="642"/>
      <c r="DR29" s="642"/>
      <c r="DS29" s="642"/>
      <c r="DT29" s="642"/>
      <c r="DU29" s="642"/>
      <c r="DV29" s="643"/>
      <c r="DW29" s="646">
        <v>17</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26802</v>
      </c>
      <c r="S30" s="644"/>
      <c r="T30" s="644"/>
      <c r="U30" s="644"/>
      <c r="V30" s="644"/>
      <c r="W30" s="644"/>
      <c r="X30" s="644"/>
      <c r="Y30" s="645"/>
      <c r="Z30" s="703">
        <v>0.5</v>
      </c>
      <c r="AA30" s="703"/>
      <c r="AB30" s="703"/>
      <c r="AC30" s="703"/>
      <c r="AD30" s="704" t="s">
        <v>122</v>
      </c>
      <c r="AE30" s="704"/>
      <c r="AF30" s="704"/>
      <c r="AG30" s="704"/>
      <c r="AH30" s="704"/>
      <c r="AI30" s="704"/>
      <c r="AJ30" s="704"/>
      <c r="AK30" s="704"/>
      <c r="AL30" s="646" t="s">
        <v>225</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99.3</v>
      </c>
      <c r="BH30" s="722"/>
      <c r="BI30" s="722"/>
      <c r="BJ30" s="722"/>
      <c r="BK30" s="722"/>
      <c r="BL30" s="722"/>
      <c r="BM30" s="723">
        <v>96.8</v>
      </c>
      <c r="BN30" s="722"/>
      <c r="BO30" s="722"/>
      <c r="BP30" s="722"/>
      <c r="BQ30" s="724"/>
      <c r="BR30" s="721">
        <v>99.1</v>
      </c>
      <c r="BS30" s="722"/>
      <c r="BT30" s="722"/>
      <c r="BU30" s="722"/>
      <c r="BV30" s="722"/>
      <c r="BW30" s="722"/>
      <c r="BX30" s="723">
        <v>95.9</v>
      </c>
      <c r="BY30" s="722"/>
      <c r="BZ30" s="722"/>
      <c r="CA30" s="722"/>
      <c r="CB30" s="724"/>
      <c r="CD30" s="727"/>
      <c r="CE30" s="728"/>
      <c r="CF30" s="685" t="s">
        <v>303</v>
      </c>
      <c r="CG30" s="682"/>
      <c r="CH30" s="682"/>
      <c r="CI30" s="682"/>
      <c r="CJ30" s="682"/>
      <c r="CK30" s="682"/>
      <c r="CL30" s="682"/>
      <c r="CM30" s="682"/>
      <c r="CN30" s="682"/>
      <c r="CO30" s="682"/>
      <c r="CP30" s="682"/>
      <c r="CQ30" s="683"/>
      <c r="CR30" s="641">
        <v>527727</v>
      </c>
      <c r="CS30" s="644"/>
      <c r="CT30" s="644"/>
      <c r="CU30" s="644"/>
      <c r="CV30" s="644"/>
      <c r="CW30" s="644"/>
      <c r="CX30" s="644"/>
      <c r="CY30" s="645"/>
      <c r="CZ30" s="646">
        <v>9.6999999999999993</v>
      </c>
      <c r="DA30" s="675"/>
      <c r="DB30" s="675"/>
      <c r="DC30" s="676"/>
      <c r="DD30" s="649">
        <v>520398</v>
      </c>
      <c r="DE30" s="644"/>
      <c r="DF30" s="644"/>
      <c r="DG30" s="644"/>
      <c r="DH30" s="644"/>
      <c r="DI30" s="644"/>
      <c r="DJ30" s="644"/>
      <c r="DK30" s="645"/>
      <c r="DL30" s="649">
        <v>520398</v>
      </c>
      <c r="DM30" s="644"/>
      <c r="DN30" s="644"/>
      <c r="DO30" s="644"/>
      <c r="DP30" s="644"/>
      <c r="DQ30" s="644"/>
      <c r="DR30" s="644"/>
      <c r="DS30" s="644"/>
      <c r="DT30" s="644"/>
      <c r="DU30" s="644"/>
      <c r="DV30" s="645"/>
      <c r="DW30" s="646">
        <v>15.9</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139845</v>
      </c>
      <c r="S31" s="644"/>
      <c r="T31" s="644"/>
      <c r="U31" s="644"/>
      <c r="V31" s="644"/>
      <c r="W31" s="644"/>
      <c r="X31" s="644"/>
      <c r="Y31" s="645"/>
      <c r="Z31" s="703">
        <v>2.4</v>
      </c>
      <c r="AA31" s="703"/>
      <c r="AB31" s="703"/>
      <c r="AC31" s="703"/>
      <c r="AD31" s="704" t="s">
        <v>225</v>
      </c>
      <c r="AE31" s="704"/>
      <c r="AF31" s="704"/>
      <c r="AG31" s="704"/>
      <c r="AH31" s="704"/>
      <c r="AI31" s="704"/>
      <c r="AJ31" s="704"/>
      <c r="AK31" s="704"/>
      <c r="AL31" s="646" t="s">
        <v>225</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99.5</v>
      </c>
      <c r="BH31" s="642"/>
      <c r="BI31" s="642"/>
      <c r="BJ31" s="642"/>
      <c r="BK31" s="642"/>
      <c r="BL31" s="642"/>
      <c r="BM31" s="647">
        <v>97.9</v>
      </c>
      <c r="BN31" s="720"/>
      <c r="BO31" s="720"/>
      <c r="BP31" s="720"/>
      <c r="BQ31" s="681"/>
      <c r="BR31" s="719">
        <v>99.5</v>
      </c>
      <c r="BS31" s="642"/>
      <c r="BT31" s="642"/>
      <c r="BU31" s="642"/>
      <c r="BV31" s="642"/>
      <c r="BW31" s="642"/>
      <c r="BX31" s="647">
        <v>97.4</v>
      </c>
      <c r="BY31" s="720"/>
      <c r="BZ31" s="720"/>
      <c r="CA31" s="720"/>
      <c r="CB31" s="681"/>
      <c r="CD31" s="727"/>
      <c r="CE31" s="728"/>
      <c r="CF31" s="685" t="s">
        <v>307</v>
      </c>
      <c r="CG31" s="682"/>
      <c r="CH31" s="682"/>
      <c r="CI31" s="682"/>
      <c r="CJ31" s="682"/>
      <c r="CK31" s="682"/>
      <c r="CL31" s="682"/>
      <c r="CM31" s="682"/>
      <c r="CN31" s="682"/>
      <c r="CO31" s="682"/>
      <c r="CP31" s="682"/>
      <c r="CQ31" s="683"/>
      <c r="CR31" s="641">
        <v>35860</v>
      </c>
      <c r="CS31" s="642"/>
      <c r="CT31" s="642"/>
      <c r="CU31" s="642"/>
      <c r="CV31" s="642"/>
      <c r="CW31" s="642"/>
      <c r="CX31" s="642"/>
      <c r="CY31" s="643"/>
      <c r="CZ31" s="646">
        <v>0.7</v>
      </c>
      <c r="DA31" s="675"/>
      <c r="DB31" s="675"/>
      <c r="DC31" s="676"/>
      <c r="DD31" s="649">
        <v>35644</v>
      </c>
      <c r="DE31" s="642"/>
      <c r="DF31" s="642"/>
      <c r="DG31" s="642"/>
      <c r="DH31" s="642"/>
      <c r="DI31" s="642"/>
      <c r="DJ31" s="642"/>
      <c r="DK31" s="643"/>
      <c r="DL31" s="649">
        <v>35644</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390632</v>
      </c>
      <c r="S32" s="644"/>
      <c r="T32" s="644"/>
      <c r="U32" s="644"/>
      <c r="V32" s="644"/>
      <c r="W32" s="644"/>
      <c r="X32" s="644"/>
      <c r="Y32" s="645"/>
      <c r="Z32" s="703">
        <v>6.6</v>
      </c>
      <c r="AA32" s="703"/>
      <c r="AB32" s="703"/>
      <c r="AC32" s="703"/>
      <c r="AD32" s="704" t="s">
        <v>225</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99.1</v>
      </c>
      <c r="BH32" s="657"/>
      <c r="BI32" s="657"/>
      <c r="BJ32" s="657"/>
      <c r="BK32" s="657"/>
      <c r="BL32" s="657"/>
      <c r="BM32" s="701">
        <v>95.5</v>
      </c>
      <c r="BN32" s="657"/>
      <c r="BO32" s="657"/>
      <c r="BP32" s="657"/>
      <c r="BQ32" s="694"/>
      <c r="BR32" s="718">
        <v>98.8</v>
      </c>
      <c r="BS32" s="657"/>
      <c r="BT32" s="657"/>
      <c r="BU32" s="657"/>
      <c r="BV32" s="657"/>
      <c r="BW32" s="657"/>
      <c r="BX32" s="701">
        <v>94.3</v>
      </c>
      <c r="BY32" s="657"/>
      <c r="BZ32" s="657"/>
      <c r="CA32" s="657"/>
      <c r="CB32" s="694"/>
      <c r="CD32" s="729"/>
      <c r="CE32" s="730"/>
      <c r="CF32" s="685" t="s">
        <v>310</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402801</v>
      </c>
      <c r="S33" s="644"/>
      <c r="T33" s="644"/>
      <c r="U33" s="644"/>
      <c r="V33" s="644"/>
      <c r="W33" s="644"/>
      <c r="X33" s="644"/>
      <c r="Y33" s="645"/>
      <c r="Z33" s="703">
        <v>6.8</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2930952</v>
      </c>
      <c r="CS33" s="642"/>
      <c r="CT33" s="642"/>
      <c r="CU33" s="642"/>
      <c r="CV33" s="642"/>
      <c r="CW33" s="642"/>
      <c r="CX33" s="642"/>
      <c r="CY33" s="643"/>
      <c r="CZ33" s="646">
        <v>53.8</v>
      </c>
      <c r="DA33" s="675"/>
      <c r="DB33" s="675"/>
      <c r="DC33" s="676"/>
      <c r="DD33" s="649">
        <v>2239059</v>
      </c>
      <c r="DE33" s="642"/>
      <c r="DF33" s="642"/>
      <c r="DG33" s="642"/>
      <c r="DH33" s="642"/>
      <c r="DI33" s="642"/>
      <c r="DJ33" s="642"/>
      <c r="DK33" s="643"/>
      <c r="DL33" s="649">
        <v>1609282</v>
      </c>
      <c r="DM33" s="642"/>
      <c r="DN33" s="642"/>
      <c r="DO33" s="642"/>
      <c r="DP33" s="642"/>
      <c r="DQ33" s="642"/>
      <c r="DR33" s="642"/>
      <c r="DS33" s="642"/>
      <c r="DT33" s="642"/>
      <c r="DU33" s="642"/>
      <c r="DV33" s="643"/>
      <c r="DW33" s="646">
        <v>49.3</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97144</v>
      </c>
      <c r="S34" s="644"/>
      <c r="T34" s="644"/>
      <c r="U34" s="644"/>
      <c r="V34" s="644"/>
      <c r="W34" s="644"/>
      <c r="X34" s="644"/>
      <c r="Y34" s="645"/>
      <c r="Z34" s="703">
        <v>1.7</v>
      </c>
      <c r="AA34" s="703"/>
      <c r="AB34" s="703"/>
      <c r="AC34" s="703"/>
      <c r="AD34" s="704">
        <v>693</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775985</v>
      </c>
      <c r="CS34" s="644"/>
      <c r="CT34" s="644"/>
      <c r="CU34" s="644"/>
      <c r="CV34" s="644"/>
      <c r="CW34" s="644"/>
      <c r="CX34" s="644"/>
      <c r="CY34" s="645"/>
      <c r="CZ34" s="646">
        <v>14.3</v>
      </c>
      <c r="DA34" s="675"/>
      <c r="DB34" s="675"/>
      <c r="DC34" s="676"/>
      <c r="DD34" s="649">
        <v>514063</v>
      </c>
      <c r="DE34" s="644"/>
      <c r="DF34" s="644"/>
      <c r="DG34" s="644"/>
      <c r="DH34" s="644"/>
      <c r="DI34" s="644"/>
      <c r="DJ34" s="644"/>
      <c r="DK34" s="645"/>
      <c r="DL34" s="649">
        <v>298261</v>
      </c>
      <c r="DM34" s="644"/>
      <c r="DN34" s="644"/>
      <c r="DO34" s="644"/>
      <c r="DP34" s="644"/>
      <c r="DQ34" s="644"/>
      <c r="DR34" s="644"/>
      <c r="DS34" s="644"/>
      <c r="DT34" s="644"/>
      <c r="DU34" s="644"/>
      <c r="DV34" s="645"/>
      <c r="DW34" s="646">
        <v>9.1</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552100</v>
      </c>
      <c r="S35" s="644"/>
      <c r="T35" s="644"/>
      <c r="U35" s="644"/>
      <c r="V35" s="644"/>
      <c r="W35" s="644"/>
      <c r="X35" s="644"/>
      <c r="Y35" s="645"/>
      <c r="Z35" s="703">
        <v>9.4</v>
      </c>
      <c r="AA35" s="703"/>
      <c r="AB35" s="703"/>
      <c r="AC35" s="703"/>
      <c r="AD35" s="704" t="s">
        <v>225</v>
      </c>
      <c r="AE35" s="704"/>
      <c r="AF35" s="704"/>
      <c r="AG35" s="704"/>
      <c r="AH35" s="704"/>
      <c r="AI35" s="704"/>
      <c r="AJ35" s="704"/>
      <c r="AK35" s="704"/>
      <c r="AL35" s="646" t="s">
        <v>225</v>
      </c>
      <c r="AM35" s="647"/>
      <c r="AN35" s="647"/>
      <c r="AO35" s="705"/>
      <c r="AP35" s="214"/>
      <c r="AQ35" s="709" t="s">
        <v>318</v>
      </c>
      <c r="AR35" s="710"/>
      <c r="AS35" s="710"/>
      <c r="AT35" s="710"/>
      <c r="AU35" s="710"/>
      <c r="AV35" s="710"/>
      <c r="AW35" s="710"/>
      <c r="AX35" s="710"/>
      <c r="AY35" s="711"/>
      <c r="AZ35" s="706">
        <v>961245</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4601</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17587</v>
      </c>
      <c r="CS35" s="642"/>
      <c r="CT35" s="642"/>
      <c r="CU35" s="642"/>
      <c r="CV35" s="642"/>
      <c r="CW35" s="642"/>
      <c r="CX35" s="642"/>
      <c r="CY35" s="643"/>
      <c r="CZ35" s="646">
        <v>0.3</v>
      </c>
      <c r="DA35" s="675"/>
      <c r="DB35" s="675"/>
      <c r="DC35" s="676"/>
      <c r="DD35" s="649">
        <v>15727</v>
      </c>
      <c r="DE35" s="642"/>
      <c r="DF35" s="642"/>
      <c r="DG35" s="642"/>
      <c r="DH35" s="642"/>
      <c r="DI35" s="642"/>
      <c r="DJ35" s="642"/>
      <c r="DK35" s="643"/>
      <c r="DL35" s="649">
        <v>15727</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122</v>
      </c>
      <c r="AM36" s="647"/>
      <c r="AN36" s="647"/>
      <c r="AO36" s="705"/>
      <c r="AQ36" s="678" t="s">
        <v>322</v>
      </c>
      <c r="AR36" s="679"/>
      <c r="AS36" s="679"/>
      <c r="AT36" s="679"/>
      <c r="AU36" s="679"/>
      <c r="AV36" s="679"/>
      <c r="AW36" s="679"/>
      <c r="AX36" s="679"/>
      <c r="AY36" s="680"/>
      <c r="AZ36" s="641">
        <v>221133</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-9897</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1170945</v>
      </c>
      <c r="CS36" s="644"/>
      <c r="CT36" s="644"/>
      <c r="CU36" s="644"/>
      <c r="CV36" s="644"/>
      <c r="CW36" s="644"/>
      <c r="CX36" s="644"/>
      <c r="CY36" s="645"/>
      <c r="CZ36" s="646">
        <v>21.5</v>
      </c>
      <c r="DA36" s="675"/>
      <c r="DB36" s="675"/>
      <c r="DC36" s="676"/>
      <c r="DD36" s="649">
        <v>928728</v>
      </c>
      <c r="DE36" s="644"/>
      <c r="DF36" s="644"/>
      <c r="DG36" s="644"/>
      <c r="DH36" s="644"/>
      <c r="DI36" s="644"/>
      <c r="DJ36" s="644"/>
      <c r="DK36" s="645"/>
      <c r="DL36" s="649">
        <v>782053</v>
      </c>
      <c r="DM36" s="644"/>
      <c r="DN36" s="644"/>
      <c r="DO36" s="644"/>
      <c r="DP36" s="644"/>
      <c r="DQ36" s="644"/>
      <c r="DR36" s="644"/>
      <c r="DS36" s="644"/>
      <c r="DT36" s="644"/>
      <c r="DU36" s="644"/>
      <c r="DV36" s="645"/>
      <c r="DW36" s="646">
        <v>24</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141800</v>
      </c>
      <c r="S37" s="644"/>
      <c r="T37" s="644"/>
      <c r="U37" s="644"/>
      <c r="V37" s="644"/>
      <c r="W37" s="644"/>
      <c r="X37" s="644"/>
      <c r="Y37" s="645"/>
      <c r="Z37" s="703">
        <v>2.4</v>
      </c>
      <c r="AA37" s="703"/>
      <c r="AB37" s="703"/>
      <c r="AC37" s="703"/>
      <c r="AD37" s="704" t="s">
        <v>122</v>
      </c>
      <c r="AE37" s="704"/>
      <c r="AF37" s="704"/>
      <c r="AG37" s="704"/>
      <c r="AH37" s="704"/>
      <c r="AI37" s="704"/>
      <c r="AJ37" s="704"/>
      <c r="AK37" s="704"/>
      <c r="AL37" s="646" t="s">
        <v>122</v>
      </c>
      <c r="AM37" s="647"/>
      <c r="AN37" s="647"/>
      <c r="AO37" s="705"/>
      <c r="AQ37" s="678" t="s">
        <v>326</v>
      </c>
      <c r="AR37" s="679"/>
      <c r="AS37" s="679"/>
      <c r="AT37" s="679"/>
      <c r="AU37" s="679"/>
      <c r="AV37" s="679"/>
      <c r="AW37" s="679"/>
      <c r="AX37" s="679"/>
      <c r="AY37" s="680"/>
      <c r="AZ37" s="641">
        <v>197102</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1352</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535501</v>
      </c>
      <c r="CS37" s="642"/>
      <c r="CT37" s="642"/>
      <c r="CU37" s="642"/>
      <c r="CV37" s="642"/>
      <c r="CW37" s="642"/>
      <c r="CX37" s="642"/>
      <c r="CY37" s="643"/>
      <c r="CZ37" s="646">
        <v>9.8000000000000007</v>
      </c>
      <c r="DA37" s="675"/>
      <c r="DB37" s="675"/>
      <c r="DC37" s="676"/>
      <c r="DD37" s="649">
        <v>529553</v>
      </c>
      <c r="DE37" s="642"/>
      <c r="DF37" s="642"/>
      <c r="DG37" s="642"/>
      <c r="DH37" s="642"/>
      <c r="DI37" s="642"/>
      <c r="DJ37" s="642"/>
      <c r="DK37" s="643"/>
      <c r="DL37" s="649">
        <v>474621</v>
      </c>
      <c r="DM37" s="642"/>
      <c r="DN37" s="642"/>
      <c r="DO37" s="642"/>
      <c r="DP37" s="642"/>
      <c r="DQ37" s="642"/>
      <c r="DR37" s="642"/>
      <c r="DS37" s="642"/>
      <c r="DT37" s="642"/>
      <c r="DU37" s="642"/>
      <c r="DV37" s="643"/>
      <c r="DW37" s="646">
        <v>14.5</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5884354</v>
      </c>
      <c r="S38" s="693"/>
      <c r="T38" s="693"/>
      <c r="U38" s="693"/>
      <c r="V38" s="693"/>
      <c r="W38" s="693"/>
      <c r="X38" s="693"/>
      <c r="Y38" s="698"/>
      <c r="Z38" s="699">
        <v>100</v>
      </c>
      <c r="AA38" s="699"/>
      <c r="AB38" s="699"/>
      <c r="AC38" s="699"/>
      <c r="AD38" s="700">
        <v>3122617</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60402</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2300</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679710</v>
      </c>
      <c r="CS38" s="644"/>
      <c r="CT38" s="644"/>
      <c r="CU38" s="644"/>
      <c r="CV38" s="644"/>
      <c r="CW38" s="644"/>
      <c r="CX38" s="644"/>
      <c r="CY38" s="645"/>
      <c r="CZ38" s="646">
        <v>12.5</v>
      </c>
      <c r="DA38" s="675"/>
      <c r="DB38" s="675"/>
      <c r="DC38" s="676"/>
      <c r="DD38" s="649">
        <v>579985</v>
      </c>
      <c r="DE38" s="644"/>
      <c r="DF38" s="644"/>
      <c r="DG38" s="644"/>
      <c r="DH38" s="644"/>
      <c r="DI38" s="644"/>
      <c r="DJ38" s="644"/>
      <c r="DK38" s="645"/>
      <c r="DL38" s="649">
        <v>510721</v>
      </c>
      <c r="DM38" s="644"/>
      <c r="DN38" s="644"/>
      <c r="DO38" s="644"/>
      <c r="DP38" s="644"/>
      <c r="DQ38" s="644"/>
      <c r="DR38" s="644"/>
      <c r="DS38" s="644"/>
      <c r="DT38" s="644"/>
      <c r="DU38" s="644"/>
      <c r="DV38" s="645"/>
      <c r="DW38" s="646">
        <v>15.6</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122</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98</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276476</v>
      </c>
      <c r="CS39" s="642"/>
      <c r="CT39" s="642"/>
      <c r="CU39" s="642"/>
      <c r="CV39" s="642"/>
      <c r="CW39" s="642"/>
      <c r="CX39" s="642"/>
      <c r="CY39" s="643"/>
      <c r="CZ39" s="646">
        <v>5.0999999999999996</v>
      </c>
      <c r="DA39" s="675"/>
      <c r="DB39" s="675"/>
      <c r="DC39" s="676"/>
      <c r="DD39" s="649">
        <v>198036</v>
      </c>
      <c r="DE39" s="642"/>
      <c r="DF39" s="642"/>
      <c r="DG39" s="642"/>
      <c r="DH39" s="642"/>
      <c r="DI39" s="642"/>
      <c r="DJ39" s="642"/>
      <c r="DK39" s="643"/>
      <c r="DL39" s="649" t="s">
        <v>122</v>
      </c>
      <c r="DM39" s="642"/>
      <c r="DN39" s="642"/>
      <c r="DO39" s="642"/>
      <c r="DP39" s="642"/>
      <c r="DQ39" s="642"/>
      <c r="DR39" s="642"/>
      <c r="DS39" s="642"/>
      <c r="DT39" s="642"/>
      <c r="DU39" s="642"/>
      <c r="DV39" s="643"/>
      <c r="DW39" s="646" t="s">
        <v>225</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91444</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134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10249</v>
      </c>
      <c r="CS40" s="644"/>
      <c r="CT40" s="644"/>
      <c r="CU40" s="644"/>
      <c r="CV40" s="644"/>
      <c r="CW40" s="644"/>
      <c r="CX40" s="644"/>
      <c r="CY40" s="645"/>
      <c r="CZ40" s="646">
        <v>0.2</v>
      </c>
      <c r="DA40" s="675"/>
      <c r="DB40" s="675"/>
      <c r="DC40" s="676"/>
      <c r="DD40" s="649">
        <v>2520</v>
      </c>
      <c r="DE40" s="644"/>
      <c r="DF40" s="644"/>
      <c r="DG40" s="644"/>
      <c r="DH40" s="644"/>
      <c r="DI40" s="644"/>
      <c r="DJ40" s="644"/>
      <c r="DK40" s="645"/>
      <c r="DL40" s="649">
        <v>2520</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391164</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389</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644823</v>
      </c>
      <c r="CS42" s="644"/>
      <c r="CT42" s="644"/>
      <c r="CU42" s="644"/>
      <c r="CV42" s="644"/>
      <c r="CW42" s="644"/>
      <c r="CX42" s="644"/>
      <c r="CY42" s="645"/>
      <c r="CZ42" s="646">
        <v>11.8</v>
      </c>
      <c r="DA42" s="647"/>
      <c r="DB42" s="647"/>
      <c r="DC42" s="648"/>
      <c r="DD42" s="649">
        <v>164460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36888</v>
      </c>
      <c r="CS43" s="642"/>
      <c r="CT43" s="642"/>
      <c r="CU43" s="642"/>
      <c r="CV43" s="642"/>
      <c r="CW43" s="642"/>
      <c r="CX43" s="642"/>
      <c r="CY43" s="643"/>
      <c r="CZ43" s="646">
        <v>0.7</v>
      </c>
      <c r="DA43" s="675"/>
      <c r="DB43" s="675"/>
      <c r="DC43" s="676"/>
      <c r="DD43" s="649">
        <v>36888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588722</v>
      </c>
      <c r="CS44" s="644"/>
      <c r="CT44" s="644"/>
      <c r="CU44" s="644"/>
      <c r="CV44" s="644"/>
      <c r="CW44" s="644"/>
      <c r="CX44" s="644"/>
      <c r="CY44" s="645"/>
      <c r="CZ44" s="646">
        <v>10.8</v>
      </c>
      <c r="DA44" s="647"/>
      <c r="DB44" s="647"/>
      <c r="DC44" s="648"/>
      <c r="DD44" s="649">
        <v>119120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161279</v>
      </c>
      <c r="CS45" s="642"/>
      <c r="CT45" s="642"/>
      <c r="CU45" s="642"/>
      <c r="CV45" s="642"/>
      <c r="CW45" s="642"/>
      <c r="CX45" s="642"/>
      <c r="CY45" s="643"/>
      <c r="CZ45" s="646">
        <v>3</v>
      </c>
      <c r="DA45" s="675"/>
      <c r="DB45" s="675"/>
      <c r="DC45" s="676"/>
      <c r="DD45" s="649">
        <v>12102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414095</v>
      </c>
      <c r="CS46" s="644"/>
      <c r="CT46" s="644"/>
      <c r="CU46" s="644"/>
      <c r="CV46" s="644"/>
      <c r="CW46" s="644"/>
      <c r="CX46" s="644"/>
      <c r="CY46" s="645"/>
      <c r="CZ46" s="646">
        <v>7.6</v>
      </c>
      <c r="DA46" s="647"/>
      <c r="DB46" s="647"/>
      <c r="DC46" s="648"/>
      <c r="DD46" s="649">
        <v>96215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56101</v>
      </c>
      <c r="CS47" s="642"/>
      <c r="CT47" s="642"/>
      <c r="CU47" s="642"/>
      <c r="CV47" s="642"/>
      <c r="CW47" s="642"/>
      <c r="CX47" s="642"/>
      <c r="CY47" s="643"/>
      <c r="CZ47" s="646">
        <v>1</v>
      </c>
      <c r="DA47" s="675"/>
      <c r="DB47" s="675"/>
      <c r="DC47" s="676"/>
      <c r="DD47" s="649">
        <v>45340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225</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5444445</v>
      </c>
      <c r="CS49" s="657"/>
      <c r="CT49" s="657"/>
      <c r="CU49" s="657"/>
      <c r="CV49" s="657"/>
      <c r="CW49" s="657"/>
      <c r="CX49" s="657"/>
      <c r="CY49" s="658"/>
      <c r="CZ49" s="659">
        <v>100</v>
      </c>
      <c r="DA49" s="660"/>
      <c r="DB49" s="660"/>
      <c r="DC49" s="661"/>
      <c r="DD49" s="662">
        <v>3968769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AUUy+zvjw7J/0DzcvJfZTIIyntQqFlV84Vzh8bmNXVCBCUdQx6R6lxDtjKGcTAjW0M00I16PbHdTLz4AhemKw==" saltValue="Vft046JHiwel1C8Eg3ff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5884</v>
      </c>
      <c r="R7" s="1174"/>
      <c r="S7" s="1174"/>
      <c r="T7" s="1174"/>
      <c r="U7" s="1174"/>
      <c r="V7" s="1174">
        <v>5444</v>
      </c>
      <c r="W7" s="1174"/>
      <c r="X7" s="1174"/>
      <c r="Y7" s="1174"/>
      <c r="Z7" s="1174"/>
      <c r="AA7" s="1174">
        <v>440</v>
      </c>
      <c r="AB7" s="1174"/>
      <c r="AC7" s="1174"/>
      <c r="AD7" s="1174"/>
      <c r="AE7" s="1175"/>
      <c r="AF7" s="1176">
        <v>397</v>
      </c>
      <c r="AG7" s="1177"/>
      <c r="AH7" s="1177"/>
      <c r="AI7" s="1177"/>
      <c r="AJ7" s="1178"/>
      <c r="AK7" s="1160">
        <v>391</v>
      </c>
      <c r="AL7" s="1161"/>
      <c r="AM7" s="1161"/>
      <c r="AN7" s="1161"/>
      <c r="AO7" s="1161"/>
      <c r="AP7" s="1161">
        <v>5636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570</v>
      </c>
      <c r="BT7" s="1165"/>
      <c r="BU7" s="1165"/>
      <c r="BV7" s="1165"/>
      <c r="BW7" s="1165"/>
      <c r="BX7" s="1165"/>
      <c r="BY7" s="1165"/>
      <c r="BZ7" s="1165"/>
      <c r="CA7" s="1165"/>
      <c r="CB7" s="1165"/>
      <c r="CC7" s="1165"/>
      <c r="CD7" s="1165"/>
      <c r="CE7" s="1165"/>
      <c r="CF7" s="1165"/>
      <c r="CG7" s="1166"/>
      <c r="CH7" s="1157">
        <v>1</v>
      </c>
      <c r="CI7" s="1158"/>
      <c r="CJ7" s="1158"/>
      <c r="CK7" s="1158"/>
      <c r="CL7" s="1159"/>
      <c r="CM7" s="1157">
        <v>53</v>
      </c>
      <c r="CN7" s="1158"/>
      <c r="CO7" s="1158"/>
      <c r="CP7" s="1158"/>
      <c r="CQ7" s="1159"/>
      <c r="CR7" s="1157">
        <v>5</v>
      </c>
      <c r="CS7" s="1158"/>
      <c r="CT7" s="1158"/>
      <c r="CU7" s="1158"/>
      <c r="CV7" s="1159"/>
      <c r="CW7" s="1157" t="s">
        <v>569</v>
      </c>
      <c r="CX7" s="1158"/>
      <c r="CY7" s="1158"/>
      <c r="CZ7" s="1158"/>
      <c r="DA7" s="1159"/>
      <c r="DB7" s="1157">
        <v>87</v>
      </c>
      <c r="DC7" s="1158"/>
      <c r="DD7" s="1158"/>
      <c r="DE7" s="1158"/>
      <c r="DF7" s="1159"/>
      <c r="DG7" s="1157" t="s">
        <v>569</v>
      </c>
      <c r="DH7" s="1158"/>
      <c r="DI7" s="1158"/>
      <c r="DJ7" s="1158"/>
      <c r="DK7" s="1159"/>
      <c r="DL7" s="1157" t="s">
        <v>569</v>
      </c>
      <c r="DM7" s="1158"/>
      <c r="DN7" s="1158"/>
      <c r="DO7" s="1158"/>
      <c r="DP7" s="1159"/>
      <c r="DQ7" s="1157" t="s">
        <v>569</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5884</v>
      </c>
      <c r="R23" s="1138"/>
      <c r="S23" s="1138"/>
      <c r="T23" s="1138"/>
      <c r="U23" s="1138"/>
      <c r="V23" s="1138">
        <v>5444</v>
      </c>
      <c r="W23" s="1138"/>
      <c r="X23" s="1138"/>
      <c r="Y23" s="1138"/>
      <c r="Z23" s="1138"/>
      <c r="AA23" s="1138">
        <v>440</v>
      </c>
      <c r="AB23" s="1138"/>
      <c r="AC23" s="1138"/>
      <c r="AD23" s="1138"/>
      <c r="AE23" s="1139"/>
      <c r="AF23" s="1140">
        <v>397</v>
      </c>
      <c r="AG23" s="1138"/>
      <c r="AH23" s="1138"/>
      <c r="AI23" s="1138"/>
      <c r="AJ23" s="1141"/>
      <c r="AK23" s="1142"/>
      <c r="AL23" s="1143"/>
      <c r="AM23" s="1143"/>
      <c r="AN23" s="1143"/>
      <c r="AO23" s="1143"/>
      <c r="AP23" s="1138">
        <v>5636</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1409</v>
      </c>
      <c r="R28" s="1123"/>
      <c r="S28" s="1123"/>
      <c r="T28" s="1123"/>
      <c r="U28" s="1123"/>
      <c r="V28" s="1123">
        <v>1405</v>
      </c>
      <c r="W28" s="1123"/>
      <c r="X28" s="1123"/>
      <c r="Y28" s="1123"/>
      <c r="Z28" s="1123"/>
      <c r="AA28" s="1123">
        <v>5</v>
      </c>
      <c r="AB28" s="1123"/>
      <c r="AC28" s="1123"/>
      <c r="AD28" s="1123"/>
      <c r="AE28" s="1124"/>
      <c r="AF28" s="1125">
        <v>5</v>
      </c>
      <c r="AG28" s="1123"/>
      <c r="AH28" s="1123"/>
      <c r="AI28" s="1123"/>
      <c r="AJ28" s="1126"/>
      <c r="AK28" s="1127">
        <v>72</v>
      </c>
      <c r="AL28" s="1115"/>
      <c r="AM28" s="1115"/>
      <c r="AN28" s="1115"/>
      <c r="AO28" s="1115"/>
      <c r="AP28" s="1115" t="s">
        <v>569</v>
      </c>
      <c r="AQ28" s="1115"/>
      <c r="AR28" s="1115"/>
      <c r="AS28" s="1115"/>
      <c r="AT28" s="1115"/>
      <c r="AU28" s="1115" t="s">
        <v>569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1192</v>
      </c>
      <c r="R29" s="1113"/>
      <c r="S29" s="1113"/>
      <c r="T29" s="1113"/>
      <c r="U29" s="1113"/>
      <c r="V29" s="1113">
        <v>1179</v>
      </c>
      <c r="W29" s="1113"/>
      <c r="X29" s="1113"/>
      <c r="Y29" s="1113"/>
      <c r="Z29" s="1113"/>
      <c r="AA29" s="1113">
        <v>14</v>
      </c>
      <c r="AB29" s="1113"/>
      <c r="AC29" s="1113"/>
      <c r="AD29" s="1113"/>
      <c r="AE29" s="1114"/>
      <c r="AF29" s="1088">
        <v>14</v>
      </c>
      <c r="AG29" s="1089"/>
      <c r="AH29" s="1089"/>
      <c r="AI29" s="1089"/>
      <c r="AJ29" s="1090"/>
      <c r="AK29" s="1049">
        <v>163</v>
      </c>
      <c r="AL29" s="1040"/>
      <c r="AM29" s="1040"/>
      <c r="AN29" s="1040"/>
      <c r="AO29" s="1040"/>
      <c r="AP29" s="1040" t="s">
        <v>569</v>
      </c>
      <c r="AQ29" s="1040"/>
      <c r="AR29" s="1040"/>
      <c r="AS29" s="1040"/>
      <c r="AT29" s="1040"/>
      <c r="AU29" s="1040" t="s">
        <v>569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6</v>
      </c>
      <c r="R30" s="1113"/>
      <c r="S30" s="1113"/>
      <c r="T30" s="1113"/>
      <c r="U30" s="1113"/>
      <c r="V30" s="1113">
        <v>6</v>
      </c>
      <c r="W30" s="1113"/>
      <c r="X30" s="1113"/>
      <c r="Y30" s="1113"/>
      <c r="Z30" s="1113"/>
      <c r="AA30" s="1113" t="s">
        <v>568</v>
      </c>
      <c r="AB30" s="1113"/>
      <c r="AC30" s="1113"/>
      <c r="AD30" s="1113"/>
      <c r="AE30" s="1114"/>
      <c r="AF30" s="1088" t="s">
        <v>394</v>
      </c>
      <c r="AG30" s="1089"/>
      <c r="AH30" s="1089"/>
      <c r="AI30" s="1089"/>
      <c r="AJ30" s="1090"/>
      <c r="AK30" s="1049" t="s">
        <v>568</v>
      </c>
      <c r="AL30" s="1040"/>
      <c r="AM30" s="1040"/>
      <c r="AN30" s="1040"/>
      <c r="AO30" s="1040"/>
      <c r="AP30" s="1040" t="s">
        <v>569</v>
      </c>
      <c r="AQ30" s="1040"/>
      <c r="AR30" s="1040"/>
      <c r="AS30" s="1040"/>
      <c r="AT30" s="1040"/>
      <c r="AU30" s="1040" t="s">
        <v>569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146</v>
      </c>
      <c r="R31" s="1113"/>
      <c r="S31" s="1113"/>
      <c r="T31" s="1113"/>
      <c r="U31" s="1113"/>
      <c r="V31" s="1113">
        <v>145</v>
      </c>
      <c r="W31" s="1113"/>
      <c r="X31" s="1113"/>
      <c r="Y31" s="1113"/>
      <c r="Z31" s="1113"/>
      <c r="AA31" s="1113">
        <v>0</v>
      </c>
      <c r="AB31" s="1113"/>
      <c r="AC31" s="1113"/>
      <c r="AD31" s="1113"/>
      <c r="AE31" s="1114"/>
      <c r="AF31" s="1088">
        <v>0</v>
      </c>
      <c r="AG31" s="1089"/>
      <c r="AH31" s="1089"/>
      <c r="AI31" s="1089"/>
      <c r="AJ31" s="1090"/>
      <c r="AK31" s="1049">
        <v>49</v>
      </c>
      <c r="AL31" s="1040"/>
      <c r="AM31" s="1040"/>
      <c r="AN31" s="1040"/>
      <c r="AO31" s="1040"/>
      <c r="AP31" s="1040" t="s">
        <v>569</v>
      </c>
      <c r="AQ31" s="1040"/>
      <c r="AR31" s="1040"/>
      <c r="AS31" s="1040"/>
      <c r="AT31" s="1040"/>
      <c r="AU31" s="1040" t="s">
        <v>569</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344</v>
      </c>
      <c r="R32" s="1113"/>
      <c r="S32" s="1113"/>
      <c r="T32" s="1113"/>
      <c r="U32" s="1113"/>
      <c r="V32" s="1113">
        <v>358</v>
      </c>
      <c r="W32" s="1113"/>
      <c r="X32" s="1113"/>
      <c r="Y32" s="1113"/>
      <c r="Z32" s="1113"/>
      <c r="AA32" s="1113">
        <v>-14</v>
      </c>
      <c r="AB32" s="1113"/>
      <c r="AC32" s="1113"/>
      <c r="AD32" s="1113"/>
      <c r="AE32" s="1114"/>
      <c r="AF32" s="1088">
        <v>342</v>
      </c>
      <c r="AG32" s="1089"/>
      <c r="AH32" s="1089"/>
      <c r="AI32" s="1089"/>
      <c r="AJ32" s="1090"/>
      <c r="AK32" s="1049">
        <v>37</v>
      </c>
      <c r="AL32" s="1040"/>
      <c r="AM32" s="1040"/>
      <c r="AN32" s="1040"/>
      <c r="AO32" s="1040"/>
      <c r="AP32" s="1040">
        <v>2598</v>
      </c>
      <c r="AQ32" s="1040"/>
      <c r="AR32" s="1040"/>
      <c r="AS32" s="1040"/>
      <c r="AT32" s="1040"/>
      <c r="AU32" s="1040">
        <v>291</v>
      </c>
      <c r="AV32" s="1040"/>
      <c r="AW32" s="1040"/>
      <c r="AX32" s="1040"/>
      <c r="AY32" s="1040"/>
      <c r="AZ32" s="1111" t="s">
        <v>569</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240</v>
      </c>
      <c r="R33" s="1113"/>
      <c r="S33" s="1113"/>
      <c r="T33" s="1113"/>
      <c r="U33" s="1113"/>
      <c r="V33" s="1113">
        <v>240</v>
      </c>
      <c r="W33" s="1113"/>
      <c r="X33" s="1113"/>
      <c r="Y33" s="1113"/>
      <c r="Z33" s="1113"/>
      <c r="AA33" s="1113" t="s">
        <v>568</v>
      </c>
      <c r="AB33" s="1113"/>
      <c r="AC33" s="1113"/>
      <c r="AD33" s="1113"/>
      <c r="AE33" s="1114"/>
      <c r="AF33" s="1088" t="s">
        <v>399</v>
      </c>
      <c r="AG33" s="1089"/>
      <c r="AH33" s="1089"/>
      <c r="AI33" s="1089"/>
      <c r="AJ33" s="1090"/>
      <c r="AK33" s="1049">
        <v>179</v>
      </c>
      <c r="AL33" s="1040"/>
      <c r="AM33" s="1040"/>
      <c r="AN33" s="1040"/>
      <c r="AO33" s="1040"/>
      <c r="AP33" s="1040">
        <v>1887</v>
      </c>
      <c r="AQ33" s="1040"/>
      <c r="AR33" s="1040"/>
      <c r="AS33" s="1040"/>
      <c r="AT33" s="1040"/>
      <c r="AU33" s="1040">
        <v>1661</v>
      </c>
      <c r="AV33" s="1040"/>
      <c r="AW33" s="1040"/>
      <c r="AX33" s="1040"/>
      <c r="AY33" s="1040"/>
      <c r="AZ33" s="1111" t="s">
        <v>569</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39</v>
      </c>
      <c r="R34" s="1113"/>
      <c r="S34" s="1113"/>
      <c r="T34" s="1113"/>
      <c r="U34" s="1113"/>
      <c r="V34" s="1113">
        <v>29</v>
      </c>
      <c r="W34" s="1113"/>
      <c r="X34" s="1113"/>
      <c r="Y34" s="1113"/>
      <c r="Z34" s="1113"/>
      <c r="AA34" s="1113">
        <v>9</v>
      </c>
      <c r="AB34" s="1113"/>
      <c r="AC34" s="1113"/>
      <c r="AD34" s="1113"/>
      <c r="AE34" s="1114"/>
      <c r="AF34" s="1088">
        <v>9</v>
      </c>
      <c r="AG34" s="1089"/>
      <c r="AH34" s="1089"/>
      <c r="AI34" s="1089"/>
      <c r="AJ34" s="1090"/>
      <c r="AK34" s="1049" t="s">
        <v>568</v>
      </c>
      <c r="AL34" s="1040"/>
      <c r="AM34" s="1040"/>
      <c r="AN34" s="1040"/>
      <c r="AO34" s="1040"/>
      <c r="AP34" s="1040">
        <v>167</v>
      </c>
      <c r="AQ34" s="1040"/>
      <c r="AR34" s="1040"/>
      <c r="AS34" s="1040"/>
      <c r="AT34" s="1040"/>
      <c r="AU34" s="1040">
        <v>164</v>
      </c>
      <c r="AV34" s="1040"/>
      <c r="AW34" s="1040"/>
      <c r="AX34" s="1040"/>
      <c r="AY34" s="1040"/>
      <c r="AZ34" s="1111" t="s">
        <v>569</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370</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v>4697</v>
      </c>
      <c r="R68" s="1051"/>
      <c r="S68" s="1051"/>
      <c r="T68" s="1051"/>
      <c r="U68" s="1051"/>
      <c r="V68" s="1051">
        <v>4682</v>
      </c>
      <c r="W68" s="1051"/>
      <c r="X68" s="1051"/>
      <c r="Y68" s="1051"/>
      <c r="Z68" s="1051"/>
      <c r="AA68" s="1051">
        <v>15</v>
      </c>
      <c r="AB68" s="1051"/>
      <c r="AC68" s="1051"/>
      <c r="AD68" s="1051"/>
      <c r="AE68" s="1051"/>
      <c r="AF68" s="1051">
        <v>15</v>
      </c>
      <c r="AG68" s="1051"/>
      <c r="AH68" s="1051"/>
      <c r="AI68" s="1051"/>
      <c r="AJ68" s="1051"/>
      <c r="AK68" s="1051">
        <v>0</v>
      </c>
      <c r="AL68" s="1051"/>
      <c r="AM68" s="1051"/>
      <c r="AN68" s="1051"/>
      <c r="AO68" s="1051"/>
      <c r="AP68" s="1051" t="s">
        <v>569</v>
      </c>
      <c r="AQ68" s="1051"/>
      <c r="AR68" s="1051"/>
      <c r="AS68" s="1051"/>
      <c r="AT68" s="1051"/>
      <c r="AU68" s="1051" t="s">
        <v>569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572</v>
      </c>
      <c r="C69" s="1044"/>
      <c r="D69" s="1044"/>
      <c r="E69" s="1044"/>
      <c r="F69" s="1044"/>
      <c r="G69" s="1044"/>
      <c r="H69" s="1044"/>
      <c r="I69" s="1044"/>
      <c r="J69" s="1044"/>
      <c r="K69" s="1044"/>
      <c r="L69" s="1044"/>
      <c r="M69" s="1044"/>
      <c r="N69" s="1044"/>
      <c r="O69" s="1044"/>
      <c r="P69" s="1045"/>
      <c r="Q69" s="1046">
        <v>556</v>
      </c>
      <c r="R69" s="1040"/>
      <c r="S69" s="1040"/>
      <c r="T69" s="1040"/>
      <c r="U69" s="1040"/>
      <c r="V69" s="1040">
        <v>504</v>
      </c>
      <c r="W69" s="1040"/>
      <c r="X69" s="1040"/>
      <c r="Y69" s="1040"/>
      <c r="Z69" s="1040"/>
      <c r="AA69" s="1040">
        <v>52</v>
      </c>
      <c r="AB69" s="1040"/>
      <c r="AC69" s="1040"/>
      <c r="AD69" s="1040"/>
      <c r="AE69" s="1040"/>
      <c r="AF69" s="1040">
        <v>52</v>
      </c>
      <c r="AG69" s="1040"/>
      <c r="AH69" s="1040"/>
      <c r="AI69" s="1040"/>
      <c r="AJ69" s="1040"/>
      <c r="AK69" s="1040">
        <v>51</v>
      </c>
      <c r="AL69" s="1040"/>
      <c r="AM69" s="1040"/>
      <c r="AN69" s="1040"/>
      <c r="AO69" s="1040"/>
      <c r="AP69" s="1040">
        <v>60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573</v>
      </c>
      <c r="C70" s="1044"/>
      <c r="D70" s="1044"/>
      <c r="E70" s="1044"/>
      <c r="F70" s="1044"/>
      <c r="G70" s="1044"/>
      <c r="H70" s="1044"/>
      <c r="I70" s="1044"/>
      <c r="J70" s="1044"/>
      <c r="K70" s="1044"/>
      <c r="L70" s="1044"/>
      <c r="M70" s="1044"/>
      <c r="N70" s="1044"/>
      <c r="O70" s="1044"/>
      <c r="P70" s="1045"/>
      <c r="Q70" s="1046">
        <v>121</v>
      </c>
      <c r="R70" s="1040"/>
      <c r="S70" s="1040"/>
      <c r="T70" s="1040"/>
      <c r="U70" s="1040"/>
      <c r="V70" s="1040">
        <v>117</v>
      </c>
      <c r="W70" s="1040"/>
      <c r="X70" s="1040"/>
      <c r="Y70" s="1040"/>
      <c r="Z70" s="1040"/>
      <c r="AA70" s="1040">
        <v>4</v>
      </c>
      <c r="AB70" s="1040"/>
      <c r="AC70" s="1040"/>
      <c r="AD70" s="1040"/>
      <c r="AE70" s="1040"/>
      <c r="AF70" s="1040">
        <v>4</v>
      </c>
      <c r="AG70" s="1040"/>
      <c r="AH70" s="1040"/>
      <c r="AI70" s="1040"/>
      <c r="AJ70" s="1040"/>
      <c r="AK70" s="1040">
        <v>21</v>
      </c>
      <c r="AL70" s="1040"/>
      <c r="AM70" s="1040"/>
      <c r="AN70" s="1040"/>
      <c r="AO70" s="1040"/>
      <c r="AP70" s="1040" t="s">
        <v>569</v>
      </c>
      <c r="AQ70" s="1040"/>
      <c r="AR70" s="1040"/>
      <c r="AS70" s="1040"/>
      <c r="AT70" s="1040"/>
      <c r="AU70" s="1040" t="s">
        <v>569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574</v>
      </c>
      <c r="C71" s="1044"/>
      <c r="D71" s="1044"/>
      <c r="E71" s="1044"/>
      <c r="F71" s="1044"/>
      <c r="G71" s="1044"/>
      <c r="H71" s="1044"/>
      <c r="I71" s="1044"/>
      <c r="J71" s="1044"/>
      <c r="K71" s="1044"/>
      <c r="L71" s="1044"/>
      <c r="M71" s="1044"/>
      <c r="N71" s="1044"/>
      <c r="O71" s="1044"/>
      <c r="P71" s="1045"/>
      <c r="Q71" s="1046">
        <v>233</v>
      </c>
      <c r="R71" s="1040"/>
      <c r="S71" s="1040"/>
      <c r="T71" s="1040"/>
      <c r="U71" s="1040"/>
      <c r="V71" s="1040">
        <v>233</v>
      </c>
      <c r="W71" s="1040"/>
      <c r="X71" s="1040"/>
      <c r="Y71" s="1040"/>
      <c r="Z71" s="1040"/>
      <c r="AA71" s="1040">
        <v>0</v>
      </c>
      <c r="AB71" s="1040"/>
      <c r="AC71" s="1040"/>
      <c r="AD71" s="1040"/>
      <c r="AE71" s="1040"/>
      <c r="AF71" s="1040">
        <v>0</v>
      </c>
      <c r="AG71" s="1040"/>
      <c r="AH71" s="1040"/>
      <c r="AI71" s="1040"/>
      <c r="AJ71" s="1040"/>
      <c r="AK71" s="1040">
        <v>1</v>
      </c>
      <c r="AL71" s="1040"/>
      <c r="AM71" s="1040"/>
      <c r="AN71" s="1040"/>
      <c r="AO71" s="1040"/>
      <c r="AP71" s="1040" t="s">
        <v>569</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575</v>
      </c>
      <c r="C72" s="1044"/>
      <c r="D72" s="1044"/>
      <c r="E72" s="1044"/>
      <c r="F72" s="1044"/>
      <c r="G72" s="1044"/>
      <c r="H72" s="1044"/>
      <c r="I72" s="1044"/>
      <c r="J72" s="1044"/>
      <c r="K72" s="1044"/>
      <c r="L72" s="1044"/>
      <c r="M72" s="1044"/>
      <c r="N72" s="1044"/>
      <c r="O72" s="1044"/>
      <c r="P72" s="1045"/>
      <c r="Q72" s="1046">
        <v>191</v>
      </c>
      <c r="R72" s="1040"/>
      <c r="S72" s="1040"/>
      <c r="T72" s="1040"/>
      <c r="U72" s="1040"/>
      <c r="V72" s="1040">
        <v>108</v>
      </c>
      <c r="W72" s="1040"/>
      <c r="X72" s="1040"/>
      <c r="Y72" s="1040"/>
      <c r="Z72" s="1040"/>
      <c r="AA72" s="1040">
        <v>83</v>
      </c>
      <c r="AB72" s="1040"/>
      <c r="AC72" s="1040"/>
      <c r="AD72" s="1040"/>
      <c r="AE72" s="1040"/>
      <c r="AF72" s="1040">
        <v>83</v>
      </c>
      <c r="AG72" s="1040"/>
      <c r="AH72" s="1040"/>
      <c r="AI72" s="1040"/>
      <c r="AJ72" s="1040"/>
      <c r="AK72" s="1040">
        <v>0</v>
      </c>
      <c r="AL72" s="1040"/>
      <c r="AM72" s="1040"/>
      <c r="AN72" s="1040"/>
      <c r="AO72" s="1040"/>
      <c r="AP72" s="1040" t="s">
        <v>569</v>
      </c>
      <c r="AQ72" s="1040"/>
      <c r="AR72" s="1040"/>
      <c r="AS72" s="1040"/>
      <c r="AT72" s="1040"/>
      <c r="AU72" s="1040" t="s">
        <v>569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576</v>
      </c>
      <c r="C73" s="1044"/>
      <c r="D73" s="1044"/>
      <c r="E73" s="1044"/>
      <c r="F73" s="1044"/>
      <c r="G73" s="1044"/>
      <c r="H73" s="1044"/>
      <c r="I73" s="1044"/>
      <c r="J73" s="1044"/>
      <c r="K73" s="1044"/>
      <c r="L73" s="1044"/>
      <c r="M73" s="1044"/>
      <c r="N73" s="1044"/>
      <c r="O73" s="1044"/>
      <c r="P73" s="1045"/>
      <c r="Q73" s="1046">
        <v>8934</v>
      </c>
      <c r="R73" s="1040"/>
      <c r="S73" s="1040"/>
      <c r="T73" s="1040"/>
      <c r="U73" s="1040"/>
      <c r="V73" s="1040">
        <v>9207</v>
      </c>
      <c r="W73" s="1040"/>
      <c r="X73" s="1040"/>
      <c r="Y73" s="1040"/>
      <c r="Z73" s="1040"/>
      <c r="AA73" s="1040">
        <v>-273</v>
      </c>
      <c r="AB73" s="1040"/>
      <c r="AC73" s="1040"/>
      <c r="AD73" s="1040"/>
      <c r="AE73" s="1040"/>
      <c r="AF73" s="1040">
        <v>1990</v>
      </c>
      <c r="AG73" s="1040"/>
      <c r="AH73" s="1040"/>
      <c r="AI73" s="1040"/>
      <c r="AJ73" s="1040"/>
      <c r="AK73" s="1040">
        <v>535</v>
      </c>
      <c r="AL73" s="1040"/>
      <c r="AM73" s="1040"/>
      <c r="AN73" s="1040"/>
      <c r="AO73" s="1040"/>
      <c r="AP73" s="1040">
        <v>6761</v>
      </c>
      <c r="AQ73" s="1040"/>
      <c r="AR73" s="1040"/>
      <c r="AS73" s="1040"/>
      <c r="AT73" s="1040"/>
      <c r="AU73" s="1040">
        <v>741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577</v>
      </c>
      <c r="C74" s="1044"/>
      <c r="D74" s="1044"/>
      <c r="E74" s="1044"/>
      <c r="F74" s="1044"/>
      <c r="G74" s="1044"/>
      <c r="H74" s="1044"/>
      <c r="I74" s="1044"/>
      <c r="J74" s="1044"/>
      <c r="K74" s="1044"/>
      <c r="L74" s="1044"/>
      <c r="M74" s="1044"/>
      <c r="N74" s="1044"/>
      <c r="O74" s="1044"/>
      <c r="P74" s="1045"/>
      <c r="Q74" s="1046">
        <v>13791</v>
      </c>
      <c r="R74" s="1040"/>
      <c r="S74" s="1040"/>
      <c r="T74" s="1040"/>
      <c r="U74" s="1040"/>
      <c r="V74" s="1040">
        <v>13536</v>
      </c>
      <c r="W74" s="1040"/>
      <c r="X74" s="1040"/>
      <c r="Y74" s="1040"/>
      <c r="Z74" s="1040"/>
      <c r="AA74" s="1040">
        <v>256</v>
      </c>
      <c r="AB74" s="1040"/>
      <c r="AC74" s="1040"/>
      <c r="AD74" s="1040"/>
      <c r="AE74" s="1040"/>
      <c r="AF74" s="1040">
        <v>256</v>
      </c>
      <c r="AG74" s="1040"/>
      <c r="AH74" s="1040"/>
      <c r="AI74" s="1040"/>
      <c r="AJ74" s="1040"/>
      <c r="AK74" s="1040">
        <v>60</v>
      </c>
      <c r="AL74" s="1040"/>
      <c r="AM74" s="1040"/>
      <c r="AN74" s="1040"/>
      <c r="AO74" s="1040"/>
      <c r="AP74" s="1040">
        <v>3574</v>
      </c>
      <c r="AQ74" s="1040"/>
      <c r="AR74" s="1040"/>
      <c r="AS74" s="1040"/>
      <c r="AT74" s="1040"/>
      <c r="AU74" s="1040">
        <v>109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578</v>
      </c>
      <c r="C75" s="1044"/>
      <c r="D75" s="1044"/>
      <c r="E75" s="1044"/>
      <c r="F75" s="1044"/>
      <c r="G75" s="1044"/>
      <c r="H75" s="1044"/>
      <c r="I75" s="1044"/>
      <c r="J75" s="1044"/>
      <c r="K75" s="1044"/>
      <c r="L75" s="1044"/>
      <c r="M75" s="1044"/>
      <c r="N75" s="1044"/>
      <c r="O75" s="1044"/>
      <c r="P75" s="1045"/>
      <c r="Q75" s="1047">
        <v>114</v>
      </c>
      <c r="R75" s="1048"/>
      <c r="S75" s="1048"/>
      <c r="T75" s="1048"/>
      <c r="U75" s="1049"/>
      <c r="V75" s="1050">
        <v>103</v>
      </c>
      <c r="W75" s="1048"/>
      <c r="X75" s="1048"/>
      <c r="Y75" s="1048"/>
      <c r="Z75" s="1049"/>
      <c r="AA75" s="1050">
        <v>12</v>
      </c>
      <c r="AB75" s="1048"/>
      <c r="AC75" s="1048"/>
      <c r="AD75" s="1048"/>
      <c r="AE75" s="1049"/>
      <c r="AF75" s="1050">
        <v>12</v>
      </c>
      <c r="AG75" s="1048"/>
      <c r="AH75" s="1048"/>
      <c r="AI75" s="1048"/>
      <c r="AJ75" s="1049"/>
      <c r="AK75" s="1050">
        <v>0</v>
      </c>
      <c r="AL75" s="1048"/>
      <c r="AM75" s="1048"/>
      <c r="AN75" s="1048"/>
      <c r="AO75" s="1049"/>
      <c r="AP75" s="1050" t="s">
        <v>569</v>
      </c>
      <c r="AQ75" s="1048"/>
      <c r="AR75" s="1048"/>
      <c r="AS75" s="1048"/>
      <c r="AT75" s="1049"/>
      <c r="AU75" s="1050" t="s">
        <v>569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297</v>
      </c>
      <c r="AG109" s="963"/>
      <c r="AH109" s="963"/>
      <c r="AI109" s="963"/>
      <c r="AJ109" s="964"/>
      <c r="AK109" s="965" t="s">
        <v>296</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297</v>
      </c>
      <c r="BW109" s="963"/>
      <c r="BX109" s="963"/>
      <c r="BY109" s="963"/>
      <c r="BZ109" s="964"/>
      <c r="CA109" s="965" t="s">
        <v>296</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297</v>
      </c>
      <c r="DM109" s="963"/>
      <c r="DN109" s="963"/>
      <c r="DO109" s="963"/>
      <c r="DP109" s="964"/>
      <c r="DQ109" s="965" t="s">
        <v>296</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558885</v>
      </c>
      <c r="AB110" s="956"/>
      <c r="AC110" s="956"/>
      <c r="AD110" s="956"/>
      <c r="AE110" s="957"/>
      <c r="AF110" s="958">
        <v>519431</v>
      </c>
      <c r="AG110" s="956"/>
      <c r="AH110" s="956"/>
      <c r="AI110" s="956"/>
      <c r="AJ110" s="957"/>
      <c r="AK110" s="958">
        <v>563587</v>
      </c>
      <c r="AL110" s="956"/>
      <c r="AM110" s="956"/>
      <c r="AN110" s="956"/>
      <c r="AO110" s="957"/>
      <c r="AP110" s="959">
        <v>21.6</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5438176</v>
      </c>
      <c r="BR110" s="903"/>
      <c r="BS110" s="903"/>
      <c r="BT110" s="903"/>
      <c r="BU110" s="903"/>
      <c r="BV110" s="903">
        <v>5612988</v>
      </c>
      <c r="BW110" s="903"/>
      <c r="BX110" s="903"/>
      <c r="BY110" s="903"/>
      <c r="BZ110" s="903"/>
      <c r="CA110" s="903">
        <v>5636301</v>
      </c>
      <c r="CB110" s="903"/>
      <c r="CC110" s="903"/>
      <c r="CD110" s="903"/>
      <c r="CE110" s="903"/>
      <c r="CF110" s="927">
        <v>216.3</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122</v>
      </c>
      <c r="DR110" s="903"/>
      <c r="DS110" s="903"/>
      <c r="DT110" s="903"/>
      <c r="DU110" s="903"/>
      <c r="DV110" s="904" t="s">
        <v>430</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432</v>
      </c>
      <c r="AG111" s="984"/>
      <c r="AH111" s="984"/>
      <c r="AI111" s="984"/>
      <c r="AJ111" s="985"/>
      <c r="AK111" s="986" t="s">
        <v>430</v>
      </c>
      <c r="AL111" s="984"/>
      <c r="AM111" s="984"/>
      <c r="AN111" s="984"/>
      <c r="AO111" s="985"/>
      <c r="AP111" s="987" t="s">
        <v>433</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432</v>
      </c>
      <c r="BR111" s="875"/>
      <c r="BS111" s="875"/>
      <c r="BT111" s="875"/>
      <c r="BU111" s="875"/>
      <c r="BV111" s="875" t="s">
        <v>435</v>
      </c>
      <c r="BW111" s="875"/>
      <c r="BX111" s="875"/>
      <c r="BY111" s="875"/>
      <c r="BZ111" s="875"/>
      <c r="CA111" s="875" t="s">
        <v>122</v>
      </c>
      <c r="CB111" s="875"/>
      <c r="CC111" s="875"/>
      <c r="CD111" s="875"/>
      <c r="CE111" s="875"/>
      <c r="CF111" s="936" t="s">
        <v>430</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122</v>
      </c>
      <c r="DM111" s="875"/>
      <c r="DN111" s="875"/>
      <c r="DO111" s="875"/>
      <c r="DP111" s="875"/>
      <c r="DQ111" s="875" t="s">
        <v>122</v>
      </c>
      <c r="DR111" s="875"/>
      <c r="DS111" s="875"/>
      <c r="DT111" s="875"/>
      <c r="DU111" s="875"/>
      <c r="DV111" s="852" t="s">
        <v>435</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435</v>
      </c>
      <c r="AG112" s="838"/>
      <c r="AH112" s="838"/>
      <c r="AI112" s="838"/>
      <c r="AJ112" s="839"/>
      <c r="AK112" s="840" t="s">
        <v>430</v>
      </c>
      <c r="AL112" s="838"/>
      <c r="AM112" s="838"/>
      <c r="AN112" s="838"/>
      <c r="AO112" s="839"/>
      <c r="AP112" s="885" t="s">
        <v>435</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3525539</v>
      </c>
      <c r="BR112" s="875"/>
      <c r="BS112" s="875"/>
      <c r="BT112" s="875"/>
      <c r="BU112" s="875"/>
      <c r="BV112" s="875">
        <v>2981817</v>
      </c>
      <c r="BW112" s="875"/>
      <c r="BX112" s="875"/>
      <c r="BY112" s="875"/>
      <c r="BZ112" s="875"/>
      <c r="CA112" s="875">
        <v>2115139</v>
      </c>
      <c r="CB112" s="875"/>
      <c r="CC112" s="875"/>
      <c r="CD112" s="875"/>
      <c r="CE112" s="875"/>
      <c r="CF112" s="936">
        <v>81.2</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435</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230512</v>
      </c>
      <c r="AB113" s="984"/>
      <c r="AC113" s="984"/>
      <c r="AD113" s="984"/>
      <c r="AE113" s="985"/>
      <c r="AF113" s="986">
        <v>174208</v>
      </c>
      <c r="AG113" s="984"/>
      <c r="AH113" s="984"/>
      <c r="AI113" s="984"/>
      <c r="AJ113" s="985"/>
      <c r="AK113" s="986">
        <v>216260</v>
      </c>
      <c r="AL113" s="984"/>
      <c r="AM113" s="984"/>
      <c r="AN113" s="984"/>
      <c r="AO113" s="985"/>
      <c r="AP113" s="987">
        <v>8.3000000000000007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594353</v>
      </c>
      <c r="BR113" s="875"/>
      <c r="BS113" s="875"/>
      <c r="BT113" s="875"/>
      <c r="BU113" s="875"/>
      <c r="BV113" s="875">
        <v>920205</v>
      </c>
      <c r="BW113" s="875"/>
      <c r="BX113" s="875"/>
      <c r="BY113" s="875"/>
      <c r="BZ113" s="875"/>
      <c r="CA113" s="875">
        <v>890688</v>
      </c>
      <c r="CB113" s="875"/>
      <c r="CC113" s="875"/>
      <c r="CD113" s="875"/>
      <c r="CE113" s="875"/>
      <c r="CF113" s="936">
        <v>34.200000000000003</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430</v>
      </c>
      <c r="DM113" s="838"/>
      <c r="DN113" s="838"/>
      <c r="DO113" s="838"/>
      <c r="DP113" s="839"/>
      <c r="DQ113" s="840" t="s">
        <v>430</v>
      </c>
      <c r="DR113" s="838"/>
      <c r="DS113" s="838"/>
      <c r="DT113" s="838"/>
      <c r="DU113" s="839"/>
      <c r="DV113" s="885" t="s">
        <v>430</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51428</v>
      </c>
      <c r="AB114" s="838"/>
      <c r="AC114" s="838"/>
      <c r="AD114" s="838"/>
      <c r="AE114" s="839"/>
      <c r="AF114" s="840">
        <v>51650</v>
      </c>
      <c r="AG114" s="838"/>
      <c r="AH114" s="838"/>
      <c r="AI114" s="838"/>
      <c r="AJ114" s="839"/>
      <c r="AK114" s="840">
        <v>92863</v>
      </c>
      <c r="AL114" s="838"/>
      <c r="AM114" s="838"/>
      <c r="AN114" s="838"/>
      <c r="AO114" s="839"/>
      <c r="AP114" s="885">
        <v>3.6</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1205619</v>
      </c>
      <c r="BR114" s="875"/>
      <c r="BS114" s="875"/>
      <c r="BT114" s="875"/>
      <c r="BU114" s="875"/>
      <c r="BV114" s="875">
        <v>1367268</v>
      </c>
      <c r="BW114" s="875"/>
      <c r="BX114" s="875"/>
      <c r="BY114" s="875"/>
      <c r="BZ114" s="875"/>
      <c r="CA114" s="875">
        <v>1413688</v>
      </c>
      <c r="CB114" s="875"/>
      <c r="CC114" s="875"/>
      <c r="CD114" s="875"/>
      <c r="CE114" s="875"/>
      <c r="CF114" s="936">
        <v>54.3</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122</v>
      </c>
      <c r="DM114" s="838"/>
      <c r="DN114" s="838"/>
      <c r="DO114" s="838"/>
      <c r="DP114" s="839"/>
      <c r="DQ114" s="840" t="s">
        <v>435</v>
      </c>
      <c r="DR114" s="838"/>
      <c r="DS114" s="838"/>
      <c r="DT114" s="838"/>
      <c r="DU114" s="839"/>
      <c r="DV114" s="885" t="s">
        <v>435</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430</v>
      </c>
      <c r="AB115" s="984"/>
      <c r="AC115" s="984"/>
      <c r="AD115" s="984"/>
      <c r="AE115" s="985"/>
      <c r="AF115" s="986" t="s">
        <v>122</v>
      </c>
      <c r="AG115" s="984"/>
      <c r="AH115" s="984"/>
      <c r="AI115" s="984"/>
      <c r="AJ115" s="985"/>
      <c r="AK115" s="986" t="s">
        <v>122</v>
      </c>
      <c r="AL115" s="984"/>
      <c r="AM115" s="984"/>
      <c r="AN115" s="984"/>
      <c r="AO115" s="985"/>
      <c r="AP115" s="987" t="s">
        <v>435</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430</v>
      </c>
      <c r="BW115" s="875"/>
      <c r="BX115" s="875"/>
      <c r="BY115" s="875"/>
      <c r="BZ115" s="875"/>
      <c r="CA115" s="875" t="s">
        <v>430</v>
      </c>
      <c r="CB115" s="875"/>
      <c r="CC115" s="875"/>
      <c r="CD115" s="875"/>
      <c r="CE115" s="875"/>
      <c r="CF115" s="936" t="s">
        <v>122</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122</v>
      </c>
      <c r="DM115" s="838"/>
      <c r="DN115" s="838"/>
      <c r="DO115" s="838"/>
      <c r="DP115" s="839"/>
      <c r="DQ115" s="840" t="s">
        <v>430</v>
      </c>
      <c r="DR115" s="838"/>
      <c r="DS115" s="838"/>
      <c r="DT115" s="838"/>
      <c r="DU115" s="839"/>
      <c r="DV115" s="885" t="s">
        <v>435</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430</v>
      </c>
      <c r="AG116" s="838"/>
      <c r="AH116" s="838"/>
      <c r="AI116" s="838"/>
      <c r="AJ116" s="839"/>
      <c r="AK116" s="840" t="s">
        <v>430</v>
      </c>
      <c r="AL116" s="838"/>
      <c r="AM116" s="838"/>
      <c r="AN116" s="838"/>
      <c r="AO116" s="839"/>
      <c r="AP116" s="885" t="s">
        <v>432</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430</v>
      </c>
      <c r="BW116" s="875"/>
      <c r="BX116" s="875"/>
      <c r="BY116" s="875"/>
      <c r="BZ116" s="875"/>
      <c r="CA116" s="875" t="s">
        <v>122</v>
      </c>
      <c r="CB116" s="875"/>
      <c r="CC116" s="875"/>
      <c r="CD116" s="875"/>
      <c r="CE116" s="875"/>
      <c r="CF116" s="936" t="s">
        <v>122</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430</v>
      </c>
      <c r="DM116" s="838"/>
      <c r="DN116" s="838"/>
      <c r="DO116" s="838"/>
      <c r="DP116" s="839"/>
      <c r="DQ116" s="840" t="s">
        <v>122</v>
      </c>
      <c r="DR116" s="838"/>
      <c r="DS116" s="838"/>
      <c r="DT116" s="838"/>
      <c r="DU116" s="839"/>
      <c r="DV116" s="885" t="s">
        <v>435</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840825</v>
      </c>
      <c r="AB117" s="970"/>
      <c r="AC117" s="970"/>
      <c r="AD117" s="970"/>
      <c r="AE117" s="971"/>
      <c r="AF117" s="972">
        <v>745289</v>
      </c>
      <c r="AG117" s="970"/>
      <c r="AH117" s="970"/>
      <c r="AI117" s="970"/>
      <c r="AJ117" s="971"/>
      <c r="AK117" s="972">
        <v>872710</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430</v>
      </c>
      <c r="BR117" s="875"/>
      <c r="BS117" s="875"/>
      <c r="BT117" s="875"/>
      <c r="BU117" s="875"/>
      <c r="BV117" s="875" t="s">
        <v>122</v>
      </c>
      <c r="BW117" s="875"/>
      <c r="BX117" s="875"/>
      <c r="BY117" s="875"/>
      <c r="BZ117" s="875"/>
      <c r="CA117" s="875" t="s">
        <v>432</v>
      </c>
      <c r="CB117" s="875"/>
      <c r="CC117" s="875"/>
      <c r="CD117" s="875"/>
      <c r="CE117" s="875"/>
      <c r="CF117" s="936" t="s">
        <v>435</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430</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297</v>
      </c>
      <c r="AG118" s="963"/>
      <c r="AH118" s="963"/>
      <c r="AI118" s="963"/>
      <c r="AJ118" s="964"/>
      <c r="AK118" s="965" t="s">
        <v>296</v>
      </c>
      <c r="AL118" s="963"/>
      <c r="AM118" s="963"/>
      <c r="AN118" s="963"/>
      <c r="AO118" s="964"/>
      <c r="AP118" s="966" t="s">
        <v>424</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122</v>
      </c>
      <c r="BW118" s="906"/>
      <c r="BX118" s="906"/>
      <c r="BY118" s="906"/>
      <c r="BZ118" s="906"/>
      <c r="CA118" s="906" t="s">
        <v>430</v>
      </c>
      <c r="CB118" s="906"/>
      <c r="CC118" s="906"/>
      <c r="CD118" s="906"/>
      <c r="CE118" s="906"/>
      <c r="CF118" s="936" t="s">
        <v>122</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430</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458</v>
      </c>
      <c r="BP119" s="939"/>
      <c r="BQ119" s="943">
        <v>10763687</v>
      </c>
      <c r="BR119" s="906"/>
      <c r="BS119" s="906"/>
      <c r="BT119" s="906"/>
      <c r="BU119" s="906"/>
      <c r="BV119" s="906">
        <v>10882278</v>
      </c>
      <c r="BW119" s="906"/>
      <c r="BX119" s="906"/>
      <c r="BY119" s="906"/>
      <c r="BZ119" s="906"/>
      <c r="CA119" s="906">
        <v>10055816</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430</v>
      </c>
      <c r="DM119" s="821"/>
      <c r="DN119" s="821"/>
      <c r="DO119" s="821"/>
      <c r="DP119" s="822"/>
      <c r="DQ119" s="823" t="s">
        <v>122</v>
      </c>
      <c r="DR119" s="821"/>
      <c r="DS119" s="821"/>
      <c r="DT119" s="821"/>
      <c r="DU119" s="822"/>
      <c r="DV119" s="909" t="s">
        <v>435</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430</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1535644</v>
      </c>
      <c r="BR120" s="903"/>
      <c r="BS120" s="903"/>
      <c r="BT120" s="903"/>
      <c r="BU120" s="903"/>
      <c r="BV120" s="903">
        <v>1648383</v>
      </c>
      <c r="BW120" s="903"/>
      <c r="BX120" s="903"/>
      <c r="BY120" s="903"/>
      <c r="BZ120" s="903"/>
      <c r="CA120" s="903">
        <v>1534264</v>
      </c>
      <c r="CB120" s="903"/>
      <c r="CC120" s="903"/>
      <c r="CD120" s="903"/>
      <c r="CE120" s="903"/>
      <c r="CF120" s="927">
        <v>58.9</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1877706</v>
      </c>
      <c r="DH120" s="903"/>
      <c r="DI120" s="903"/>
      <c r="DJ120" s="903"/>
      <c r="DK120" s="903"/>
      <c r="DL120" s="903">
        <v>1776038</v>
      </c>
      <c r="DM120" s="903"/>
      <c r="DN120" s="903"/>
      <c r="DO120" s="903"/>
      <c r="DP120" s="903"/>
      <c r="DQ120" s="903">
        <v>1660651</v>
      </c>
      <c r="DR120" s="903"/>
      <c r="DS120" s="903"/>
      <c r="DT120" s="903"/>
      <c r="DU120" s="903"/>
      <c r="DV120" s="904">
        <v>63.7</v>
      </c>
      <c r="DW120" s="904"/>
      <c r="DX120" s="904"/>
      <c r="DY120" s="904"/>
      <c r="DZ120" s="905"/>
    </row>
    <row r="121" spans="1:130" s="226" customFormat="1" ht="26.25" customHeight="1" x14ac:dyDescent="0.15">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87300</v>
      </c>
      <c r="BR121" s="875"/>
      <c r="BS121" s="875"/>
      <c r="BT121" s="875"/>
      <c r="BU121" s="875"/>
      <c r="BV121" s="875">
        <v>87300</v>
      </c>
      <c r="BW121" s="875"/>
      <c r="BX121" s="875"/>
      <c r="BY121" s="875"/>
      <c r="BZ121" s="875"/>
      <c r="CA121" s="875">
        <v>87300</v>
      </c>
      <c r="CB121" s="875"/>
      <c r="CC121" s="875"/>
      <c r="CD121" s="875"/>
      <c r="CE121" s="875"/>
      <c r="CF121" s="936">
        <v>3.4</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38483</v>
      </c>
      <c r="DH121" s="875"/>
      <c r="DI121" s="875"/>
      <c r="DJ121" s="875"/>
      <c r="DK121" s="875"/>
      <c r="DL121" s="875">
        <v>36807</v>
      </c>
      <c r="DM121" s="875"/>
      <c r="DN121" s="875"/>
      <c r="DO121" s="875"/>
      <c r="DP121" s="875"/>
      <c r="DQ121" s="875">
        <v>290950</v>
      </c>
      <c r="DR121" s="875"/>
      <c r="DS121" s="875"/>
      <c r="DT121" s="875"/>
      <c r="DU121" s="875"/>
      <c r="DV121" s="852">
        <v>11.2</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432</v>
      </c>
      <c r="AB122" s="838"/>
      <c r="AC122" s="838"/>
      <c r="AD122" s="838"/>
      <c r="AE122" s="839"/>
      <c r="AF122" s="840" t="s">
        <v>122</v>
      </c>
      <c r="AG122" s="838"/>
      <c r="AH122" s="838"/>
      <c r="AI122" s="838"/>
      <c r="AJ122" s="839"/>
      <c r="AK122" s="840" t="s">
        <v>430</v>
      </c>
      <c r="AL122" s="838"/>
      <c r="AM122" s="838"/>
      <c r="AN122" s="838"/>
      <c r="AO122" s="839"/>
      <c r="AP122" s="885" t="s">
        <v>430</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6375305</v>
      </c>
      <c r="BR122" s="906"/>
      <c r="BS122" s="906"/>
      <c r="BT122" s="906"/>
      <c r="BU122" s="906"/>
      <c r="BV122" s="906">
        <v>6367539</v>
      </c>
      <c r="BW122" s="906"/>
      <c r="BX122" s="906"/>
      <c r="BY122" s="906"/>
      <c r="BZ122" s="906"/>
      <c r="CA122" s="906">
        <v>6164374</v>
      </c>
      <c r="CB122" s="906"/>
      <c r="CC122" s="906"/>
      <c r="CD122" s="906"/>
      <c r="CE122" s="906"/>
      <c r="CF122" s="907">
        <v>236.6</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182296</v>
      </c>
      <c r="DH122" s="875"/>
      <c r="DI122" s="875"/>
      <c r="DJ122" s="875"/>
      <c r="DK122" s="875"/>
      <c r="DL122" s="875">
        <v>174882</v>
      </c>
      <c r="DM122" s="875"/>
      <c r="DN122" s="875"/>
      <c r="DO122" s="875"/>
      <c r="DP122" s="875"/>
      <c r="DQ122" s="875">
        <v>163538</v>
      </c>
      <c r="DR122" s="875"/>
      <c r="DS122" s="875"/>
      <c r="DT122" s="875"/>
      <c r="DU122" s="875"/>
      <c r="DV122" s="852">
        <v>6.3</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435</v>
      </c>
      <c r="AG123" s="838"/>
      <c r="AH123" s="838"/>
      <c r="AI123" s="838"/>
      <c r="AJ123" s="839"/>
      <c r="AK123" s="840" t="s">
        <v>430</v>
      </c>
      <c r="AL123" s="838"/>
      <c r="AM123" s="838"/>
      <c r="AN123" s="838"/>
      <c r="AO123" s="839"/>
      <c r="AP123" s="885" t="s">
        <v>430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469</v>
      </c>
      <c r="BP123" s="939"/>
      <c r="BQ123" s="893">
        <v>7998249</v>
      </c>
      <c r="BR123" s="894"/>
      <c r="BS123" s="894"/>
      <c r="BT123" s="894"/>
      <c r="BU123" s="894"/>
      <c r="BV123" s="894">
        <v>8103222</v>
      </c>
      <c r="BW123" s="894"/>
      <c r="BX123" s="894"/>
      <c r="BY123" s="894"/>
      <c r="BZ123" s="894"/>
      <c r="CA123" s="894">
        <v>7785938</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432</v>
      </c>
      <c r="AL124" s="838"/>
      <c r="AM124" s="838"/>
      <c r="AN124" s="838"/>
      <c r="AO124" s="839"/>
      <c r="AP124" s="885" t="s">
        <v>435</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100.2</v>
      </c>
      <c r="BR124" s="892"/>
      <c r="BS124" s="892"/>
      <c r="BT124" s="892"/>
      <c r="BU124" s="892"/>
      <c r="BV124" s="892">
        <v>103.3</v>
      </c>
      <c r="BW124" s="892"/>
      <c r="BX124" s="892"/>
      <c r="BY124" s="892"/>
      <c r="BZ124" s="892"/>
      <c r="CA124" s="892">
        <v>87.1</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v>1427054</v>
      </c>
      <c r="DH124" s="821"/>
      <c r="DI124" s="821"/>
      <c r="DJ124" s="821"/>
      <c r="DK124" s="822"/>
      <c r="DL124" s="823">
        <v>994090</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430</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435</v>
      </c>
      <c r="AL127" s="838"/>
      <c r="AM127" s="838"/>
      <c r="AN127" s="838"/>
      <c r="AO127" s="839"/>
      <c r="AP127" s="885" t="s">
        <v>122</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430</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t="s">
        <v>122</v>
      </c>
      <c r="AB128" s="859"/>
      <c r="AC128" s="859"/>
      <c r="AD128" s="859"/>
      <c r="AE128" s="860"/>
      <c r="AF128" s="861">
        <v>1795</v>
      </c>
      <c r="AG128" s="859"/>
      <c r="AH128" s="859"/>
      <c r="AI128" s="859"/>
      <c r="AJ128" s="860"/>
      <c r="AK128" s="861">
        <v>7545</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435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435</v>
      </c>
      <c r="DH128" s="849"/>
      <c r="DI128" s="849"/>
      <c r="DJ128" s="849"/>
      <c r="DK128" s="849"/>
      <c r="DL128" s="849" t="s">
        <v>432</v>
      </c>
      <c r="DM128" s="849"/>
      <c r="DN128" s="849"/>
      <c r="DO128" s="849"/>
      <c r="DP128" s="849"/>
      <c r="DQ128" s="849" t="s">
        <v>435</v>
      </c>
      <c r="DR128" s="849"/>
      <c r="DS128" s="849"/>
      <c r="DT128" s="849"/>
      <c r="DU128" s="849"/>
      <c r="DV128" s="850" t="s">
        <v>432</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3408592</v>
      </c>
      <c r="AB129" s="838"/>
      <c r="AC129" s="838"/>
      <c r="AD129" s="838"/>
      <c r="AE129" s="839"/>
      <c r="AF129" s="840">
        <v>3269405</v>
      </c>
      <c r="AG129" s="838"/>
      <c r="AH129" s="838"/>
      <c r="AI129" s="838"/>
      <c r="AJ129" s="839"/>
      <c r="AK129" s="840">
        <v>3210375</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649274</v>
      </c>
      <c r="AB130" s="838"/>
      <c r="AC130" s="838"/>
      <c r="AD130" s="838"/>
      <c r="AE130" s="839"/>
      <c r="AF130" s="840">
        <v>579890</v>
      </c>
      <c r="AG130" s="838"/>
      <c r="AH130" s="838"/>
      <c r="AI130" s="838"/>
      <c r="AJ130" s="839"/>
      <c r="AK130" s="840">
        <v>604941</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7.6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2759318</v>
      </c>
      <c r="AB131" s="821"/>
      <c r="AC131" s="821"/>
      <c r="AD131" s="821"/>
      <c r="AE131" s="822"/>
      <c r="AF131" s="823">
        <v>2689515</v>
      </c>
      <c r="AG131" s="821"/>
      <c r="AH131" s="821"/>
      <c r="AI131" s="821"/>
      <c r="AJ131" s="822"/>
      <c r="AK131" s="823">
        <v>2605434</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87.1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6.9419689939999998</v>
      </c>
      <c r="AB132" s="801"/>
      <c r="AC132" s="801"/>
      <c r="AD132" s="801"/>
      <c r="AE132" s="802"/>
      <c r="AF132" s="803">
        <v>6.08302984</v>
      </c>
      <c r="AG132" s="801"/>
      <c r="AH132" s="801"/>
      <c r="AI132" s="801"/>
      <c r="AJ132" s="802"/>
      <c r="AK132" s="803">
        <v>9.9877410060000003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7.9</v>
      </c>
      <c r="AB133" s="780"/>
      <c r="AC133" s="780"/>
      <c r="AD133" s="780"/>
      <c r="AE133" s="781"/>
      <c r="AF133" s="779">
        <v>6.8</v>
      </c>
      <c r="AG133" s="780"/>
      <c r="AH133" s="780"/>
      <c r="AI133" s="780"/>
      <c r="AJ133" s="781"/>
      <c r="AK133" s="779">
        <v>7.6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DhDv4iT0QvSFrKykAsSnTYd22uTEFwgh52mOGm0tt0av7gZynhd6q3ZmBdKMFc1AjBfql40HpY2O015DAgvXQ==" saltValue="y/OkX5b5D4QQxy7UcUKX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iX0Cf1Z1c4oP9U30Ls8A0px5r80KdeRV4u5MY0TRCkSkE1mXEuwVTgLc4zN91caJSKhCWezq+PHaRQvi73NCg==" saltValue="AlosAeQL28hF+upI6IR1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4JreTDwf8VvR0huFjvZpYz3DnqVHAqa9NLFBZRMh3xBD8sYoAMlwoUcnSBSvY9LPAeEpBi20Wkic0gktoJQg==" saltValue="y21oIKZf++lYY/Em5IM2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997911</v>
      </c>
      <c r="AP9" s="292">
        <v>135475</v>
      </c>
      <c r="AQ9" s="293">
        <v>117391</v>
      </c>
      <c r="AR9" s="294">
        <v>15.4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134236</v>
      </c>
      <c r="AP10" s="295">
        <v>18224</v>
      </c>
      <c r="AQ10" s="296">
        <v>11968</v>
      </c>
      <c r="AR10" s="297">
        <v>52.3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342412</v>
      </c>
      <c r="AP11" s="295">
        <v>46485</v>
      </c>
      <c r="AQ11" s="296">
        <v>18604</v>
      </c>
      <c r="AR11" s="297">
        <v>149.9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t="s">
        <v>507</v>
      </c>
      <c r="AP12" s="295" t="s">
        <v>507</v>
      </c>
      <c r="AQ12" s="296">
        <v>928</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65496</v>
      </c>
      <c r="AP14" s="295">
        <v>8892</v>
      </c>
      <c r="AQ14" s="296">
        <v>5151</v>
      </c>
      <c r="AR14" s="297">
        <v>72.599999999999994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36888</v>
      </c>
      <c r="AP15" s="295">
        <v>5008</v>
      </c>
      <c r="AQ15" s="296">
        <v>2680</v>
      </c>
      <c r="AR15" s="297">
        <v>86.9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-99295</v>
      </c>
      <c r="AP16" s="295">
        <v>-13480</v>
      </c>
      <c r="AQ16" s="296">
        <v>-12014</v>
      </c>
      <c r="AR16" s="297">
        <v>12.2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1477648</v>
      </c>
      <c r="AP17" s="295">
        <v>200604</v>
      </c>
      <c r="AQ17" s="296">
        <v>144708</v>
      </c>
      <c r="AR17" s="297">
        <v>38.6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16.7</v>
      </c>
      <c r="AP21" s="308">
        <v>13.77</v>
      </c>
      <c r="AQ21" s="309">
        <v>2.93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92.4</v>
      </c>
      <c r="AP22" s="313">
        <v>94.8</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563587</v>
      </c>
      <c r="AP32" s="322">
        <v>76512</v>
      </c>
      <c r="AQ32" s="323">
        <v>73070</v>
      </c>
      <c r="AR32" s="324">
        <v>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507</v>
      </c>
      <c r="AP34" s="322" t="s">
        <v>507</v>
      </c>
      <c r="AQ34" s="323">
        <v>1</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216260</v>
      </c>
      <c r="AP35" s="322">
        <v>29359</v>
      </c>
      <c r="AQ35" s="323">
        <v>19034</v>
      </c>
      <c r="AR35" s="324">
        <v>54.2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92863</v>
      </c>
      <c r="AP36" s="322">
        <v>12607</v>
      </c>
      <c r="AQ36" s="323">
        <v>5455</v>
      </c>
      <c r="AR36" s="324">
        <v>131.1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t="s">
        <v>507</v>
      </c>
      <c r="AP37" s="322" t="s">
        <v>507</v>
      </c>
      <c r="AQ37" s="323">
        <v>1361</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507</v>
      </c>
      <c r="AP38" s="325" t="s">
        <v>507</v>
      </c>
      <c r="AQ38" s="326">
        <v>4</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-7545</v>
      </c>
      <c r="AP39" s="322">
        <v>-1024</v>
      </c>
      <c r="AQ39" s="323">
        <v>-3538</v>
      </c>
      <c r="AR39" s="324">
        <v>-71.099999999999994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-604941</v>
      </c>
      <c r="AP40" s="322">
        <v>-82126</v>
      </c>
      <c r="AQ40" s="323">
        <v>-64803</v>
      </c>
      <c r="AR40" s="324">
        <v>26.7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260224</v>
      </c>
      <c r="AP41" s="322">
        <v>35328</v>
      </c>
      <c r="AQ41" s="323">
        <v>30585</v>
      </c>
      <c r="AR41" s="324">
        <v>15.5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606348</v>
      </c>
      <c r="AN51" s="344">
        <v>72013</v>
      </c>
      <c r="AO51" s="345">
        <v>167.5</v>
      </c>
      <c r="AP51" s="346">
        <v>119674</v>
      </c>
      <c r="AQ51" s="347">
        <v>26.2</v>
      </c>
      <c r="AR51" s="348">
        <v>141.30000000000001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289838</v>
      </c>
      <c r="AN52" s="352">
        <v>34423</v>
      </c>
      <c r="AO52" s="353">
        <v>81.3</v>
      </c>
      <c r="AP52" s="354">
        <v>57803</v>
      </c>
      <c r="AQ52" s="355">
        <v>4.8</v>
      </c>
      <c r="AR52" s="356">
        <v>76.5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619958</v>
      </c>
      <c r="AN53" s="344">
        <v>76050</v>
      </c>
      <c r="AO53" s="345">
        <v>5.6</v>
      </c>
      <c r="AP53" s="346">
        <v>119685</v>
      </c>
      <c r="AQ53" s="347">
        <v>0</v>
      </c>
      <c r="AR53" s="348">
        <v>5.6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524096</v>
      </c>
      <c r="AN54" s="352">
        <v>64290</v>
      </c>
      <c r="AO54" s="353">
        <v>86.8</v>
      </c>
      <c r="AP54" s="354">
        <v>68464</v>
      </c>
      <c r="AQ54" s="355">
        <v>18.399999999999999</v>
      </c>
      <c r="AR54" s="356">
        <v>68.400000000000006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399748</v>
      </c>
      <c r="AN55" s="344">
        <v>50800</v>
      </c>
      <c r="AO55" s="345">
        <v>-33.200000000000003</v>
      </c>
      <c r="AP55" s="346">
        <v>109920</v>
      </c>
      <c r="AQ55" s="347">
        <v>-8.1999999999999993</v>
      </c>
      <c r="AR55" s="348">
        <v>-25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269627</v>
      </c>
      <c r="AN56" s="352">
        <v>34264</v>
      </c>
      <c r="AO56" s="353">
        <v>-46.7</v>
      </c>
      <c r="AP56" s="354">
        <v>62739</v>
      </c>
      <c r="AQ56" s="355">
        <v>-8.4</v>
      </c>
      <c r="AR56" s="356">
        <v>-38.299999999999997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394741</v>
      </c>
      <c r="AN57" s="344">
        <v>51722</v>
      </c>
      <c r="AO57" s="345">
        <v>1.8</v>
      </c>
      <c r="AP57" s="346">
        <v>119882</v>
      </c>
      <c r="AQ57" s="347">
        <v>9.1</v>
      </c>
      <c r="AR57" s="348">
        <v>-7.3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202240</v>
      </c>
      <c r="AN58" s="352">
        <v>26499</v>
      </c>
      <c r="AO58" s="353">
        <v>-22.7</v>
      </c>
      <c r="AP58" s="354">
        <v>66481</v>
      </c>
      <c r="AQ58" s="355">
        <v>6</v>
      </c>
      <c r="AR58" s="356">
        <v>-28.7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588722</v>
      </c>
      <c r="AN59" s="344">
        <v>79924</v>
      </c>
      <c r="AO59" s="345">
        <v>54.5</v>
      </c>
      <c r="AP59" s="346">
        <v>116162</v>
      </c>
      <c r="AQ59" s="347">
        <v>-3.1</v>
      </c>
      <c r="AR59" s="348">
        <v>57.6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414095</v>
      </c>
      <c r="AN60" s="352">
        <v>56217</v>
      </c>
      <c r="AO60" s="353">
        <v>112.1</v>
      </c>
      <c r="AP60" s="354">
        <v>61562</v>
      </c>
      <c r="AQ60" s="355">
        <v>-7.4</v>
      </c>
      <c r="AR60" s="356">
        <v>119.5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521903</v>
      </c>
      <c r="AN61" s="359">
        <v>66102</v>
      </c>
      <c r="AO61" s="360">
        <v>39.200000000000003</v>
      </c>
      <c r="AP61" s="361">
        <v>117065</v>
      </c>
      <c r="AQ61" s="362">
        <v>4.8</v>
      </c>
      <c r="AR61" s="348">
        <v>34.4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339979</v>
      </c>
      <c r="AN62" s="352">
        <v>43139</v>
      </c>
      <c r="AO62" s="353">
        <v>42.2</v>
      </c>
      <c r="AP62" s="354">
        <v>63410</v>
      </c>
      <c r="AQ62" s="355">
        <v>2.7</v>
      </c>
      <c r="AR62" s="356">
        <v>39.5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es5SAz7TlqdzN966XTvU3bcKK7/hgdYRgqZwxB9RPUWi+ohtFyUb1vhauL4B7JAJVKEIcPlBcu8JNjnSi2fjw==" saltValue="lyaR2FpfHt+K5u6PKCS9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tmrSCMM/PdcoD8268UeM6h5USNHEEE91LVIb/kiK+TiNTwuuCSdSJEWxW2M1aH/JCvoeq5Gtp4B/RRTvQyAhw==" saltValue="N3NJZ6GmEFF7pIGGzTG8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VPookKmvZmIZtmWR74QF4XIUr3y+YwNGprgKPpbm3S9JL7tEGJNZgQygA0sFXY49Z/e9TRH5ik5q4pVmpYzXw==" saltValue="3pNZK/EmEZJ0zpQ1ZDVt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20.77</v>
      </c>
      <c r="G47" s="12">
        <v>21.35</v>
      </c>
      <c r="H47" s="12">
        <v>24.57</v>
      </c>
      <c r="I47" s="12">
        <v>28.5</v>
      </c>
      <c r="J47" s="13">
        <v>25.31</v>
      </c>
    </row>
    <row r="48" spans="2:10" ht="57.75" customHeight="1" x14ac:dyDescent="0.15">
      <c r="B48" s="14"/>
      <c r="C48" s="1214" t="s">
        <v>4</v>
      </c>
      <c r="D48" s="1214"/>
      <c r="E48" s="1215"/>
      <c r="F48" s="15">
        <v>6.46</v>
      </c>
      <c r="G48" s="16">
        <v>8.2799999999999994</v>
      </c>
      <c r="H48" s="16">
        <v>11.31</v>
      </c>
      <c r="I48" s="16">
        <v>11.55</v>
      </c>
      <c r="J48" s="17">
        <v>12.35</v>
      </c>
    </row>
    <row r="49" spans="2:10" ht="57.75" customHeight="1" thickBot="1" x14ac:dyDescent="0.2">
      <c r="B49" s="18"/>
      <c r="C49" s="1216" t="s">
        <v>5</v>
      </c>
      <c r="D49" s="1216"/>
      <c r="E49" s="1217"/>
      <c r="F49" s="19" t="s">
        <v>555</v>
      </c>
      <c r="G49" s="20">
        <v>2.21</v>
      </c>
      <c r="H49" s="20">
        <v>7.38</v>
      </c>
      <c r="I49" s="20">
        <v>2.63</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8mHQ6WyNm0rbikSvb5JUj7tZ+mN55WnwBl2ONBLPxgeqxSCmapn2OSvWoODiVBiwJWO957xYDGXob/XKDfzAQ==" saltValue="Hoocsn0HXdp5whNbCyDm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2019-10-30T01:29:10Z</cp:lastPrinted>
  <dcterms:created xsi:type="dcterms:W3CDTF">2019-02-14T03:58:53Z</dcterms:created>
  <dcterms:modified xsi:type="dcterms:W3CDTF">2019-10-30T09:04:06Z</dcterms:modified>
  <cp:category/>
</cp:coreProperties>
</file>