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b0202\Documents\谷口～上田\財政状況資料集\H29財政状況資料集\１０／２８　提出期限　平成29年度財政状況資料集（公会計分）の作成及び提出について\県に提出文書\１回目と結合後再提出分\"/>
    </mc:Choice>
  </mc:AlternateContent>
  <xr:revisionPtr revIDLastSave="0" documentId="10_ncr:8100000_{77A5464B-229C-4125-9AB1-FC13EBB978CA}"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<sst xmlns="http://schemas.openxmlformats.org/spreadsheetml/2006/main" count="1124" uniqueCount="589">
  <si>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</si>
  <si>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</si>
  <si>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</si>
  <si>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</si>
  <si>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</si>
  <si>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</si>
  <si>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</si>
  <si>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</si>
  <si>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</si>
  <si>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</si>
  <si>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</si>
  <si>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</si>
  <si>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</si>
  <si>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</si>
  <si>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</si>
  <si>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</si>
  <si>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</si>
  <si>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</si>
  <si>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</si>
  <si>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</si>
  <si>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</si>
  <si>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</si>
  <si>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</si>
  <si>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</si>
  <si>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</si>
  <si>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</si>
  <si>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</si>
  <si>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</si>
  <si>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</si>
  <si>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</si>
  <si>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</si>
  <si>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</si>
  <si>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</si>
  <si>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</si>
  <si>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</si>
  <si>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</si>
  <si>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</si>
  <si>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</si>
  <si>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</si>
  <si>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</si>
  <si>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</si>
  <si>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</si>
  <si>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</si>
  <si>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</si>
  <si>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</si>
  <si>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</si>
  <si>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</si>
  <si>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</si>
  <si>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</si>
  <si>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</si>
  <si>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</si>
  <si>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</si>
  <si>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</si>
  <si>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</si>
  <si>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</si>
  <si>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</si>
  <si>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</si>
  <si>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</si>
  <si>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</si>
  <si>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</si>
  <si>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</si>
  <si>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</si>
  <si>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</si>
  <si>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</si>
  <si>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</si>
  <si>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</si>
  <si>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</si>
  <si>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</si>
  <si>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</si>
  <si>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</si>
  <si>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</si>
  <si>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</si>
  <si>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</si>
  <si>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</si>
  <si>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</si>
  <si>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</si>
  <si>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</si>
  <si>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</si>
  <si>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</si>
  <si>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</si>
  <si>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</si>
  <si>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</si>
  <si>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</si>
  <si>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</si>
  <si>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</si>
  <si>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</si>
  <si>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</si>
  <si>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</si>
  <si>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</si>
  <si>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</si>
  <si>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</si>
  <si>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</si>
  <si>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</si>
  <si>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</si>
  <si>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</si>
  <si>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</si>
  <si>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</si>
  <si>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</si>
  <si>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</si>
  <si>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</si>
  <si>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</si>
  <si>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</si>
  <si>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</si>
  <si>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</si>
  <si>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</si>
  <si>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</si>
  <si>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</si>
  <si>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</si>
  <si>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</si>
  <si>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</si>
  <si>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</si>
  <si>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</si>
  <si>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</si>
  <si>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</si>
  <si>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</si>
  <si>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</si>
  <si>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</si>
  <si>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</si>
  <si>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</si>
  <si>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</si>
  <si>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</si>
  <si>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</si>
  <si>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</si>
  <si>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</si>
  <si>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</si>
  <si>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</si>
  <si>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</si>
  <si>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</si>
  <si>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</si>
  <si>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</si>
  <si>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</si>
  <si>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</si>
  <si>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</si>
  <si>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</si>
  <si>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</si>
  <si>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</si>
  <si>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</si>
  <si>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</si>
  <si>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</si>
  <si>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</si>
  <si>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</si>
  <si>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</si>
  <si>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</si>
  <si>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</si>
  <si>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</si>
  <si>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</si>
  <si>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</si>
  <si>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</si>
  <si>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0"/>
  </si>
  <si>
    <t>うち日本人(％)</t>
    <phoneticPr fontId="5"/>
  </si>
  <si>
    <t>-3.9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</si>
  <si>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</si>
  <si>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</si>
  <si>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</si>
  <si>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</si>
  <si>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</si>
  <si>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</si>
  <si>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</si>
  <si>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</si>
  <si>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</si>
  <si>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</si>
  <si>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</si>
  <si>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</si>
  <si>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</si>
  <si>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</si>
  <si>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</si>
  <si>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</si>
  <si>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</si>
  <si>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</si>
  <si>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</si>
  <si>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</si>
  <si>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</si>
  <si>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</si>
  <si>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</si>
  <si>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</si>
  <si>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</si>
  <si>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</si>
  <si>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</si>
  <si>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</si>
  <si>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</si>
  <si>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</si>
  <si>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</si>
  <si>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</si>
  <si>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</si>
  <si>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</si>
  <si>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</si>
  <si>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</si>
  <si>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</si>
  <si>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</si>
  <si>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</si>
  <si>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</si>
  <si>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</si>
  <si>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</si>
  <si>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</si>
  <si>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</si>
  <si>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</si>
  <si>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</si>
  <si>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</si>
  <si>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</si>
  <si>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</si>
  <si>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</si>
  <si>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</si>
  <si>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</si>
  <si>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</si>
  <si>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</si>
  <si>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</si>
  <si>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</si>
  <si>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</si>
  <si>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</si>
  <si>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</si>
  <si>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</si>
  <si>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</si>
  <si>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奈良県下北山村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</si>
  <si>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</si>
  <si>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</si>
  <si>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</si>
  <si>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</si>
  <si>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</si>
  <si>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</si>
  <si>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</si>
  <si>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</si>
  <si>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</si>
  <si>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</si>
  <si>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</si>
  <si>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</si>
  <si>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</si>
  <si>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</si>
  <si>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</si>
  <si>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</si>
  <si>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</si>
  <si>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</si>
  <si>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</si>
  <si>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</si>
  <si>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</si>
  <si>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</si>
  <si>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</si>
  <si>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</si>
  <si>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</si>
  <si>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</si>
  <si>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</si>
  <si>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</si>
  <si>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</si>
  <si>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</si>
  <si>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</si>
  <si>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</si>
  <si>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</si>
  <si>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</si>
  <si>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</si>
  <si>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</si>
  <si>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</si>
  <si>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</si>
  <si>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</si>
  <si>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</si>
  <si>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</si>
  <si>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</si>
  <si>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</si>
  <si>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</si>
  <si>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</si>
  <si>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</si>
  <si>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</si>
  <si>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</si>
  <si>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</si>
  <si>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</si>
  <si>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</si>
  <si>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</si>
  <si>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</si>
  <si>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</si>
  <si>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</si>
  <si>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</si>
  <si>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</si>
  <si>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</si>
  <si>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</si>
  <si>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</si>
  <si>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</si>
  <si>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</si>
  <si>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</si>
  <si>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</si>
  <si>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</si>
  <si>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</si>
  <si>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</si>
  <si>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</si>
  <si>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</si>
  <si>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</si>
  <si>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</si>
  <si>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</si>
  <si>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</si>
  <si>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</si>
  <si>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</si>
  <si>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</si>
  <si>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</si>
  <si>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</si>
  <si>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</si>
  <si>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</si>
  <si>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</si>
  <si>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</si>
  <si>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</si>
  <si>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</si>
  <si>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</si>
  <si>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</si>
  <si>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</si>
  <si>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</si>
  <si>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</si>
  <si>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</si>
  <si>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</si>
  <si>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</si>
  <si>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</si>
  <si>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</si>
  <si>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</si>
  <si>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</si>
  <si>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</si>
  <si>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</si>
  <si>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</si>
  <si>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</si>
  <si>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</si>
  <si>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</si>
  <si>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</si>
  <si>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</si>
  <si>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</si>
  <si>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</si>
  <si>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</si>
  <si>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</si>
  <si>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</si>
  <si>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</si>
  <si>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</si>
  <si>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</si>
  <si>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</si>
  <si>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</si>
  <si>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</si>
  <si>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</si>
  <si>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</si>
  <si>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</si>
  <si>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</si>
  <si>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</si>
  <si>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</si>
  <si>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</si>
  <si>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</si>
  <si>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</si>
  <si>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</si>
  <si>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</si>
  <si>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</si>
  <si>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</si>
  <si>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</si>
  <si>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</si>
  <si>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</si>
  <si>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</si>
  <si>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</si>
  <si>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</si>
  <si>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</si>
  <si>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</si>
  <si>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</si>
  <si>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</si>
  <si>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</si>
  <si>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</si>
  <si>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</si>
  <si>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</si>
  <si>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</si>
  <si>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</si>
  <si>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</si>
  <si>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</si>
  <si>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</si>
  <si>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</si>
  <si>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奈良県下北山村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</si>
  <si>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</si>
  <si>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</si>
  <si>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</si>
  <si>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</si>
  <si>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</si>
  <si>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</si>
  <si>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</si>
  <si>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</si>
  <si>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</si>
  <si>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</si>
  <si>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</si>
  <si>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</si>
  <si>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</si>
  <si>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</si>
  <si>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</si>
  <si>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</si>
  <si>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</si>
  <si>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</si>
  <si>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</si>
  <si>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</si>
  <si>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</si>
  <si>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</si>
  <si>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</si>
  <si>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</si>
  <si>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</si>
  <si>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</si>
  <si>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</si>
  <si>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</si>
  <si>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</si>
  <si>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</si>
  <si>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</si>
  <si>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</si>
  <si>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</si>
  <si>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</si>
  <si>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</si>
  <si>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</si>
  <si>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</si>
  <si>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</si>
  <si>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</si>
  <si>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</si>
  <si>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</si>
  <si>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</si>
  <si>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</si>
  <si>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</si>
  <si>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</si>
  <si>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</si>
  <si>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</si>
  <si>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</si>
  <si>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</si>
  <si>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</si>
  <si>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</si>
  <si>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</si>
  <si>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</si>
  <si>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</si>
  <si>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</si>
  <si>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</si>
  <si>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</si>
  <si>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</si>
  <si>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</si>
  <si>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</si>
  <si>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</si>
  <si>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</si>
  <si>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</si>
  <si>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</si>
  <si>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</si>
  <si>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</si>
  <si>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</si>
  <si>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</si>
  <si>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</si>
  <si>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</si>
  <si>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</si>
  <si>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</si>
  <si>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</si>
  <si>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</si>
  <si>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</si>
  <si>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</si>
  <si>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</si>
  <si>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</si>
  <si>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</si>
  <si>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</si>
  <si>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</si>
  <si>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</si>
  <si>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</si>
  <si>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</si>
  <si>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</si>
  <si>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</si>
  <si>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</si>
  <si>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</si>
  <si>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</si>
  <si>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</si>
  <si>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</si>
  <si>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</si>
  <si>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</si>
  <si>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</si>
  <si>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</si>
  <si>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</si>
  <si>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</si>
  <si>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</si>
  <si>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</si>
  <si>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</si>
  <si>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</si>
  <si>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</si>
  <si>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</si>
  <si>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</si>
  <si>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観光施設事業会計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</si>
  <si>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</si>
  <si>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</si>
  <si>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</si>
  <si>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</si>
  <si>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</si>
  <si>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</si>
  <si>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</si>
  <si>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</si>
  <si>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</si>
  <si>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</si>
  <si>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</si>
  <si>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</si>
  <si>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</si>
  <si>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</si>
  <si>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</si>
  <si>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</si>
  <si>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</si>
  <si>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</si>
  <si>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</si>
  <si>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</si>
  <si>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</si>
  <si>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</si>
  <si>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</si>
  <si>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</si>
  <si>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</si>
  <si>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</si>
  <si>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</si>
  <si>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</si>
  <si>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</si>
  <si>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</si>
  <si>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</si>
  <si>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</si>
  <si>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</si>
  <si>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</si>
  <si>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</si>
  <si>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</si>
  <si>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</si>
  <si>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</si>
  <si>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</si>
  <si>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</si>
  <si>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</si>
  <si>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</si>
  <si>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</si>
  <si>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</si>
  <si>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</si>
  <si>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</si>
  <si>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</si>
  <si>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</si>
  <si>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</si>
  <si>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</si>
  <si>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</si>
  <si>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</si>
  <si>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</si>
  <si>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</si>
  <si>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</si>
  <si>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</si>
  <si>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</si>
  <si>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</si>
  <si>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</si>
  <si>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</si>
  <si>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</si>
  <si>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</si>
  <si>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</si>
  <si>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</si>
  <si>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</si>
  <si>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</si>
  <si>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</si>
  <si>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</si>
  <si>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</si>
  <si>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</si>
  <si>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</si>
  <si>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</si>
  <si>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</si>
  <si>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</si>
  <si>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</si>
  <si>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</si>
  <si>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</si>
  <si>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</si>
  <si>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</si>
  <si>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</si>
  <si>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</si>
  <si>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</si>
  <si>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</si>
  <si>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</si>
  <si>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</si>
  <si>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</si>
  <si>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</si>
  <si>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介護保険事業会計（保険事業勘定）</t>
  </si>
  <si>
    <t>国民健康保険事業会計（直診勘定）</t>
  </si>
  <si>
    <t>国民健康保険事業会計（事業勘定）</t>
  </si>
  <si>
    <t>観光施設事業会計</t>
  </si>
  <si>
    <t>簡易水道事業会計</t>
  </si>
  <si>
    <t>後期高齢者医療事業会計</t>
  </si>
  <si>
    <t>その他会計（赤字）</t>
  </si>
  <si>
    <t>その他会計（黒字）</t>
  </si>
  <si>
    <t>下北山むらづくりセンター</t>
    <phoneticPr fontId="2"/>
  </si>
  <si>
    <t>奈良県市町村総合事務組合</t>
    <rPh sb="0" eb="3">
      <t>ナラケン</t>
    </rPh>
    <rPh sb="3" eb="6">
      <t>シチョウソン</t>
    </rPh>
    <rPh sb="6" eb="8">
      <t>ソウゴウ</t>
    </rPh>
    <rPh sb="8" eb="10">
      <t>ジム</t>
    </rPh>
    <rPh sb="10" eb="12">
      <t>クミアイ</t>
    </rPh>
    <phoneticPr fontId="11"/>
  </si>
  <si>
    <t>上・下北山衛生一部事務組合</t>
    <rPh sb="0" eb="1">
      <t>カミ</t>
    </rPh>
    <rPh sb="2" eb="3">
      <t>シモ</t>
    </rPh>
    <rPh sb="3" eb="5">
      <t>キタヤマ</t>
    </rPh>
    <rPh sb="5" eb="7">
      <t>エイセイ</t>
    </rPh>
    <rPh sb="7" eb="9">
      <t>イチブ</t>
    </rPh>
    <rPh sb="9" eb="11">
      <t>ジム</t>
    </rPh>
    <rPh sb="11" eb="13">
      <t>クミアイ</t>
    </rPh>
    <phoneticPr fontId="11"/>
  </si>
  <si>
    <t>奈良広域水質検査センター組合</t>
    <rPh sb="0" eb="2">
      <t>ナラ</t>
    </rPh>
    <rPh sb="2" eb="4">
      <t>コウイキ</t>
    </rPh>
    <rPh sb="4" eb="6">
      <t>スイシツ</t>
    </rPh>
    <rPh sb="6" eb="8">
      <t>ケンサ</t>
    </rPh>
    <rPh sb="12" eb="14">
      <t>クミアイ</t>
    </rPh>
    <phoneticPr fontId="11"/>
  </si>
  <si>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</si>
  <si>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</si>
  <si>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南和広域医療企業団</t>
    <rPh sb="0" eb="2">
      <t>ナンワ</t>
    </rPh>
    <rPh sb="2" eb="4">
      <t>コウイキ</t>
    </rPh>
    <rPh sb="4" eb="6">
      <t>イリョウ</t>
    </rPh>
    <rPh sb="6" eb="8">
      <t>キギョウ</t>
    </rPh>
    <rPh sb="8" eb="9">
      <t>ダン</t>
    </rPh>
    <phoneticPr fontId="11"/>
  </si>
  <si>
    <t>庁舎建設基金</t>
    <phoneticPr fontId="2"/>
  </si>
  <si>
    <t>公共施設基金</t>
    <phoneticPr fontId="11"/>
  </si>
  <si>
    <t>消防団員特別報酬基金</t>
    <rPh sb="9" eb="10">
      <t>キン</t>
    </rPh>
    <phoneticPr fontId="2"/>
  </si>
  <si>
    <t>漁業施設基金</t>
    <phoneticPr fontId="2"/>
  </si>
  <si>
    <t>高齢者福祉施設管理運営基金</t>
    <phoneticPr fontId="11"/>
  </si>
  <si>
    <t>-</t>
    <phoneticPr fontId="2"/>
  </si>
  <si>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</si>
  <si>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</si>
  <si>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</si>
  <si>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</si>
  <si>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</si>
  <si>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る。しかし有形固定資産減価償却率については、公共施設の老朽化等により比較的高水準となっている。今後は経常経費の削減等に努め、財政調整基金等、災害など不測の事態や次年度以降に実施する大規模な事業等に備えるために適切な積立を行い、将来にわたり計画性のある健全な財政運営に努める。又、公共施設等の更新、除却等も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</si>
  <si>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</si>
  <si>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</si>
  <si>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</si>
  <si>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</si>
  <si>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</si>
  <si>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</si>
  <si>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共に昨年同様、類似団体とほぼ同水準と考える。実質公債費率については元利償還金等の返済も計画的に行っているが、次年度年度以降に計画的に実施する大規模な事業を控えているため、今後は比率自体は上昇する見込みである。
</t>
    <rPh sb="67" eb="70">
      <t>ジネンド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</si>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</sst>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1AECF38-9071-4E13-A56B-979FCCB4AD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5DA-4773-9B01-129183B6D0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310576</c:v>
                </c:pt>
                <c:pt idx="1">
                  <c:v>169782</c:v>
                </c:pt>
                <c:pt idx="2">
                  <c:v>247610</c:v>
                </c:pt>
                <c:pt idx="3">
                  <c:v>291947</c:v>
                </c:pt>
                <c:pt idx="4">
                  <c:v>393101</c:v>
                </c:pt>
              </c:numCache>
            </c:numRef>
          </c:val>
          <c:smooth val="0"/>
          <c:extLst>
            <c:ext xmlns:c16="http://schemas.microsoft.com/office/drawing/2014/chart" uri="{C3380CC4-5D6E-409C-BE32-E72D297353CC}">
              <c16:uniqueId val="{00000001-45DA-4773-9B01-129183B6D0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4.88</c:v>
                </c:pt>
                <c:pt idx="2">
                  <c:v>4.4400000000000004</c:v>
                </c:pt>
                <c:pt idx="3">
                  <c:v>3.6</c:v>
                </c:pt>
                <c:pt idx="4">
                  <c:v>8.8000000000000007</c:v>
                </c:pt>
              </c:numCache>
            </c:numRef>
          </c:val>
          <c:extLst>
            <c:ext xmlns:c16="http://schemas.microsoft.com/office/drawing/2014/chart" uri="{C3380CC4-5D6E-409C-BE32-E72D297353CC}">
              <c16:uniqueId val="{00000000-0C68-4FE2-A7C1-5200DA6953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104.85</c:v>
                </c:pt>
                <c:pt idx="1">
                  <c:v>131.34</c:v>
                </c:pt>
                <c:pt idx="2">
                  <c:v>146.87</c:v>
                </c:pt>
                <c:pt idx="3">
                  <c:v>172.86</c:v>
                </c:pt>
                <c:pt idx="4">
                  <c:v>181.2</c:v>
                </c:pt>
              </c:numCache>
            </c:numRef>
          </c:val>
          <c:extLst>
            <c:ext xmlns:c16="http://schemas.microsoft.com/office/drawing/2014/chart" uri="{C3380CC4-5D6E-409C-BE32-E72D297353CC}">
              <c16:uniqueId val="{00000001-0C68-4FE2-A7C1-5200DA6953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22.66</c:v>
                </c:pt>
                <c:pt idx="1">
                  <c:v>18.29</c:v>
                </c:pt>
                <c:pt idx="2">
                  <c:v>22.24</c:v>
                </c:pt>
                <c:pt idx="3">
                  <c:v>13.45</c:v>
                </c:pt>
                <c:pt idx="4">
                  <c:v>9.56</c:v>
                </c:pt>
              </c:numCache>
            </c:numRef>
          </c:val>
          <c:smooth val="0"/>
          <c:extLst>
            <c:ext xmlns:c16="http://schemas.microsoft.com/office/drawing/2014/chart" uri="{C3380CC4-5D6E-409C-BE32-E72D297353CC}">
              <c16:uniqueId val="{00000002-0C68-4FE2-A7C1-5200DA6953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1B-465E-B587-10492B141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1B-465E-B587-10492B1417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1B-465E-B587-10492B14170B}"/>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751B-465E-B587-10492B14170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0.17</c:v>
                </c:pt>
                <c:pt idx="6">
                  <c:v>#N/A</c:v>
                </c:pt>
                <c:pt idx="7">
                  <c:v>0.14000000000000001</c:v>
                </c:pt>
                <c:pt idx="8">
                  <c:v>#N/A</c:v>
                </c:pt>
                <c:pt idx="9">
                  <c:v>0.11</c:v>
                </c:pt>
              </c:numCache>
            </c:numRef>
          </c:val>
          <c:extLst>
            <c:ext xmlns:c16="http://schemas.microsoft.com/office/drawing/2014/chart" uri="{C3380CC4-5D6E-409C-BE32-E72D297353CC}">
              <c16:uniqueId val="{00000004-751B-465E-B587-10492B14170B}"/>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0.17</c:v>
                </c:pt>
                <c:pt idx="4">
                  <c:v>#N/A</c:v>
                </c:pt>
                <c:pt idx="5">
                  <c:v>0.34</c:v>
                </c:pt>
                <c:pt idx="6">
                  <c:v>#N/A</c:v>
                </c:pt>
                <c:pt idx="7">
                  <c:v>0.19</c:v>
                </c:pt>
                <c:pt idx="8">
                  <c:v>#N/A</c:v>
                </c:pt>
                <c:pt idx="9">
                  <c:v>0.15</c:v>
                </c:pt>
              </c:numCache>
            </c:numRef>
          </c:val>
          <c:extLst>
            <c:ext xmlns:c16="http://schemas.microsoft.com/office/drawing/2014/chart" uri="{C3380CC4-5D6E-409C-BE32-E72D297353CC}">
              <c16:uniqueId val="{00000005-751B-465E-B587-10492B14170B}"/>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0.77</c:v>
                </c:pt>
                <c:pt idx="2">
                  <c:v>#N/A</c:v>
                </c:pt>
                <c:pt idx="3">
                  <c:v>0.2</c:v>
                </c:pt>
                <c:pt idx="4">
                  <c:v>#N/A</c:v>
                </c:pt>
                <c:pt idx="5">
                  <c:v>1.08</c:v>
                </c:pt>
                <c:pt idx="6">
                  <c:v>#N/A</c:v>
                </c:pt>
                <c:pt idx="7">
                  <c:v>1.02</c:v>
                </c:pt>
                <c:pt idx="8">
                  <c:v>#N/A</c:v>
                </c:pt>
                <c:pt idx="9">
                  <c:v>0.46</c:v>
                </c:pt>
              </c:numCache>
            </c:numRef>
          </c:val>
          <c:extLst>
            <c:ext xmlns:c16="http://schemas.microsoft.com/office/drawing/2014/chart" uri="{C3380CC4-5D6E-409C-BE32-E72D297353CC}">
              <c16:uniqueId val="{00000006-751B-465E-B587-10492B14170B}"/>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0.67</c:v>
                </c:pt>
                <c:pt idx="4">
                  <c:v>#N/A</c:v>
                </c:pt>
                <c:pt idx="5">
                  <c:v>0.6</c:v>
                </c:pt>
                <c:pt idx="6">
                  <c:v>#N/A</c:v>
                </c:pt>
                <c:pt idx="7">
                  <c:v>0.63</c:v>
                </c:pt>
                <c:pt idx="8">
                  <c:v>#N/A</c:v>
                </c:pt>
                <c:pt idx="9">
                  <c:v>0.47</c:v>
                </c:pt>
              </c:numCache>
            </c:numRef>
          </c:val>
          <c:extLst>
            <c:ext xmlns:c16="http://schemas.microsoft.com/office/drawing/2014/chart" uri="{C3380CC4-5D6E-409C-BE32-E72D297353CC}">
              <c16:uniqueId val="{00000007-751B-465E-B587-10492B14170B}"/>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1.21</c:v>
                </c:pt>
                <c:pt idx="4">
                  <c:v>#N/A</c:v>
                </c:pt>
                <c:pt idx="5">
                  <c:v>0.32</c:v>
                </c:pt>
                <c:pt idx="6">
                  <c:v>#N/A</c:v>
                </c:pt>
                <c:pt idx="7">
                  <c:v>0.53</c:v>
                </c:pt>
                <c:pt idx="8">
                  <c:v>#N/A</c:v>
                </c:pt>
                <c:pt idx="9">
                  <c:v>0.49</c:v>
                </c:pt>
              </c:numCache>
            </c:numRef>
          </c:val>
          <c:extLst>
            <c:ext xmlns:c16="http://schemas.microsoft.com/office/drawing/2014/chart" uri="{C3380CC4-5D6E-409C-BE32-E72D297353CC}">
              <c16:uniqueId val="{00000008-751B-465E-B587-10492B1417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2.87</c:v>
                </c:pt>
                <c:pt idx="2">
                  <c:v>#N/A</c:v>
                </c:pt>
                <c:pt idx="3">
                  <c:v>4.87</c:v>
                </c:pt>
                <c:pt idx="4">
                  <c:v>#N/A</c:v>
                </c:pt>
                <c:pt idx="5">
                  <c:v>4.4400000000000004</c:v>
                </c:pt>
                <c:pt idx="6">
                  <c:v>#N/A</c:v>
                </c:pt>
                <c:pt idx="7">
                  <c:v>3.59</c:v>
                </c:pt>
                <c:pt idx="8">
                  <c:v>#N/A</c:v>
                </c:pt>
                <c:pt idx="9">
                  <c:v>8.8000000000000007</c:v>
                </c:pt>
              </c:numCache>
            </c:numRef>
          </c:val>
          <c:extLst>
            <c:ext xmlns:c16="http://schemas.microsoft.com/office/drawing/2014/chart" uri="{C3380CC4-5D6E-409C-BE32-E72D297353CC}">
              <c16:uniqueId val="{00000009-751B-465E-B587-10492B1417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241</c:v>
                </c:pt>
                <c:pt idx="5">
                  <c:v>203</c:v>
                </c:pt>
                <c:pt idx="8">
                  <c:v>186</c:v>
                </c:pt>
                <c:pt idx="11">
                  <c:v>179</c:v>
                </c:pt>
                <c:pt idx="14">
                  <c:v>193</c:v>
                </c:pt>
              </c:numCache>
            </c:numRef>
          </c:val>
          <c:extLst>
            <c:ext xmlns:c16="http://schemas.microsoft.com/office/drawing/2014/chart" uri="{C3380CC4-5D6E-409C-BE32-E72D297353CC}">
              <c16:uniqueId val="{00000000-CEC4-49C2-86CB-897952A08F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C4-49C2-86CB-897952A08F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C4-49C2-86CB-897952A08F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30</c:v>
                </c:pt>
                <c:pt idx="6">
                  <c:v>30</c:v>
                </c:pt>
                <c:pt idx="9">
                  <c:v>32</c:v>
                </c:pt>
                <c:pt idx="12">
                  <c:v>37</c:v>
                </c:pt>
              </c:numCache>
            </c:numRef>
          </c:val>
          <c:extLst>
            <c:ext xmlns:c16="http://schemas.microsoft.com/office/drawing/2014/chart" uri="{C3380CC4-5D6E-409C-BE32-E72D297353CC}">
              <c16:uniqueId val="{00000003-CEC4-49C2-86CB-897952A08F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c:v>
                </c:pt>
                <c:pt idx="3">
                  <c:v>18</c:v>
                </c:pt>
                <c:pt idx="6">
                  <c:v>21</c:v>
                </c:pt>
                <c:pt idx="9">
                  <c:v>21</c:v>
                </c:pt>
                <c:pt idx="12">
                  <c:v>21</c:v>
                </c:pt>
              </c:numCache>
            </c:numRef>
          </c:val>
          <c:extLst>
            <c:ext xmlns:c16="http://schemas.microsoft.com/office/drawing/2014/chart" uri="{C3380CC4-5D6E-409C-BE32-E72D297353CC}">
              <c16:uniqueId val="{00000004-CEC4-49C2-86CB-897952A08F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C4-49C2-86CB-897952A08F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C4-49C2-86CB-897952A08F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261</c:v>
                </c:pt>
                <c:pt idx="3">
                  <c:v>210</c:v>
                </c:pt>
                <c:pt idx="6">
                  <c:v>184</c:v>
                </c:pt>
                <c:pt idx="9">
                  <c:v>168</c:v>
                </c:pt>
                <c:pt idx="12">
                  <c:v>192</c:v>
                </c:pt>
              </c:numCache>
            </c:numRef>
          </c:val>
          <c:extLst>
            <c:ext xmlns:c16="http://schemas.microsoft.com/office/drawing/2014/chart" uri="{C3380CC4-5D6E-409C-BE32-E72D297353CC}">
              <c16:uniqueId val="{00000007-CEC4-49C2-86CB-897952A08F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c:v>
                </c:pt>
                <c:pt idx="2">
                  <c:v>#N/A</c:v>
                </c:pt>
                <c:pt idx="3">
                  <c:v>#N/A</c:v>
                </c:pt>
                <c:pt idx="4">
                  <c:v>55</c:v>
                </c:pt>
                <c:pt idx="5">
                  <c:v>#N/A</c:v>
                </c:pt>
                <c:pt idx="6">
                  <c:v>#N/A</c:v>
                </c:pt>
                <c:pt idx="7">
                  <c:v>49</c:v>
                </c:pt>
                <c:pt idx="8">
                  <c:v>#N/A</c:v>
                </c:pt>
                <c:pt idx="9">
                  <c:v>#N/A</c:v>
                </c:pt>
                <c:pt idx="10">
                  <c:v>42</c:v>
                </c:pt>
                <c:pt idx="11">
                  <c:v>#N/A</c:v>
                </c:pt>
                <c:pt idx="12">
                  <c:v>#N/A</c:v>
                </c:pt>
                <c:pt idx="13">
                  <c:v>57</c:v>
                </c:pt>
                <c:pt idx="14">
                  <c:v>#N/A</c:v>
                </c:pt>
              </c:numCache>
            </c:numRef>
          </c:val>
          <c:smooth val="0"/>
          <c:extLst>
            <c:ext xmlns:c16="http://schemas.microsoft.com/office/drawing/2014/chart" uri="{C3380CC4-5D6E-409C-BE32-E72D297353CC}">
              <c16:uniqueId val="{00000008-CEC4-49C2-86CB-897952A08F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1519</c:v>
                </c:pt>
                <c:pt idx="5">
                  <c:v>1532</c:v>
                </c:pt>
                <c:pt idx="8">
                  <c:v>1636</c:v>
                </c:pt>
                <c:pt idx="11">
                  <c:v>1712</c:v>
                </c:pt>
                <c:pt idx="14">
                  <c:v>1791</c:v>
                </c:pt>
              </c:numCache>
            </c:numRef>
          </c:val>
          <c:extLst>
            <c:ext xmlns:c16="http://schemas.microsoft.com/office/drawing/2014/chart" uri="{C3380CC4-5D6E-409C-BE32-E72D297353CC}">
              <c16:uniqueId val="{00000000-7F6A-4AA4-9AA6-026D30357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c:v>
                </c:pt>
                <c:pt idx="5">
                  <c:v>51</c:v>
                </c:pt>
                <c:pt idx="8">
                  <c:v>50</c:v>
                </c:pt>
                <c:pt idx="11">
                  <c:v>75</c:v>
                </c:pt>
                <c:pt idx="14">
                  <c:v>65</c:v>
                </c:pt>
              </c:numCache>
            </c:numRef>
          </c:val>
          <c:extLst>
            <c:ext xmlns:c16="http://schemas.microsoft.com/office/drawing/2014/chart" uri="{C3380CC4-5D6E-409C-BE32-E72D297353CC}">
              <c16:uniqueId val="{00000001-7F6A-4AA4-9AA6-026D30357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2172</c:v>
                </c:pt>
                <c:pt idx="5">
                  <c:v>2362</c:v>
                </c:pt>
                <c:pt idx="8">
                  <c:v>2511</c:v>
                </c:pt>
                <c:pt idx="11">
                  <c:v>2720</c:v>
                </c:pt>
                <c:pt idx="14">
                  <c:v>2762</c:v>
                </c:pt>
              </c:numCache>
            </c:numRef>
          </c:val>
          <c:extLst>
            <c:ext xmlns:c16="http://schemas.microsoft.com/office/drawing/2014/chart" uri="{C3380CC4-5D6E-409C-BE32-E72D297353CC}">
              <c16:uniqueId val="{00000002-7F6A-4AA4-9AA6-026D30357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6A-4AA4-9AA6-026D30357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6A-4AA4-9AA6-026D30357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6A-4AA4-9AA6-026D30357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393</c:v>
                </c:pt>
                <c:pt idx="3">
                  <c:v>346</c:v>
                </c:pt>
                <c:pt idx="6">
                  <c:v>344</c:v>
                </c:pt>
                <c:pt idx="9">
                  <c:v>376</c:v>
                </c:pt>
                <c:pt idx="12">
                  <c:v>336</c:v>
                </c:pt>
              </c:numCache>
            </c:numRef>
          </c:val>
          <c:extLst>
            <c:ext xmlns:c16="http://schemas.microsoft.com/office/drawing/2014/chart" uri="{C3380CC4-5D6E-409C-BE32-E72D297353CC}">
              <c16:uniqueId val="{00000006-7F6A-4AA4-9AA6-026D30357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84</c:v>
                </c:pt>
                <c:pt idx="6">
                  <c:v>141</c:v>
                </c:pt>
                <c:pt idx="9">
                  <c:v>196</c:v>
                </c:pt>
                <c:pt idx="12">
                  <c:v>180</c:v>
                </c:pt>
              </c:numCache>
            </c:numRef>
          </c:val>
          <c:extLst>
            <c:ext xmlns:c16="http://schemas.microsoft.com/office/drawing/2014/chart" uri="{C3380CC4-5D6E-409C-BE32-E72D297353CC}">
              <c16:uniqueId val="{00000007-7F6A-4AA4-9AA6-026D30357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c:v>
                </c:pt>
                <c:pt idx="3">
                  <c:v>180</c:v>
                </c:pt>
                <c:pt idx="6">
                  <c:v>218</c:v>
                </c:pt>
                <c:pt idx="9">
                  <c:v>249</c:v>
                </c:pt>
                <c:pt idx="12">
                  <c:v>292</c:v>
                </c:pt>
              </c:numCache>
            </c:numRef>
          </c:val>
          <c:extLst>
            <c:ext xmlns:c16="http://schemas.microsoft.com/office/drawing/2014/chart" uri="{C3380CC4-5D6E-409C-BE32-E72D297353CC}">
              <c16:uniqueId val="{00000008-7F6A-4AA4-9AA6-026D30357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6A-4AA4-9AA6-026D30357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1667</c:v>
                </c:pt>
                <c:pt idx="3">
                  <c:v>1687</c:v>
                </c:pt>
                <c:pt idx="6">
                  <c:v>1787</c:v>
                </c:pt>
                <c:pt idx="9">
                  <c:v>1889</c:v>
                </c:pt>
                <c:pt idx="12">
                  <c:v>2054</c:v>
                </c:pt>
              </c:numCache>
            </c:numRef>
          </c:val>
          <c:extLst>
            <c:ext xmlns:c16="http://schemas.microsoft.com/office/drawing/2014/chart" uri="{C3380CC4-5D6E-409C-BE32-E72D297353CC}">
              <c16:uniqueId val="{0000000A-7F6A-4AA4-9AA6-026D30357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6A-4AA4-9AA6-026D30357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1663</c:v>
                </c:pt>
                <c:pt idx="1">
                  <c:v>1817</c:v>
                </c:pt>
                <c:pt idx="2">
                  <c:v>1863</c:v>
                </c:pt>
              </c:numCache>
            </c:numRef>
          </c:val>
          <c:extLst>
            <c:ext xmlns:c16="http://schemas.microsoft.com/office/drawing/2014/chart" uri="{C3380CC4-5D6E-409C-BE32-E72D297353CC}">
              <c16:uniqueId val="{00000000-301E-4AD7-91E3-74BCCA7A81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c:v>
                </c:pt>
                <c:pt idx="1">
                  <c:v>108</c:v>
                </c:pt>
                <c:pt idx="2">
                  <c:v>108</c:v>
                </c:pt>
              </c:numCache>
            </c:numRef>
          </c:val>
          <c:extLst>
            <c:ext xmlns:c16="http://schemas.microsoft.com/office/drawing/2014/chart" uri="{C3380CC4-5D6E-409C-BE32-E72D297353CC}">
              <c16:uniqueId val="{00000001-301E-4AD7-91E3-74BCCA7A81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685</c:v>
                </c:pt>
                <c:pt idx="1">
                  <c:v>737</c:v>
                </c:pt>
                <c:pt idx="2">
                  <c:v>734</c:v>
                </c:pt>
              </c:numCache>
            </c:numRef>
          </c:val>
          <c:extLst>
            <c:ext xmlns:c16="http://schemas.microsoft.com/office/drawing/2014/chart" uri="{C3380CC4-5D6E-409C-BE32-E72D297353CC}">
              <c16:uniqueId val="{00000002-301E-4AD7-91E3-74BCCA7A81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{C7190CCB-795F-4F80-8441-0A31C077F13C}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C5-4A67-9DCD-D595812B5B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{FAE43E3E-618D-4857-A8CC-2A945D2F251D}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C5-4A67-9DCD-D595812B5B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{26331715-A554-4368-A28A-FC58D48B6578}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C5-4A67-9DCD-D595812B5B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{E70569B3-33E9-446A-826A-77B9B0336150}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C5-4A67-9DCD-D595812B5B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{670F7435-ACAC-448B-B253-F1875C31D0FF}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C5-4A67-9DCD-D595812B5B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{FF2798A8-1940-4259-BE57-BF6D27999CF2}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C5-4A67-9DCD-D595812B5B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{3C0ADDE2-349E-4FC8-B718-C2FDDB868863}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C5-4A67-9DCD-D595812B5B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{786100F6-33F9-4D9B-9B7A-555D4B5F4120}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C5-4A67-9DCD-D595812B5B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{A0FBAC15-0D33-4544-A808-1C5E113329D7}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C5-4A67-9DCD-D595812B5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C5-4A67-9DCD-D595812B5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{0A38CB7A-F921-418D-92AE-E4B35051187B}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C5-4A67-9DCD-D595812B5B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{9565C2E6-B23A-43FD-A2D7-4F00BB3DAE6F}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C5-4A67-9DCD-D595812B5B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{8D6C8D18-5581-46C2-8303-1A9AA53B7018}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C5-4A67-9DCD-D595812B5B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{F27555A5-D482-4CCE-8A26-6EB7FD60FE6D}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C5-4A67-9DCD-D595812B5B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{14B79F36-3BFE-4026-B4B5-888C311C97E6}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C5-4A67-9DCD-D595812B5B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{3D912290-A237-47E1-8A1A-E0F300C48056}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C5-4A67-9DCD-D595812B5B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{596B0AE7-35CA-48E7-94FE-5D1B2D6AE9AB}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C5-4A67-9DCD-D595812B5B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{60D2954D-7A5D-4EF3-8621-F89688D5D55D}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C5-4A67-9DCD-D595812B5B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{6D75546F-3F5A-4E5A-A287-A3C5FD7B17D8}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C5-4A67-9DCD-D595812B5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E9C5-4A67-9DCD-D595812B5B18}"/>
            </c:ext>
          </c:extLst>
        </c:ser>
        <c:dLbls>
          <c:showLegendKey val="0"/>
          <c:showVal val="1"/>
          <c:showCatName val="0"/>
          <c:showSerName val="0"/>
          <c:showPercent val="0"/>
          <c:showBubbleSize val="0"/>
        </c:dLbls>
        <c:axId val="46179840"/>
        <c:axId val="46181760"/>
      </c:scatterChart>
      <c:valAx>
        <c:axId val="46179840"/>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{E202D0BC-90B9-4C82-ACF0-EFEFF7C6CBEB}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04-42C9-9EF5-4393A86690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{2B515D0E-4DB5-4B71-A2AB-8ECA51C8213F}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04-42C9-9EF5-4393A86690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{36FA7C6D-FA9F-453A-A961-E8394D498D4D}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04-42C9-9EF5-4393A86690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{50CD00F9-CB57-4312-8471-E3F43156CF4A}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04-42C9-9EF5-4393A86690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{0C09F1C7-E905-41A8-BA39-9B37EFB00C4C}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04-42C9-9EF5-4393A866907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{5E821AFB-EDB9-43EE-980B-8A117AFE35AA}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04-42C9-9EF5-4393A866907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{A5419D47-ABE0-41DF-BFD9-35952B45E021}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04-42C9-9EF5-4393A866907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{85F59B98-F5F1-4C6D-B4BD-ECC9DE100E62}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04-42C9-9EF5-4393A866907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{9968D753-568B-4F63-A5BB-1C3CFA1B1800}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04-42C9-9EF5-4393A86690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8.4</c:v>
                </c:pt>
                <c:pt idx="16">
                  <c:v>6.2</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04-42C9-9EF5-4393A86690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{11482E0F-C8AA-4A4F-AC1A-79B14797A823}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04-42C9-9EF5-4393A86690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{764799F8-AB80-4F4A-9EF0-A3857C467D99}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04-42C9-9EF5-4393A86690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{CFF109D7-505D-42BE-BDB4-18785B934DBC}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04-42C9-9EF5-4393A86690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{8B72DCF8-5D12-4905-B185-4562FB8A3CF1}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04-42C9-9EF5-4393A86690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{65E6B8AB-B14B-438C-A163-788CA3D7CADD}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04-42C9-9EF5-4393A866907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{A28B9114-C6B9-4D4A-A6AC-825508CE3ABE}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04-42C9-9EF5-4393A866907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{16A78342-5E48-4F94-85C3-3703368BE0E9}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04-42C9-9EF5-4393A866907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{6F44C253-E88C-4BD4-805A-47D25E003473}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04-42C9-9EF5-4393A866907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{6024E018-F803-4CC6-B13F-0D36E80ECB99}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04-42C9-9EF5-4393A86690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304-42C9-9EF5-4393A866907E}"/>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毎年計画的に返済を実施して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老朽化する施設整備等や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次年度以降に計画的に実施する大規模な事業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の財源を起債で対応する為、元利償還金は増加傾向であり、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比率自体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上昇する見込みであ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る公債費については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財源のひとつである充当可能基金が豊富にある為、将来負担比率は現在の所ない現状である。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行っている為、増加している。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今後は複数年度で大型の公共施設整備等を予定しており、目的に応じた基金の取り崩しを実施する為、基金全体としては積立額は緩やかに減少傾向である。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下北山村庁舎建設の資金に充当。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漁業施設基金：漁業振興の事業資金に充当。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大きな増減は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ない現状である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：平成３３年度に予定をしている庁舎移転</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工事の為、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取り崩しを予定して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a:effectLst/>
              <a:latin typeface="ＭＳ Ｐゴシック" panose="020B0600070205080204" pitchFamily="50" charset="-128"/>
              <a:ea typeface="ＭＳ Ｐゴシック" panose="020B0600070205080204" pitchFamily="50" charset="-128"/>
            </a:rPr>
            <a:t>高齢者福祉施設管理運営基金</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公共施設基金：平成３０年度に大型事業を予定しており、現在積立している大部分の基金の取り崩しを予定している。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漁業施設基金：毎年漁業振興の資金に充当しているため緩やかに減少している。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災害など不測の事態や年度以降に実施する大規模な事業等に備えるために適切な積立を行っている為、増加して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今後予定する大型施設整備等（集約化・複合化施設の整備・庁舎移転整備等）に多額の費用を支出する予定であ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大きな増減はない現状である。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基金を活用して種々の繰上償還等に対応する為、今後も適切に管理を行っていく。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955DAD-8742-4153-AE20-DB6EA8EA5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B46EF9-5E17-472D-A997-A894CB08A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2B16555-97DA-480F-911C-5C73526D16E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1B24A64-A83E-4376-BF21-2A271461FF89}"/>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3A994583-9C21-486A-930B-0A4429453B4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D107BB4-6843-4402-8E2E-412A600F772C}"/>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983E73C4-C143-45C6-90D3-CF22EEA3EAEF}"/>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F6FB401-B806-42B1-A886-1D2C7C039CA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F4114F3C-D48D-4510-8EB1-D3C8E37BA5BF}"/>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E03EA656-9167-4B17-A3CA-F930FCC2921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2692DEBB-724B-47ED-A6F0-87911CDA765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45F1AB06-3C49-48D6-9E5D-CF4E62BAD61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D3CCFCFB-8F06-4F56-8A0A-7D37DFDD1CD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9D96363-FDBD-4D30-A754-45E665F2A66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9B7CC2B-230C-46B6-93D7-D64D20FEBB3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94C1FDD3-E7BB-4511-9268-9CC1BCEBB3A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F8FF2DC3-41AA-4500-A912-A23115396F6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40156E9-EF1B-4A84-BFE8-B4BD60FBB36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E64D905D-BC53-4655-A0D8-49B3145700D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31BA0DFD-1E70-4D45-A7AA-D60370A3258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3E850769-7283-492B-BBAB-79290359F18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FFECD6A-10F1-4ED9-ABA8-0B8981BF478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CED6385-1697-4726-B281-C1B873CAFF51}"/>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3BE721FE-6492-446E-B618-3DB183952C4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CE31A30-2C52-4C1B-840C-3AC78D3CD5F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69B1E877-FA66-4378-A935-5459BA4EEC8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19EE9C52-FE80-4C8E-8762-AE12BEE7DB9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AA23ED52-DDF1-4C1D-BC02-53EA538C0A0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20F2175-02DC-4815-83D6-404AA96D692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7DB5CADE-2F83-43C2-BF96-9AA1AA9C45F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337F062-8A1C-419F-A78C-EF6AF316DAD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8DD0575-ADF1-4F4D-B06D-63C8589E09E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41DBFF9-3EC5-43D9-A1D7-D4534B559A6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90B1FD0-6B26-41E1-84F5-BC77C795B95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445A13B-FD4A-430B-BA17-660B37FA6D4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CC79047E-F2FC-4187-9AA9-EBBA2F64E10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99CACFD-8DEF-4016-87AA-33E4BC21C74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A2A8B94D-F398-44AF-B191-2E01095A1778}"/>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470B1FEF-3B3F-42FD-99B9-944DB33F9497}"/>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2A843772-A19E-4B96-9FB1-B7D0DE1D66E4}"/>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F513EC9-9CD5-43E6-A3AC-8EA28DF7382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6388FE1-5461-4374-B8CC-6A98D950D133}"/>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C4FFC5A0-D158-431B-9ADA-42A7C92FA572}"/>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6D803BC-6F31-40B9-A07B-AC20E6A7D01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3F88EEF-54A6-4339-9B42-22E98212827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180997E5-F60D-47F3-9C38-20FC6CA444E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98F6AB0-8758-434B-B905-7B45A7C544C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C78BCFA-FB6D-42F7-8A98-A7156480EF8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72C7539-7035-4B81-9095-16270B4512C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779E338-42B2-4DBF-A042-54DD53E7EBC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4BEB1BC-A628-49AC-B32D-06D9477EB2D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1E31C82-B076-4A8D-8473-8117436FD4EC}"/>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DACBE90-0399-498E-AAF0-D00F223772D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有形固定資産減価償却率については類似団体の平均値と比較して若干高い値となって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。これは公共施設等の老朽化が進んでいることが要因と考えられ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学校施設等に関しては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年度を完成予定として小・中学校・保育所を集約化・複合化する施設を建設するため、改善する見込みであ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その他の公共施設の中には既に減価償却を終えているものもあり、維持管理に要する費用が今後も増加することが考えられるので、計画的に施設の更新や除却等を進めて行く必要があ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18A9D77-AB62-4F60-84FE-201086C56A5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E7B801D-E9FA-4663-AE6D-9D7C68EB8B7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994A963-B105-43B7-85A5-80EC6A755D4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66B17ACF-4123-4C09-9665-34FB79D7301C}"/>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1CFDF8BF-FFB1-4A8B-9400-58050817952E}"/>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3B280CB4-9146-4307-8306-A8D61B6AD96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F4A38DC-3D44-4E04-BAFA-1D6E216018FF}"/>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A3605E1A-CAF5-403E-9888-071806793495}"/>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5B2538BB-EB7E-4999-9ACC-48A6D5B78F05}"/>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574EB9D7-E838-4DA5-8B4E-01F338353361}"/>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362DBCDF-B461-4248-8C52-4F117894E047}"/>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9F1B575A-0148-4661-A025-896C7ADF5EBA}"/>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B4D41D00-2FF6-4926-8F75-5CD43F56F68A}"/>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BB97E39-F825-4049-A2A3-84C9475F9FA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D628EE09-BFF3-451B-9319-28CB1EB8E172}"/>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D43544A-473F-45C6-9F25-A5C46B0D8C4E}"/>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a:extLst>
            <a:ext uri="{FF2B5EF4-FFF2-40B4-BE49-F238E27FC236}">
              <a16:creationId xmlns:a16="http://schemas.microsoft.com/office/drawing/2014/main" id="{CF445509-0C94-4096-8FCD-1D405514EA8F}"/>
            </a:ext>
          </a:extLst>
        </xdr:cNvPr>
        <xdr:cNvCxnSpPr/>
      </xdr:nvCxnSpPr>
      <xdr:spPr>
        <a:xfrm flipV="1">
          <a:off x="4206240" y="5103283"/>
          <a:ext cx="1270" cy="138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a:extLst>
            <a:ext uri="{FF2B5EF4-FFF2-40B4-BE49-F238E27FC236}">
              <a16:creationId xmlns:a16="http://schemas.microsoft.com/office/drawing/2014/main" id="{5D848E79-C3D7-40AF-A1B2-EBDED34F06DE}"/>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a:extLst>
            <a:ext uri="{FF2B5EF4-FFF2-40B4-BE49-F238E27FC236}">
              <a16:creationId xmlns:a16="http://schemas.microsoft.com/office/drawing/2014/main" id="{1D8AC2B4-0B31-403F-B939-8DE8F6B3F49A}"/>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a:extLst>
            <a:ext uri="{FF2B5EF4-FFF2-40B4-BE49-F238E27FC236}">
              <a16:creationId xmlns:a16="http://schemas.microsoft.com/office/drawing/2014/main" id="{326DE7E0-010A-4681-B0F8-9422ACBD3E3F}"/>
            </a:ext>
          </a:extLst>
        </xdr:cNvPr>
        <xdr:cNvSpPr txBox="1"/>
      </xdr:nvSpPr>
      <xdr:spPr>
        <a:xfrm>
          <a:off x="4258945" y="488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a:extLst>
            <a:ext uri="{FF2B5EF4-FFF2-40B4-BE49-F238E27FC236}">
              <a16:creationId xmlns:a16="http://schemas.microsoft.com/office/drawing/2014/main" id="{DF2100F3-A618-4F79-810A-70B39A33F499}"/>
            </a:ext>
          </a:extLst>
        </xdr:cNvPr>
        <xdr:cNvCxnSpPr/>
      </xdr:nvCxnSpPr>
      <xdr:spPr>
        <a:xfrm>
          <a:off x="4119245" y="51032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a:extLst>
            <a:ext uri="{FF2B5EF4-FFF2-40B4-BE49-F238E27FC236}">
              <a16:creationId xmlns:a16="http://schemas.microsoft.com/office/drawing/2014/main" id="{FE363E6B-6688-4F09-B3BC-2FE87FAB2BF5}"/>
            </a:ext>
          </a:extLst>
        </xdr:cNvPr>
        <xdr:cNvSpPr txBox="1"/>
      </xdr:nvSpPr>
      <xdr:spPr>
        <a:xfrm>
          <a:off x="4258945" y="5889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a:extLst>
            <a:ext uri="{FF2B5EF4-FFF2-40B4-BE49-F238E27FC236}">
              <a16:creationId xmlns:a16="http://schemas.microsoft.com/office/drawing/2014/main" id="{462B59C8-6308-4CE1-8F3F-3559E90E8BDD}"/>
            </a:ext>
          </a:extLst>
        </xdr:cNvPr>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a:extLst>
            <a:ext uri="{FF2B5EF4-FFF2-40B4-BE49-F238E27FC236}">
              <a16:creationId xmlns:a16="http://schemas.microsoft.com/office/drawing/2014/main" id="{0DF0100B-BEEE-4727-8B5F-8912E1099D5E}"/>
            </a:ext>
          </a:extLst>
        </xdr:cNvPr>
        <xdr:cNvSpPr/>
      </xdr:nvSpPr>
      <xdr:spPr>
        <a:xfrm>
          <a:off x="3537585" y="5925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a:extLst>
            <a:ext uri="{FF2B5EF4-FFF2-40B4-BE49-F238E27FC236}">
              <a16:creationId xmlns:a16="http://schemas.microsoft.com/office/drawing/2014/main" id="{A50D39BF-7903-4129-B64E-456A723F24E6}"/>
            </a:ext>
          </a:extLst>
        </xdr:cNvPr>
        <xdr:cNvSpPr/>
      </xdr:nvSpPr>
      <xdr:spPr>
        <a:xfrm>
          <a:off x="2867025" y="595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E867C79-7110-443C-82EF-7F18126EDC2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46A8FD1-ED1E-4D6A-A113-8DBD2B330B85}"/>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A376342-107C-4532-8AA4-EF9A6DF2EA8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0F911CE-EE7B-40F5-983B-CC6D15580C73}"/>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F0EAF31-18D9-4D76-A9DB-C05D82F4CF5A}"/>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5" name="楕円 84">
          <a:extLst>
            <a:ext uri="{FF2B5EF4-FFF2-40B4-BE49-F238E27FC236}">
              <a16:creationId xmlns:a16="http://schemas.microsoft.com/office/drawing/2014/main" id="{E59DB3D1-AFA5-43D6-9079-08BD99671930}"/>
            </a:ext>
          </a:extLst>
        </xdr:cNvPr>
        <xdr:cNvSpPr/>
      </xdr:nvSpPr>
      <xdr:spPr>
        <a:xfrm>
          <a:off x="3537585" y="5879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6" name="楕円 85">
          <a:extLst>
            <a:ext uri="{FF2B5EF4-FFF2-40B4-BE49-F238E27FC236}">
              <a16:creationId xmlns:a16="http://schemas.microsoft.com/office/drawing/2014/main" id="{6B65FCF7-08B8-4CB2-9DBD-5D43F57424AB}"/>
            </a:ext>
          </a:extLst>
        </xdr:cNvPr>
        <xdr:cNvSpPr/>
      </xdr:nvSpPr>
      <xdr:spPr>
        <a:xfrm>
          <a:off x="2867025" y="593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32385</xdr:rowOff>
    </xdr:to>
    <xdr:cxnSp macro="">
      <xdr:nvCxnSpPr>
        <xdr:cNvPr id="87" name="直線コネクタ 86">
          <a:extLst>
            <a:ext uri="{FF2B5EF4-FFF2-40B4-BE49-F238E27FC236}">
              <a16:creationId xmlns:a16="http://schemas.microsoft.com/office/drawing/2014/main" id="{1324E4B3-EE9F-453B-8A27-04822EA809A2}"/>
            </a:ext>
          </a:extLst>
        </xdr:cNvPr>
        <xdr:cNvCxnSpPr/>
      </xdr:nvCxnSpPr>
      <xdr:spPr>
        <a:xfrm flipV="1">
          <a:off x="2917825" y="5929842"/>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8" name="n_1aveValue有形固定資産減価償却率">
          <a:extLst>
            <a:ext uri="{FF2B5EF4-FFF2-40B4-BE49-F238E27FC236}">
              <a16:creationId xmlns:a16="http://schemas.microsoft.com/office/drawing/2014/main" id="{A83C4C02-64EC-4F10-9400-EE16A72218F9}"/>
            </a:ext>
          </a:extLst>
        </xdr:cNvPr>
        <xdr:cNvSpPr txBox="1"/>
      </xdr:nvSpPr>
      <xdr:spPr>
        <a:xfrm>
          <a:off x="3395989"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9" name="n_2aveValue有形固定資産減価償却率">
          <a:extLst>
            <a:ext uri="{FF2B5EF4-FFF2-40B4-BE49-F238E27FC236}">
              <a16:creationId xmlns:a16="http://schemas.microsoft.com/office/drawing/2014/main" id="{24F09551-2CC7-4DDE-A8A9-5A3396ABA6E7}"/>
            </a:ext>
          </a:extLst>
        </xdr:cNvPr>
        <xdr:cNvSpPr txBox="1"/>
      </xdr:nvSpPr>
      <xdr:spPr>
        <a:xfrm>
          <a:off x="2738129" y="60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0" name="n_1mainValue有形固定資産減価償却率">
          <a:extLst>
            <a:ext uri="{FF2B5EF4-FFF2-40B4-BE49-F238E27FC236}">
              <a16:creationId xmlns:a16="http://schemas.microsoft.com/office/drawing/2014/main" id="{94331109-236A-4234-B495-2671820922BC}"/>
            </a:ext>
          </a:extLst>
        </xdr:cNvPr>
        <xdr:cNvSpPr txBox="1"/>
      </xdr:nvSpPr>
      <xdr:spPr>
        <a:xfrm>
          <a:off x="3395989" y="565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91" name="n_2mainValue有形固定資産減価償却率">
          <a:extLst>
            <a:ext uri="{FF2B5EF4-FFF2-40B4-BE49-F238E27FC236}">
              <a16:creationId xmlns:a16="http://schemas.microsoft.com/office/drawing/2014/main" id="{59F5E8F8-4941-44EE-AE57-1B27A7F8B33F}"/>
            </a:ext>
          </a:extLst>
        </xdr:cNvPr>
        <xdr:cNvSpPr txBox="1"/>
      </xdr:nvSpPr>
      <xdr:spPr>
        <a:xfrm>
          <a:off x="273812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502AFA51-E422-4413-B94F-B178DC52372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811BACEF-CEF3-46B4-B2C0-2DE8B9DBA877}"/>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31560A1-D538-4F06-8355-83EE001EB32C}"/>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49253BA4-4628-4FB4-AD5F-ABCAC65B71D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D659360-ED85-49A2-930A-647B1BFB0DF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C53D33E-1662-4128-8990-043CD9C30B3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3C9E6B97-72DF-446D-BA1C-95FB7E592A9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E2EAE23A-B1B1-4988-89A3-E12768AEC9F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1B57839-7595-4676-8FAE-FE622018328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1ABDA62-BB38-4336-9E01-33273CF3230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D3B9AE02-2D6B-4EC9-99C6-61FA9249CA6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3EB272C-39E6-42FA-945C-D46179988B3D}"/>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FFA18EB-03A7-4B6A-978B-90C993F9139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債務償還可能年数については類似団体と比較して低水準で移行している。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充当可能な基金残額が多いのも低水準で移行する要因の一つである。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14E66C75-4726-4E4D-89B3-A6531DAA714F}"/>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5C2E121-A01D-4DAD-8C98-89C76C762719}"/>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2263D3CC-0769-40E7-9D36-A5FC3B9B06A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BCAF6EF0-C557-4E8A-901D-6DF8CD6AE5AA}"/>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6263ECCB-40C8-46BA-9528-34ED1CCD661C}"/>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EBD47405-0E88-44DB-965F-ADC43E8E80D3}"/>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D5D2118A-8919-43C5-ABB3-5E19F14B328D}"/>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C30527B6-0EAA-43ED-A80A-15720DCAA95D}"/>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5E029E7E-57B9-4543-BC76-A934CBC0CDBF}"/>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299EB90C-2F08-43DA-9E73-348F066EE88E}"/>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383424C7-6205-48D8-97E0-D0EB42E2B0C5}"/>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39F07843-1865-4C5D-9E54-0D7927360FDC}"/>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7DFB0AC9-8D06-4487-B1B0-C633171F1758}"/>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F914FBBA-16D6-432A-956C-A7B94C069AB7}"/>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8B4C00A-6A1D-4F8C-B8D4-96D43B5B6C1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582FAB35-C09A-4847-91F2-53E774537DB9}"/>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FD8B8275-85E6-44A9-8174-DC2040680F3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F884F27F-A706-4D91-99FC-9F99943A3969}"/>
            </a:ext>
          </a:extLst>
        </xdr:cNvPr>
        <xdr:cNvCxnSpPr/>
      </xdr:nvCxnSpPr>
      <xdr:spPr>
        <a:xfrm flipV="1">
          <a:off x="13027660" y="5237752"/>
          <a:ext cx="1269" cy="141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A0D0FF39-3411-4404-A013-5F4EAFBB5E09}"/>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78B72685-FEA2-4486-9401-D04C69B82C05}"/>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a:extLst>
            <a:ext uri="{FF2B5EF4-FFF2-40B4-BE49-F238E27FC236}">
              <a16:creationId xmlns:a16="http://schemas.microsoft.com/office/drawing/2014/main" id="{FF41467A-1457-4A78-B35D-704F2A125C3E}"/>
            </a:ext>
          </a:extLst>
        </xdr:cNvPr>
        <xdr:cNvSpPr txBox="1"/>
      </xdr:nvSpPr>
      <xdr:spPr>
        <a:xfrm>
          <a:off x="13080365" y="5016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a:extLst>
            <a:ext uri="{FF2B5EF4-FFF2-40B4-BE49-F238E27FC236}">
              <a16:creationId xmlns:a16="http://schemas.microsoft.com/office/drawing/2014/main" id="{7D13404D-D4AF-4F37-9484-53ACAE6690BF}"/>
            </a:ext>
          </a:extLst>
        </xdr:cNvPr>
        <xdr:cNvCxnSpPr/>
      </xdr:nvCxnSpPr>
      <xdr:spPr>
        <a:xfrm>
          <a:off x="12963525" y="5237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a:extLst>
            <a:ext uri="{FF2B5EF4-FFF2-40B4-BE49-F238E27FC236}">
              <a16:creationId xmlns:a16="http://schemas.microsoft.com/office/drawing/2014/main" id="{123A5890-8114-493B-AB4A-EAAF307CB1E4}"/>
            </a:ext>
          </a:extLst>
        </xdr:cNvPr>
        <xdr:cNvSpPr txBox="1"/>
      </xdr:nvSpPr>
      <xdr:spPr>
        <a:xfrm>
          <a:off x="13080365" y="5840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a:extLst>
            <a:ext uri="{FF2B5EF4-FFF2-40B4-BE49-F238E27FC236}">
              <a16:creationId xmlns:a16="http://schemas.microsoft.com/office/drawing/2014/main" id="{7956B06A-645B-42B9-9F10-9D656E66941C}"/>
            </a:ext>
          </a:extLst>
        </xdr:cNvPr>
        <xdr:cNvSpPr/>
      </xdr:nvSpPr>
      <xdr:spPr>
        <a:xfrm>
          <a:off x="13001625" y="5985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6908324-CCDF-46D4-8E0D-535B5ACB64C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BCAFD6D-F683-4848-90B5-C9202D4ED08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6702B41-EDC5-4782-99DB-4942E33B2EC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F281F7D-35D3-4D9D-A256-C084D4B71BD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6651006-CB02-49EE-8717-2300F0CF429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136525</xdr:rowOff>
    </xdr:from>
    <xdr:to>
      <xdr:col>76</xdr:col>
      <xdr:colOff>73025</xdr:colOff>
      <xdr:row>35</xdr:row>
      <xdr:rowOff>66675</xdr:rowOff>
    </xdr:to>
    <xdr:sp macro="" textlink="">
      <xdr:nvSpPr>
        <xdr:cNvPr id="134" name="楕円 133">
          <a:extLst>
            <a:ext uri="{FF2B5EF4-FFF2-40B4-BE49-F238E27FC236}">
              <a16:creationId xmlns:a16="http://schemas.microsoft.com/office/drawing/2014/main" id="{2618080D-33B8-45DA-9E72-30C2EBC2D794}"/>
            </a:ext>
          </a:extLst>
        </xdr:cNvPr>
        <xdr:cNvSpPr/>
      </xdr:nvSpPr>
      <xdr:spPr>
        <a:xfrm>
          <a:off x="13001625" y="6590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51452</xdr:rowOff>
    </xdr:from>
    <xdr:ext cx="340478" cy="259045"/>
    <xdr:sp macro="" textlink="">
      <xdr:nvSpPr>
        <xdr:cNvPr id="135" name="債務償還可能年数該当値テキスト">
          <a:extLst>
            <a:ext uri="{FF2B5EF4-FFF2-40B4-BE49-F238E27FC236}">
              <a16:creationId xmlns:a16="http://schemas.microsoft.com/office/drawing/2014/main" id="{711F0509-2913-430A-BB32-227660F4E498}"/>
            </a:ext>
          </a:extLst>
        </xdr:cNvPr>
        <xdr:cNvSpPr txBox="1"/>
      </xdr:nvSpPr>
      <xdr:spPr>
        <a:xfrm>
          <a:off x="13080365" y="6505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AD625D3-0B3A-485D-9899-162D89032D2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9413B0CE-42AA-4CDA-AA9E-287D35C2FA58}"/>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EE0C41AA-0257-48AE-B3AB-C2B50F28BA6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FA0B7A7D-78F8-4B84-8951-F670C83BF99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27E8A7EF-E2B3-4F9B-A225-1E2FEC1B147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9012DCB9-CB75-4E39-9E49-6ECF4DBC28E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75F9AA-E66B-4C13-BF79-46385E69E6C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74A344-1198-46E1-883F-9404E68F1EC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B49443-47A0-4400-BA13-D9098510313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A4D107-86BF-4B3A-A000-86B9B3DCA07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8E05AC-3342-443A-A971-C5486A0AFB5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C58DEF-6958-4D7C-AFF6-EB9A4FBB84D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4E47BE-6FB5-4813-B625-6D5E2E4E6B0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76C412-ADA0-42C7-B7B0-9289DF67CEB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1929D2-030D-4C01-821F-EDDB891007E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25BA59-7673-4289-86B7-467F9CB3AAF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B0DE4B-E7D9-4D70-BEEC-F6D6FAA9826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6DC2A7-4627-4B93-A065-A81D4496259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D8179D-D64F-42E8-BF69-51B5386B655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989009-5B8C-4E49-83C7-27037BD1A19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BBC4A4-DC3C-44AF-814E-C69B758D4E1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C0BB3B-E8C4-4432-822E-25E765CD5F9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9B4613-3167-449B-B5BF-7FE9E2E5DA3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271607-371C-4FB4-B8E9-33C281F9F0C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12DEC5-29F7-45E0-A7BD-20F4FD9D4B7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EAC011-24B8-412F-BEBD-1EF3B5E2B65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3860FE-40FE-4CB0-85D1-614F0A22D18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C71876-9586-49AF-BA0E-F47A5DB05F1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9DC025-51CB-4D52-A61B-CFB0D95E453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5D9EA2-EEF7-4F21-AD18-EFFA0CDF94B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DC1469-1D3B-4F6F-8526-9731D79000A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A9F3F2-B201-4335-BA61-19786D4AE51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306BA9-1A9C-46D0-985A-D57C9A634CC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6C7E05-D800-4755-9CC1-3D1F8272605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0764D91-57F3-4908-BC7D-4AB11B51587B}"/>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235E5CE-BDB8-4B8D-B2E2-6D9775E7874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4B37773-E840-4D5B-98BF-64AE08DFD4C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E85358A-F555-41E8-8CCC-09A48966770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2BD19E1-2AD1-4F79-A538-45304949063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36BF8A-A924-448F-A091-349AFDAAB84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728DB8D-211E-4D88-A93D-A3769502BF4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96794E-5DFF-4820-B65C-F634616F081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077D4F-7347-4003-BADD-B72FCB691A8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76F48BF-1A1B-4B77-B6FC-72D33C45BAD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6A00A44-3751-40A3-ADC0-37AD982CA94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CC461FB-770C-420E-A32C-CF435EE26A4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C1D450A-4B34-4193-B3F1-F2F548DDECBF}"/>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E61E08D3-7170-45F0-B1E8-5F079E05E06C}"/>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72DC0F6-9DF6-41A8-B496-EFA31221EDD8}"/>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4D3A3458-E217-41B7-A676-5BC3AAA9CA0E}"/>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3C332972-614C-414B-9F1A-15A04438197E}"/>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F413680-8FBF-45F8-91FB-017DEDB376D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43B6AD6-F264-4329-B51E-C5A70F4A902D}"/>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702FC4C4-B925-4354-9827-19202807F33C}"/>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6D700563-0A20-4250-B64A-8B24E5E3B867}"/>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B41CFD8-9AC0-4BC9-A74B-96DC6069EAB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EEBB279-9710-4651-9AD4-0D41995891E5}"/>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33831DB-98FC-4F4F-BCB7-C350F90F150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EFD643EA-7057-4D6A-BF23-B458788836C7}"/>
            </a:ext>
          </a:extLst>
        </xdr:cNvPr>
        <xdr:cNvCxnSpPr/>
      </xdr:nvCxnSpPr>
      <xdr:spPr>
        <a:xfrm flipV="1">
          <a:off x="4086225" y="572795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3A35871A-6C2C-4772-B701-34042FE0E889}"/>
            </a:ext>
          </a:extLst>
        </xdr:cNvPr>
        <xdr:cNvSpPr txBox="1"/>
      </xdr:nvSpPr>
      <xdr:spPr>
        <a:xfrm>
          <a:off x="412496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33D99356-B8D1-4AEC-B87B-19884A17E369}"/>
            </a:ext>
          </a:extLst>
        </xdr:cNvPr>
        <xdr:cNvCxnSpPr/>
      </xdr:nvCxnSpPr>
      <xdr:spPr>
        <a:xfrm>
          <a:off x="4020820" y="7114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5D0818FC-71EF-4FC3-BFD1-0A7E3DCB13C9}"/>
            </a:ext>
          </a:extLst>
        </xdr:cNvPr>
        <xdr:cNvSpPr txBox="1"/>
      </xdr:nvSpPr>
      <xdr:spPr>
        <a:xfrm>
          <a:off x="4124960"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5AD784A9-DCBF-4684-979A-E14555005F15}"/>
            </a:ext>
          </a:extLst>
        </xdr:cNvPr>
        <xdr:cNvCxnSpPr/>
      </xdr:nvCxnSpPr>
      <xdr:spPr>
        <a:xfrm>
          <a:off x="4020820" y="57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6575D3AA-CCDB-4481-82AB-3D5362EB81A2}"/>
            </a:ext>
          </a:extLst>
        </xdr:cNvPr>
        <xdr:cNvSpPr txBox="1"/>
      </xdr:nvSpPr>
      <xdr:spPr>
        <a:xfrm>
          <a:off x="4124960" y="655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8287904F-D2CE-4E84-B835-5333ECB43C2F}"/>
            </a:ext>
          </a:extLst>
        </xdr:cNvPr>
        <xdr:cNvSpPr/>
      </xdr:nvSpPr>
      <xdr:spPr>
        <a:xfrm>
          <a:off x="403606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D133E2EC-F0B3-472A-A3DD-679C2C395DBA}"/>
            </a:ext>
          </a:extLst>
        </xdr:cNvPr>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AD41AEE0-40C8-4368-BFCE-ADE588D6902B}"/>
            </a:ext>
          </a:extLst>
        </xdr:cNvPr>
        <xdr:cNvSpPr/>
      </xdr:nvSpPr>
      <xdr:spPr>
        <a:xfrm>
          <a:off x="25146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5A0AA4EA-ABD7-4BEA-B553-D69F50E03D3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D298006-6280-4EFC-B411-C42E89EABA0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A3AB663-5398-4185-A960-5053B164517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65F90A0-F5F7-4107-902D-5FA3670899C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AF0D52-7A53-4AAE-B954-F25093FA7D5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68" name="楕円 67">
          <a:extLst>
            <a:ext uri="{FF2B5EF4-FFF2-40B4-BE49-F238E27FC236}">
              <a16:creationId xmlns:a16="http://schemas.microsoft.com/office/drawing/2014/main" id="{B2A9557A-A846-4C9D-B202-145247CF8966}"/>
            </a:ext>
          </a:extLst>
        </xdr:cNvPr>
        <xdr:cNvSpPr/>
      </xdr:nvSpPr>
      <xdr:spPr>
        <a:xfrm>
          <a:off x="3312160" y="6618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119126</xdr:rowOff>
    </xdr:from>
    <xdr:to>
      <xdr:col>15</xdr:col>
      <xdr:colOff>101600</xdr:colOff>
      <xdr:row>40</xdr:row>
      <xdr:rowOff>49276</xdr:rowOff>
    </xdr:to>
    <xdr:sp macro="" textlink="">
      <xdr:nvSpPr>
        <xdr:cNvPr id="69" name="楕円 68">
          <a:extLst>
            <a:ext uri="{FF2B5EF4-FFF2-40B4-BE49-F238E27FC236}">
              <a16:creationId xmlns:a16="http://schemas.microsoft.com/office/drawing/2014/main" id="{9B033A36-0285-46C8-9FB7-A441D8CD40D4}"/>
            </a:ext>
          </a:extLst>
        </xdr:cNvPr>
        <xdr:cNvSpPr/>
      </xdr:nvSpPr>
      <xdr:spPr>
        <a:xfrm>
          <a:off x="251460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39</xdr:row>
      <xdr:rowOff>169926</xdr:rowOff>
    </xdr:to>
    <xdr:cxnSp macro="">
      <xdr:nvCxnSpPr>
        <xdr:cNvPr id="70" name="直線コネクタ 69">
          <a:extLst>
            <a:ext uri="{FF2B5EF4-FFF2-40B4-BE49-F238E27FC236}">
              <a16:creationId xmlns:a16="http://schemas.microsoft.com/office/drawing/2014/main" id="{A7F800EF-DB89-43AC-95CE-6F1E842440A6}"/>
            </a:ext>
          </a:extLst>
        </xdr:cNvPr>
        <xdr:cNvCxnSpPr/>
      </xdr:nvCxnSpPr>
      <xdr:spPr>
        <a:xfrm flipV="1">
          <a:off x="2565400" y="6669024"/>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a:extLst>
            <a:ext uri="{FF2B5EF4-FFF2-40B4-BE49-F238E27FC236}">
              <a16:creationId xmlns:a16="http://schemas.microsoft.com/office/drawing/2014/main" id="{AB4A1653-176A-4A9D-AC22-A899FC4E538C}"/>
            </a:ext>
          </a:extLst>
        </xdr:cNvPr>
        <xdr:cNvSpPr txBox="1"/>
      </xdr:nvSpPr>
      <xdr:spPr>
        <a:xfrm>
          <a:off x="317056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2" name="n_2aveValue【道路】&#10;有形固定資産減価償却率">
          <a:extLst>
            <a:ext uri="{FF2B5EF4-FFF2-40B4-BE49-F238E27FC236}">
              <a16:creationId xmlns:a16="http://schemas.microsoft.com/office/drawing/2014/main" id="{CD2EB337-FF67-4347-B10C-6C8BCF12991E}"/>
            </a:ext>
          </a:extLst>
        </xdr:cNvPr>
        <xdr:cNvSpPr txBox="1"/>
      </xdr:nvSpPr>
      <xdr:spPr>
        <a:xfrm>
          <a:off x="2385704"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73" name="n_1mainValue【道路】&#10;有形固定資産減価償却率">
          <a:extLst>
            <a:ext uri="{FF2B5EF4-FFF2-40B4-BE49-F238E27FC236}">
              <a16:creationId xmlns:a16="http://schemas.microsoft.com/office/drawing/2014/main" id="{A91D7912-D2ED-4931-8D1A-B47400274A84}"/>
            </a:ext>
          </a:extLst>
        </xdr:cNvPr>
        <xdr:cNvSpPr txBox="1"/>
      </xdr:nvSpPr>
      <xdr:spPr>
        <a:xfrm>
          <a:off x="3170564" y="670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40403</xdr:rowOff>
    </xdr:from>
    <xdr:ext cx="405111" cy="259045"/>
    <xdr:sp macro="" textlink="">
      <xdr:nvSpPr>
        <xdr:cNvPr id="74" name="n_2mainValue【道路】&#10;有形固定資産減価償却率">
          <a:extLst>
            <a:ext uri="{FF2B5EF4-FFF2-40B4-BE49-F238E27FC236}">
              <a16:creationId xmlns:a16="http://schemas.microsoft.com/office/drawing/2014/main" id="{41A5B4D3-2FB3-497B-AB9B-00318B6DC4D8}"/>
            </a:ext>
          </a:extLst>
        </xdr:cNvPr>
        <xdr:cNvSpPr txBox="1"/>
      </xdr:nvSpPr>
      <xdr:spPr>
        <a:xfrm>
          <a:off x="2385704"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A074E9C4-5F34-4936-8E67-A66E1F41D2C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DDA40474-47EE-4970-ADFF-C6CA1A303AF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E1594364-CC64-446E-A541-20F6EF0C43A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C7941409-DC83-4BF3-A080-41EC578B1C3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9D041674-782B-43BA-B3FA-28DDCF78A48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2EEF28C4-AAF4-4993-A2D1-86687E330C8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35CFDAEC-0301-43A2-BD81-607BB8652F1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F5E00F2A-974C-4893-A075-D3571BDC623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14A780C-BB55-46C3-9A54-0EF164FB5BF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E5E783B7-054E-4973-B372-06423261F7D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FBCB0F32-C7AF-4823-B8EC-F97EDCC2656E}"/>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E99F829C-1486-468C-BD84-B0AD1BFBC20A}"/>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FBCDE34-6217-418E-BB81-FA27EC27C3B9}"/>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32CA0CF2-2BC0-4339-8FF4-278BABD7D48B}"/>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FAF03841-5ADC-4749-9AFA-3BFE17907A81}"/>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2FF39F55-BCC2-4FF8-A4DE-4CA418368C6D}"/>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BC8BE8C8-13BB-4720-94A4-308F64421288}"/>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1E616629-A345-4D3F-954C-470F65695E65}"/>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22625F59-531B-4DAC-A6B3-8583630D156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4B3B344D-F7F6-419B-B346-3293EC5812EE}"/>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459E8779-2304-4EC9-A40D-97CEB6338FF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873B6A41-F60B-4F7B-BAB4-283FAAAE31D2}"/>
            </a:ext>
          </a:extLst>
        </xdr:cNvPr>
        <xdr:cNvCxnSpPr/>
      </xdr:nvCxnSpPr>
      <xdr:spPr>
        <a:xfrm flipV="1">
          <a:off x="9219565" y="5735823"/>
          <a:ext cx="0" cy="1240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74F6A977-DE70-4A15-9475-BE818FF622C8}"/>
            </a:ext>
          </a:extLst>
        </xdr:cNvPr>
        <xdr:cNvSpPr txBox="1"/>
      </xdr:nvSpPr>
      <xdr:spPr>
        <a:xfrm>
          <a:off x="9258300" y="69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A68B8383-C5B8-4125-8085-64083595FB90}"/>
            </a:ext>
          </a:extLst>
        </xdr:cNvPr>
        <xdr:cNvCxnSpPr/>
      </xdr:nvCxnSpPr>
      <xdr:spPr>
        <a:xfrm>
          <a:off x="9154160" y="6976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C278FDCB-B37C-4030-B8D1-355E57CC664A}"/>
            </a:ext>
          </a:extLst>
        </xdr:cNvPr>
        <xdr:cNvSpPr txBox="1"/>
      </xdr:nvSpPr>
      <xdr:spPr>
        <a:xfrm>
          <a:off x="9258300" y="551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19A8B99B-16AC-4906-AA54-BCD2C5778F5B}"/>
            </a:ext>
          </a:extLst>
        </xdr:cNvPr>
        <xdr:cNvCxnSpPr/>
      </xdr:nvCxnSpPr>
      <xdr:spPr>
        <a:xfrm>
          <a:off x="9154160" y="5735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a:extLst>
            <a:ext uri="{FF2B5EF4-FFF2-40B4-BE49-F238E27FC236}">
              <a16:creationId xmlns:a16="http://schemas.microsoft.com/office/drawing/2014/main" id="{0394CDD2-8A51-4EB5-A706-05EF31033A95}"/>
            </a:ext>
          </a:extLst>
        </xdr:cNvPr>
        <xdr:cNvSpPr txBox="1"/>
      </xdr:nvSpPr>
      <xdr:spPr>
        <a:xfrm>
          <a:off x="9258300" y="6729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E0CFB7AF-4AC9-43E8-BB4F-D0CC49527CB0}"/>
            </a:ext>
          </a:extLst>
        </xdr:cNvPr>
        <xdr:cNvSpPr/>
      </xdr:nvSpPr>
      <xdr:spPr>
        <a:xfrm>
          <a:off x="9192260" y="6750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F160928E-0B23-42F4-BDDD-8097EBC14F34}"/>
            </a:ext>
          </a:extLst>
        </xdr:cNvPr>
        <xdr:cNvSpPr/>
      </xdr:nvSpPr>
      <xdr:spPr>
        <a:xfrm>
          <a:off x="8445500" y="6652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E187B347-9F88-4E9E-A585-FDDDCA65AFFA}"/>
            </a:ext>
          </a:extLst>
        </xdr:cNvPr>
        <xdr:cNvSpPr/>
      </xdr:nvSpPr>
      <xdr:spPr>
        <a:xfrm>
          <a:off x="7670800" y="6731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7C99F280-53EF-4D0B-92CC-7405F88E358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A4726CF7-DBF4-4442-8C8E-9E424899A6C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5C0F4BC6-D4C3-4921-AC8C-89B8B96A72C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C65D476E-B744-4A58-914A-C9D7E4A302A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16DC558-7225-4A97-85FD-9F30D2F2A21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108972</xdr:rowOff>
    </xdr:from>
    <xdr:to>
      <xdr:col>50</xdr:col>
      <xdr:colOff>165100</xdr:colOff>
      <xdr:row>39</xdr:row>
      <xdr:rowOff>39122</xdr:rowOff>
    </xdr:to>
    <xdr:sp macro="" textlink="">
      <xdr:nvSpPr>
        <xdr:cNvPr id="110" name="楕円 109">
          <a:extLst>
            <a:ext uri="{FF2B5EF4-FFF2-40B4-BE49-F238E27FC236}">
              <a16:creationId xmlns:a16="http://schemas.microsoft.com/office/drawing/2014/main" id="{DFB181CE-4DE6-4FD1-B7D2-6025F772B956}"/>
            </a:ext>
          </a:extLst>
        </xdr:cNvPr>
        <xdr:cNvSpPr/>
      </xdr:nvSpPr>
      <xdr:spPr>
        <a:xfrm>
          <a:off x="8445500" y="6479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156095</xdr:rowOff>
    </xdr:from>
    <xdr:to>
      <xdr:col>46</xdr:col>
      <xdr:colOff>38100</xdr:colOff>
      <xdr:row>39</xdr:row>
      <xdr:rowOff>86245</xdr:rowOff>
    </xdr:to>
    <xdr:sp macro="" textlink="">
      <xdr:nvSpPr>
        <xdr:cNvPr id="111" name="楕円 110">
          <a:extLst>
            <a:ext uri="{FF2B5EF4-FFF2-40B4-BE49-F238E27FC236}">
              <a16:creationId xmlns:a16="http://schemas.microsoft.com/office/drawing/2014/main" id="{EA36B76E-679F-4E4E-B25D-5817E35F393B}"/>
            </a:ext>
          </a:extLst>
        </xdr:cNvPr>
        <xdr:cNvSpPr/>
      </xdr:nvSpPr>
      <xdr:spPr>
        <a:xfrm>
          <a:off x="7670800" y="6526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159772</xdr:rowOff>
    </xdr:from>
    <xdr:to>
      <xdr:col>50</xdr:col>
      <xdr:colOff>114300</xdr:colOff>
      <xdr:row>39</xdr:row>
      <xdr:rowOff>35445</xdr:rowOff>
    </xdr:to>
    <xdr:cxnSp macro="">
      <xdr:nvCxnSpPr>
        <xdr:cNvPr id="112" name="直線コネクタ 111">
          <a:extLst>
            <a:ext uri="{FF2B5EF4-FFF2-40B4-BE49-F238E27FC236}">
              <a16:creationId xmlns:a16="http://schemas.microsoft.com/office/drawing/2014/main" id="{C5D77C33-9E92-4DBE-A0BD-FCD0FAE5F6A5}"/>
            </a:ext>
          </a:extLst>
        </xdr:cNvPr>
        <xdr:cNvCxnSpPr/>
      </xdr:nvCxnSpPr>
      <xdr:spPr>
        <a:xfrm flipV="1">
          <a:off x="7713980" y="6530092"/>
          <a:ext cx="782320" cy="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3" name="n_1aveValue【道路】&#10;一人当たり延長">
          <a:extLst>
            <a:ext uri="{FF2B5EF4-FFF2-40B4-BE49-F238E27FC236}">
              <a16:creationId xmlns:a16="http://schemas.microsoft.com/office/drawing/2014/main" id="{58CC9389-7751-47B3-A720-A91562AE9CA0}"/>
            </a:ext>
          </a:extLst>
        </xdr:cNvPr>
        <xdr:cNvSpPr txBox="1"/>
      </xdr:nvSpPr>
      <xdr:spPr>
        <a:xfrm>
          <a:off x="8239271" y="67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14" name="n_2aveValue【道路】&#10;一人当たり延長">
          <a:extLst>
            <a:ext uri="{FF2B5EF4-FFF2-40B4-BE49-F238E27FC236}">
              <a16:creationId xmlns:a16="http://schemas.microsoft.com/office/drawing/2014/main" id="{E0915DFD-7D39-4C99-83F3-0FF6A72FA2C4}"/>
            </a:ext>
          </a:extLst>
        </xdr:cNvPr>
        <xdr:cNvSpPr txBox="1"/>
      </xdr:nvSpPr>
      <xdr:spPr>
        <a:xfrm>
          <a:off x="7477271" y="68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55649</xdr:rowOff>
    </xdr:from>
    <xdr:ext cx="599010" cy="259045"/>
    <xdr:sp macro="" textlink="">
      <xdr:nvSpPr>
        <xdr:cNvPr id="115" name="n_1mainValue【道路】&#10;一人当たり延長">
          <a:extLst>
            <a:ext uri="{FF2B5EF4-FFF2-40B4-BE49-F238E27FC236}">
              <a16:creationId xmlns:a16="http://schemas.microsoft.com/office/drawing/2014/main" id="{DFBBACB5-7379-4E54-A2B2-3518D3593BA1}"/>
            </a:ext>
          </a:extLst>
        </xdr:cNvPr>
        <xdr:cNvSpPr txBox="1"/>
      </xdr:nvSpPr>
      <xdr:spPr>
        <a:xfrm>
          <a:off x="8214574" y="62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102772</xdr:rowOff>
    </xdr:from>
    <xdr:ext cx="534377" cy="259045"/>
    <xdr:sp macro="" textlink="">
      <xdr:nvSpPr>
        <xdr:cNvPr id="116" name="n_2mainValue【道路】&#10;一人当たり延長">
          <a:extLst>
            <a:ext uri="{FF2B5EF4-FFF2-40B4-BE49-F238E27FC236}">
              <a16:creationId xmlns:a16="http://schemas.microsoft.com/office/drawing/2014/main" id="{B83DA4EF-C5A8-4362-A39F-D707F9460B6A}"/>
            </a:ext>
          </a:extLst>
        </xdr:cNvPr>
        <xdr:cNvSpPr txBox="1"/>
      </xdr:nvSpPr>
      <xdr:spPr>
        <a:xfrm>
          <a:off x="7477271" y="63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4D5546D1-F4F6-4D36-8AAC-F9A055D3F09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7F67C902-D9CE-4A38-B172-14A35BA4190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C2178D02-A272-4F97-A687-330BC408FB9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8221E2-0B08-4432-AE72-2C3E565A057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EF91165F-3546-4390-A439-133F94F7972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57F7BB04-7AFA-4111-A200-944DE6FAEFF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F3231DFB-BBA4-475A-8045-B769089D8CC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2BA9354A-D68E-4976-AF3B-F8BF16EFD6F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3EFC532F-197E-4E71-852D-3C4F8FA0B4D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4CD671F2-3DCD-4905-AB10-2FF580EA986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8C43D545-77DF-4184-A9EA-2862D3AE17A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CE852FEB-D445-45AF-9FC2-8443B81C0592}"/>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4B7851DC-9178-4D86-8077-A79755DBDE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847F0C8F-51B1-4429-BA46-103F7E2B8D6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4B4E127A-C10C-4CC2-AF2F-9DECDB159FE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1E072C3A-4AE3-4D34-ACEC-06581C03662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99AAAE99-0C87-42AB-8D1C-CB2D80DEC75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A9DCA63E-60C6-4DBF-9D8F-29EB1E8E9F7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E2395DA8-7292-4224-B681-6B2088904B3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16AB6DB6-7B7D-49FC-B6ED-58DD30A6D5B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7EB2A38B-A507-4526-9DA9-2D3A61EA752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BCA9932-70DF-4BEA-A1A7-756E3CE53418}"/>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8CBCD4CA-E03D-4B4F-B3F7-347E7813C4C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715AE1C2-FA84-4564-BA11-D3D87DA91FD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BC655C23-EB91-4F42-9EF9-2FEC6A0836B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228AE154-2B9D-4154-B768-CC263D8F4F19}"/>
            </a:ext>
          </a:extLst>
        </xdr:cNvPr>
        <xdr:cNvCxnSpPr/>
      </xdr:nvCxnSpPr>
      <xdr:spPr>
        <a:xfrm flipV="1">
          <a:off x="4086225" y="9480913"/>
          <a:ext cx="0" cy="12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65EE8E5E-F47C-418E-A17E-0A4B29ECEB62}"/>
            </a:ext>
          </a:extLst>
        </xdr:cNvPr>
        <xdr:cNvSpPr txBox="1"/>
      </xdr:nvSpPr>
      <xdr:spPr>
        <a:xfrm>
          <a:off x="4124960" y="1073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737291EE-BF3F-4B3C-8E9A-CE45A5A48013}"/>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172C8629-5FA7-4AE6-B257-0979707D8738}"/>
            </a:ext>
          </a:extLst>
        </xdr:cNvPr>
        <xdr:cNvSpPr txBox="1"/>
      </xdr:nvSpPr>
      <xdr:spPr>
        <a:xfrm>
          <a:off x="4124960" y="925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E8E3AC7F-605A-44C8-AAFF-46E0C6773695}"/>
            </a:ext>
          </a:extLst>
        </xdr:cNvPr>
        <xdr:cNvCxnSpPr/>
      </xdr:nvCxnSpPr>
      <xdr:spPr>
        <a:xfrm>
          <a:off x="4020820" y="9480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EE1914B-BBE8-4F80-9C58-4E3123C50045}"/>
            </a:ext>
          </a:extLst>
        </xdr:cNvPr>
        <xdr:cNvSpPr txBox="1"/>
      </xdr:nvSpPr>
      <xdr:spPr>
        <a:xfrm>
          <a:off x="4124960" y="9880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C6830819-AA38-4E51-B863-007D7227F9D7}"/>
            </a:ext>
          </a:extLst>
        </xdr:cNvPr>
        <xdr:cNvSpPr/>
      </xdr:nvSpPr>
      <xdr:spPr>
        <a:xfrm>
          <a:off x="403606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CDAA67E8-EF14-4945-A9D2-599B799CD235}"/>
            </a:ext>
          </a:extLst>
        </xdr:cNvPr>
        <xdr:cNvSpPr/>
      </xdr:nvSpPr>
      <xdr:spPr>
        <a:xfrm>
          <a:off x="331216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A5E2F35E-68F8-496D-A97C-7C4E597FF71E}"/>
            </a:ext>
          </a:extLst>
        </xdr:cNvPr>
        <xdr:cNvSpPr/>
      </xdr:nvSpPr>
      <xdr:spPr>
        <a:xfrm>
          <a:off x="25146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A0F0E4BA-F310-459D-9D2A-336B6081AEF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AC94F2B4-747F-4F47-A102-E8D81EA0668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7E2E7788-1350-4FCF-81AC-173F2434649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F1E290E9-843E-4471-A00D-B4B3D21FB54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31821D11-98B6-4894-ADC8-48029EDB74D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56" name="楕円 155">
          <a:extLst>
            <a:ext uri="{FF2B5EF4-FFF2-40B4-BE49-F238E27FC236}">
              <a16:creationId xmlns:a16="http://schemas.microsoft.com/office/drawing/2014/main" id="{B8465687-1AF7-4C20-A8EE-838EDC5970AA}"/>
            </a:ext>
          </a:extLst>
        </xdr:cNvPr>
        <xdr:cNvSpPr/>
      </xdr:nvSpPr>
      <xdr:spPr>
        <a:xfrm>
          <a:off x="3312160" y="9985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110853</xdr:rowOff>
    </xdr:from>
    <xdr:to>
      <xdr:col>15</xdr:col>
      <xdr:colOff>101600</xdr:colOff>
      <xdr:row>60</xdr:row>
      <xdr:rowOff>41003</xdr:rowOff>
    </xdr:to>
    <xdr:sp macro="" textlink="">
      <xdr:nvSpPr>
        <xdr:cNvPr id="157" name="楕円 156">
          <a:extLst>
            <a:ext uri="{FF2B5EF4-FFF2-40B4-BE49-F238E27FC236}">
              <a16:creationId xmlns:a16="http://schemas.microsoft.com/office/drawing/2014/main" id="{9B6E3404-0B42-4E77-BBE8-4C0F2E7A664F}"/>
            </a:ext>
          </a:extLst>
        </xdr:cNvPr>
        <xdr:cNvSpPr/>
      </xdr:nvSpPr>
      <xdr:spPr>
        <a:xfrm>
          <a:off x="2514600" y="10001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161653</xdr:rowOff>
    </xdr:to>
    <xdr:cxnSp macro="">
      <xdr:nvCxnSpPr>
        <xdr:cNvPr id="158" name="直線コネクタ 157">
          <a:extLst>
            <a:ext uri="{FF2B5EF4-FFF2-40B4-BE49-F238E27FC236}">
              <a16:creationId xmlns:a16="http://schemas.microsoft.com/office/drawing/2014/main" id="{9D931AB9-D6D6-412D-83B1-EEEAC3419C4B}"/>
            </a:ext>
          </a:extLst>
        </xdr:cNvPr>
        <xdr:cNvCxnSpPr/>
      </xdr:nvCxnSpPr>
      <xdr:spPr>
        <a:xfrm flipV="1">
          <a:off x="2565400" y="1003608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id="{9FFCBC58-27D0-4057-A6F4-7E5CDEC77D0A}"/>
            </a:ext>
          </a:extLst>
        </xdr:cNvPr>
        <xdr:cNvSpPr txBox="1"/>
      </xdr:nvSpPr>
      <xdr:spPr>
        <a:xfrm>
          <a:off x="317056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id="{516BFEFE-292F-4E39-B961-F0748B5B1B96}"/>
            </a:ext>
          </a:extLst>
        </xdr:cNvPr>
        <xdr:cNvSpPr txBox="1"/>
      </xdr:nvSpPr>
      <xdr:spPr>
        <a:xfrm>
          <a:off x="238570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id="{4071BCCC-9BED-4BF2-96EA-4D4EB7167E0C}"/>
            </a:ext>
          </a:extLst>
        </xdr:cNvPr>
        <xdr:cNvSpPr txBox="1"/>
      </xdr:nvSpPr>
      <xdr:spPr>
        <a:xfrm>
          <a:off x="317056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32130</xdr:rowOff>
    </xdr:from>
    <xdr:ext cx="405111" cy="259045"/>
    <xdr:sp macro="" textlink="">
      <xdr:nvSpPr>
        <xdr:cNvPr id="162" name="n_2mainValue【橋りょう・トンネル】&#10;有形固定資産減価償却率">
          <a:extLst>
            <a:ext uri="{FF2B5EF4-FFF2-40B4-BE49-F238E27FC236}">
              <a16:creationId xmlns:a16="http://schemas.microsoft.com/office/drawing/2014/main" id="{8611E236-6E00-49F6-BBEE-B07FAE9987B7}"/>
            </a:ext>
          </a:extLst>
        </xdr:cNvPr>
        <xdr:cNvSpPr txBox="1"/>
      </xdr:nvSpPr>
      <xdr:spPr>
        <a:xfrm>
          <a:off x="238570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3808E5FE-0B58-425B-B630-08D55257D21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62900822-17A5-4758-A471-39498445D94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AC592285-78B9-40F1-9BFB-07DC2ABFC2F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63761FDA-7F7C-4047-8E77-95AB7A7A9E0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8A970E4B-5025-4B2E-8D19-659AECD3A08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28A70E5A-B2B0-4954-8542-2EB61945FEB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2FADE17F-3553-4CB2-B2B5-6514D2C61C6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A3724F82-7163-4D3B-B787-CC69C6905A0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FF93ECD0-C8B0-496E-977A-9FA0623A832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85168216-7C2D-42B6-9746-E76C5C5B171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936973BB-28A5-42AF-8969-E8C0BA24E2C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72252605-C446-4232-A03F-1B0EAFA02D68}"/>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E7F1140F-A781-4876-9C05-0ADB3A58F4C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A4772676-7EF7-4B69-88FD-0B515AA7B452}"/>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11E2292-9C87-4100-A8D6-D088C3D8A85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DE63EDAC-5057-4182-888F-66CF717109AA}"/>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B16A0051-7CF3-4060-9FF3-44A92BB840C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FA941F89-E151-46FF-8715-154EBBC6D421}"/>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D26EEE77-6A32-4626-A4D5-96E7CC77699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9DD6EEDA-6C16-4E22-A99E-18A12D145D27}"/>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2EE4292B-2963-49FF-B24A-92DECCE0C9C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5AA09363-7081-4931-ACDC-9BED41C6211A}"/>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CD1FFBEB-2226-4B21-BF83-617EC248264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FB86396B-DE17-4CCE-B7DF-C7F8787FBC51}"/>
            </a:ext>
          </a:extLst>
        </xdr:cNvPr>
        <xdr:cNvCxnSpPr/>
      </xdr:nvCxnSpPr>
      <xdr:spPr>
        <a:xfrm flipV="1">
          <a:off x="9219565" y="9339981"/>
          <a:ext cx="0" cy="146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72D77AC1-B507-47EE-A532-45212ADDF035}"/>
            </a:ext>
          </a:extLst>
        </xdr:cNvPr>
        <xdr:cNvSpPr txBox="1"/>
      </xdr:nvSpPr>
      <xdr:spPr>
        <a:xfrm>
          <a:off x="9258300" y="108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D2F42C96-E261-4D55-B831-6E12E4A5F56E}"/>
            </a:ext>
          </a:extLst>
        </xdr:cNvPr>
        <xdr:cNvCxnSpPr/>
      </xdr:nvCxnSpPr>
      <xdr:spPr>
        <a:xfrm>
          <a:off x="9154160" y="10800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CCBBEBB1-3217-46EA-9377-A5C3359C7F16}"/>
            </a:ext>
          </a:extLst>
        </xdr:cNvPr>
        <xdr:cNvSpPr txBox="1"/>
      </xdr:nvSpPr>
      <xdr:spPr>
        <a:xfrm>
          <a:off x="9258300" y="911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37D85904-A8E1-4D7E-BE8A-679F67BC03DA}"/>
            </a:ext>
          </a:extLst>
        </xdr:cNvPr>
        <xdr:cNvCxnSpPr/>
      </xdr:nvCxnSpPr>
      <xdr:spPr>
        <a:xfrm>
          <a:off x="9154160" y="9339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7DE15C63-AE27-4B7D-AF0C-1F46A4A2F10D}"/>
            </a:ext>
          </a:extLst>
        </xdr:cNvPr>
        <xdr:cNvSpPr txBox="1"/>
      </xdr:nvSpPr>
      <xdr:spPr>
        <a:xfrm>
          <a:off x="9258300" y="10561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1E6707A7-5199-42D2-BA59-B39D9EE4376D}"/>
            </a:ext>
          </a:extLst>
        </xdr:cNvPr>
        <xdr:cNvSpPr/>
      </xdr:nvSpPr>
      <xdr:spPr>
        <a:xfrm>
          <a:off x="9192260" y="10579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6DACD846-41E4-4EF1-ACA7-B7419DF0F87E}"/>
            </a:ext>
          </a:extLst>
        </xdr:cNvPr>
        <xdr:cNvSpPr/>
      </xdr:nvSpPr>
      <xdr:spPr>
        <a:xfrm>
          <a:off x="8445500" y="1045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B84C93D6-ACCC-4DF8-96AD-CFD36AD2570A}"/>
            </a:ext>
          </a:extLst>
        </xdr:cNvPr>
        <xdr:cNvSpPr/>
      </xdr:nvSpPr>
      <xdr:spPr>
        <a:xfrm>
          <a:off x="7670800" y="10596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3380122E-AF25-4738-8F3C-34E192DB101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8CA9872E-DC39-4136-B393-D43181ED3CE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EA1374E7-FA6A-4BBB-94E5-D790A7CDF52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8DE4A730-C4FA-4944-9028-A8D5F7B8C1E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52B38F5-00DE-4DAD-B5A1-EDC92557A88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2585</xdr:rowOff>
    </xdr:from>
    <xdr:to>
      <xdr:col>50</xdr:col>
      <xdr:colOff>165100</xdr:colOff>
      <xdr:row>59</xdr:row>
      <xdr:rowOff>104185</xdr:rowOff>
    </xdr:to>
    <xdr:sp macro="" textlink="">
      <xdr:nvSpPr>
        <xdr:cNvPr id="200" name="楕円 199">
          <a:extLst>
            <a:ext uri="{FF2B5EF4-FFF2-40B4-BE49-F238E27FC236}">
              <a16:creationId xmlns:a16="http://schemas.microsoft.com/office/drawing/2014/main" id="{A9452003-12B3-4C2C-B7B0-3393E4EDA365}"/>
            </a:ext>
          </a:extLst>
        </xdr:cNvPr>
        <xdr:cNvSpPr/>
      </xdr:nvSpPr>
      <xdr:spPr>
        <a:xfrm>
          <a:off x="8445500" y="98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35748</xdr:rowOff>
    </xdr:from>
    <xdr:to>
      <xdr:col>46</xdr:col>
      <xdr:colOff>38100</xdr:colOff>
      <xdr:row>59</xdr:row>
      <xdr:rowOff>137348</xdr:rowOff>
    </xdr:to>
    <xdr:sp macro="" textlink="">
      <xdr:nvSpPr>
        <xdr:cNvPr id="201" name="楕円 200">
          <a:extLst>
            <a:ext uri="{FF2B5EF4-FFF2-40B4-BE49-F238E27FC236}">
              <a16:creationId xmlns:a16="http://schemas.microsoft.com/office/drawing/2014/main" id="{9F79E491-54BB-43C7-80AC-DAB73ECE1070}"/>
            </a:ext>
          </a:extLst>
        </xdr:cNvPr>
        <xdr:cNvSpPr/>
      </xdr:nvSpPr>
      <xdr:spPr>
        <a:xfrm>
          <a:off x="7670800" y="9926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53385</xdr:rowOff>
    </xdr:from>
    <xdr:to>
      <xdr:col>50</xdr:col>
      <xdr:colOff>114300</xdr:colOff>
      <xdr:row>59</xdr:row>
      <xdr:rowOff>86548</xdr:rowOff>
    </xdr:to>
    <xdr:cxnSp macro="">
      <xdr:nvCxnSpPr>
        <xdr:cNvPr id="202" name="直線コネクタ 201">
          <a:extLst>
            <a:ext uri="{FF2B5EF4-FFF2-40B4-BE49-F238E27FC236}">
              <a16:creationId xmlns:a16="http://schemas.microsoft.com/office/drawing/2014/main" id="{2E4C8ABD-5CDE-4809-9BEB-7F173F58F2DC}"/>
            </a:ext>
          </a:extLst>
        </xdr:cNvPr>
        <xdr:cNvCxnSpPr/>
      </xdr:nvCxnSpPr>
      <xdr:spPr>
        <a:xfrm flipV="1">
          <a:off x="7713980" y="9944145"/>
          <a:ext cx="78232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3" name="n_1aveValue【橋りょう・トンネル】&#10;一人当たり有形固定資産（償却資産）額">
          <a:extLst>
            <a:ext uri="{FF2B5EF4-FFF2-40B4-BE49-F238E27FC236}">
              <a16:creationId xmlns:a16="http://schemas.microsoft.com/office/drawing/2014/main" id="{4358B310-75D2-4C67-877B-808859E205DC}"/>
            </a:ext>
          </a:extLst>
        </xdr:cNvPr>
        <xdr:cNvSpPr txBox="1"/>
      </xdr:nvSpPr>
      <xdr:spPr>
        <a:xfrm>
          <a:off x="8184225" y="10543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561BCE5C-5CAD-4D8A-97F4-9F41D717B7C8}"/>
            </a:ext>
          </a:extLst>
        </xdr:cNvPr>
        <xdr:cNvSpPr txBox="1"/>
      </xdr:nvSpPr>
      <xdr:spPr>
        <a:xfrm>
          <a:off x="7444955" y="1068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120712</xdr:rowOff>
    </xdr:from>
    <xdr:ext cx="690189" cy="259045"/>
    <xdr:sp macro="" textlink="">
      <xdr:nvSpPr>
        <xdr:cNvPr id="205" name="n_1mainValue【橋りょう・トンネル】&#10;一人当たり有形固定資産（償却資産）額">
          <a:extLst>
            <a:ext uri="{FF2B5EF4-FFF2-40B4-BE49-F238E27FC236}">
              <a16:creationId xmlns:a16="http://schemas.microsoft.com/office/drawing/2014/main" id="{1099E7D4-0A82-439E-82CC-4E3A8E39ACA2}"/>
            </a:ext>
          </a:extLst>
        </xdr:cNvPr>
        <xdr:cNvSpPr txBox="1"/>
      </xdr:nvSpPr>
      <xdr:spPr>
        <a:xfrm>
          <a:off x="8184225" y="9676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153875</xdr:rowOff>
    </xdr:from>
    <xdr:ext cx="690189" cy="259045"/>
    <xdr:sp macro="" textlink="">
      <xdr:nvSpPr>
        <xdr:cNvPr id="206" name="n_2mainValue【橋りょう・トンネル】&#10;一人当たり有形固定資産（償却資産）額">
          <a:extLst>
            <a:ext uri="{FF2B5EF4-FFF2-40B4-BE49-F238E27FC236}">
              <a16:creationId xmlns:a16="http://schemas.microsoft.com/office/drawing/2014/main" id="{2A8B58A2-24FD-4E35-A907-1F16B298CF76}"/>
            </a:ext>
          </a:extLst>
        </xdr:cNvPr>
        <xdr:cNvSpPr txBox="1"/>
      </xdr:nvSpPr>
      <xdr:spPr>
        <a:xfrm>
          <a:off x="7399365" y="9709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7715658B-CBDF-44ED-B229-F6453BF4C11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C8FCAAE7-BD3E-4B97-9A7B-C8D15A4EE19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E5020C2A-5F04-48C1-A978-6BB69E0A1BF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B7076C3F-A8BA-435A-A607-EB6B39F71D5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C9206CCC-9FA2-402F-BDBA-B482B2FA010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B5E98268-2AF4-4EA7-A5CA-3591C6EFD9B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17D02B26-FCF6-4C65-8EA5-4E7AFC43F53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95CF47FA-0B13-4B04-9B2F-E438147BD69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76DC6284-6868-488A-83D0-73D40418459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C22566B6-0667-4761-B17D-6F3AABC003C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C649DD8D-17B8-4DBB-BD55-3A84966C4AAA}"/>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D7AED59E-19BB-49ED-8812-9988972B806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60BBA299-9488-4C9A-8745-41B7A8FC0563}"/>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DA088921-A9A1-4982-8400-9D52EFD5EFC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3AD937D2-E13B-4B0F-B037-3723897603D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8B0D0C66-4092-400B-B859-53C786632DF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78996B8E-4098-40E2-B095-02FE64740D1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24C9DE4-91BA-4FC2-AA3B-7EEEFEE4FD6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33D30455-E986-44B4-ABA3-88755100516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996863F5-A17D-404A-87CC-6E21B03BA54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84BC50E4-9D88-4761-BB0A-4EC8BF1484C4}"/>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521AD0E6-254F-468B-A5DE-7B26AF6D50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D08B1DC6-24F0-4221-A928-C41B99C0962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76E7439D-7CF9-4885-9C22-0600BE0C10D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438129A5-A18F-4D54-9371-10722A40B3EA}"/>
            </a:ext>
          </a:extLst>
        </xdr:cNvPr>
        <xdr:cNvCxnSpPr/>
      </xdr:nvCxnSpPr>
      <xdr:spPr>
        <a:xfrm flipV="1">
          <a:off x="4086225" y="13041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6C377CD2-6EC0-4685-9816-8ADA0CA330B0}"/>
            </a:ext>
          </a:extLst>
        </xdr:cNvPr>
        <xdr:cNvSpPr txBox="1"/>
      </xdr:nvSpPr>
      <xdr:spPr>
        <a:xfrm>
          <a:off x="412496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60EAD0CE-9182-4181-850B-BFDF1C1B1FDF}"/>
            </a:ext>
          </a:extLst>
        </xdr:cNvPr>
        <xdr:cNvCxnSpPr/>
      </xdr:nvCxnSpPr>
      <xdr:spPr>
        <a:xfrm>
          <a:off x="4020820" y="1431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70888E23-B848-4C1C-9EE4-63327A98FCE1}"/>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A932996E-2717-409D-A529-57D05651F312}"/>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831FFA0C-A384-49A9-925D-9EA24F6BC2DD}"/>
            </a:ext>
          </a:extLst>
        </xdr:cNvPr>
        <xdr:cNvSpPr txBox="1"/>
      </xdr:nvSpPr>
      <xdr:spPr>
        <a:xfrm>
          <a:off x="4124960" y="13664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0B7DF3F6-0B54-49FB-B131-994A23E904E5}"/>
            </a:ext>
          </a:extLst>
        </xdr:cNvPr>
        <xdr:cNvSpPr/>
      </xdr:nvSpPr>
      <xdr:spPr>
        <a:xfrm>
          <a:off x="403606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67DF6D18-4267-4823-BDF2-A6F75B9AC4E1}"/>
            </a:ext>
          </a:extLst>
        </xdr:cNvPr>
        <xdr:cNvSpPr/>
      </xdr:nvSpPr>
      <xdr:spPr>
        <a:xfrm>
          <a:off x="331216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a:extLst>
            <a:ext uri="{FF2B5EF4-FFF2-40B4-BE49-F238E27FC236}">
              <a16:creationId xmlns:a16="http://schemas.microsoft.com/office/drawing/2014/main" id="{56CB0FB7-9A13-4470-813D-C318045E1912}"/>
            </a:ext>
          </a:extLst>
        </xdr:cNvPr>
        <xdr:cNvSpPr/>
      </xdr:nvSpPr>
      <xdr:spPr>
        <a:xfrm>
          <a:off x="25146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9B130888-B60B-432E-8E7E-4B246D84100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2D2EDCFA-E325-4B53-A76A-804F4783773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D8777BA-6F01-4704-8555-39F2586B1D2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7E5B3A1-413B-4E26-8887-36E7AB6BB8A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FB20E19-A773-4C7D-8FB6-F5764611A47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34925</xdr:rowOff>
    </xdr:from>
    <xdr:to>
      <xdr:col>20</xdr:col>
      <xdr:colOff>38100</xdr:colOff>
      <xdr:row>78</xdr:row>
      <xdr:rowOff>136525</xdr:rowOff>
    </xdr:to>
    <xdr:sp macro="" textlink="">
      <xdr:nvSpPr>
        <xdr:cNvPr id="245" name="楕円 244">
          <a:extLst>
            <a:ext uri="{FF2B5EF4-FFF2-40B4-BE49-F238E27FC236}">
              <a16:creationId xmlns:a16="http://schemas.microsoft.com/office/drawing/2014/main" id="{70678E22-3B8F-4360-A4C5-7019704288E5}"/>
            </a:ext>
          </a:extLst>
        </xdr:cNvPr>
        <xdr:cNvSpPr/>
      </xdr:nvSpPr>
      <xdr:spPr>
        <a:xfrm>
          <a:off x="3312160" y="13110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74930</xdr:rowOff>
    </xdr:from>
    <xdr:to>
      <xdr:col>15</xdr:col>
      <xdr:colOff>101600</xdr:colOff>
      <xdr:row>79</xdr:row>
      <xdr:rowOff>5080</xdr:rowOff>
    </xdr:to>
    <xdr:sp macro="" textlink="">
      <xdr:nvSpPr>
        <xdr:cNvPr id="246" name="楕円 245">
          <a:extLst>
            <a:ext uri="{FF2B5EF4-FFF2-40B4-BE49-F238E27FC236}">
              <a16:creationId xmlns:a16="http://schemas.microsoft.com/office/drawing/2014/main" id="{5FF0ADCA-F9D9-423D-BDBE-3D80C411EBBF}"/>
            </a:ext>
          </a:extLst>
        </xdr:cNvPr>
        <xdr:cNvSpPr/>
      </xdr:nvSpPr>
      <xdr:spPr>
        <a:xfrm>
          <a:off x="251460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85725</xdr:rowOff>
    </xdr:from>
    <xdr:to>
      <xdr:col>19</xdr:col>
      <xdr:colOff>177800</xdr:colOff>
      <xdr:row>78</xdr:row>
      <xdr:rowOff>125730</xdr:rowOff>
    </xdr:to>
    <xdr:cxnSp macro="">
      <xdr:nvCxnSpPr>
        <xdr:cNvPr id="247" name="直線コネクタ 246">
          <a:extLst>
            <a:ext uri="{FF2B5EF4-FFF2-40B4-BE49-F238E27FC236}">
              <a16:creationId xmlns:a16="http://schemas.microsoft.com/office/drawing/2014/main" id="{6088CE6B-403F-495F-8453-0D5028131C2C}"/>
            </a:ext>
          </a:extLst>
        </xdr:cNvPr>
        <xdr:cNvCxnSpPr/>
      </xdr:nvCxnSpPr>
      <xdr:spPr>
        <a:xfrm flipV="1">
          <a:off x="2565400" y="1316164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a:extLst>
            <a:ext uri="{FF2B5EF4-FFF2-40B4-BE49-F238E27FC236}">
              <a16:creationId xmlns:a16="http://schemas.microsoft.com/office/drawing/2014/main" id="{32622BF9-2300-4AF7-A672-2A6158ED3E9B}"/>
            </a:ext>
          </a:extLst>
        </xdr:cNvPr>
        <xdr:cNvSpPr txBox="1"/>
      </xdr:nvSpPr>
      <xdr:spPr>
        <a:xfrm>
          <a:off x="317056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49" name="n_2aveValue【公営住宅】&#10;有形固定資産減価償却率">
          <a:extLst>
            <a:ext uri="{FF2B5EF4-FFF2-40B4-BE49-F238E27FC236}">
              <a16:creationId xmlns:a16="http://schemas.microsoft.com/office/drawing/2014/main" id="{D32E0A22-1F75-4765-85B5-CC248E713838}"/>
            </a:ext>
          </a:extLst>
        </xdr:cNvPr>
        <xdr:cNvSpPr txBox="1"/>
      </xdr:nvSpPr>
      <xdr:spPr>
        <a:xfrm>
          <a:off x="238570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153052</xdr:rowOff>
    </xdr:from>
    <xdr:ext cx="405111" cy="259045"/>
    <xdr:sp macro="" textlink="">
      <xdr:nvSpPr>
        <xdr:cNvPr id="250" name="n_1mainValue【公営住宅】&#10;有形固定資産減価償却率">
          <a:extLst>
            <a:ext uri="{FF2B5EF4-FFF2-40B4-BE49-F238E27FC236}">
              <a16:creationId xmlns:a16="http://schemas.microsoft.com/office/drawing/2014/main" id="{8174645C-5000-46FD-B199-E1E7414864EB}"/>
            </a:ext>
          </a:extLst>
        </xdr:cNvPr>
        <xdr:cNvSpPr txBox="1"/>
      </xdr:nvSpPr>
      <xdr:spPr>
        <a:xfrm>
          <a:off x="3170564" y="1289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21607</xdr:rowOff>
    </xdr:from>
    <xdr:ext cx="405111" cy="259045"/>
    <xdr:sp macro="" textlink="">
      <xdr:nvSpPr>
        <xdr:cNvPr id="251" name="n_2mainValue【公営住宅】&#10;有形固定資産減価償却率">
          <a:extLst>
            <a:ext uri="{FF2B5EF4-FFF2-40B4-BE49-F238E27FC236}">
              <a16:creationId xmlns:a16="http://schemas.microsoft.com/office/drawing/2014/main" id="{EDF6750C-6390-4041-959A-FA52F8CD5F2F}"/>
            </a:ext>
          </a:extLst>
        </xdr:cNvPr>
        <xdr:cNvSpPr txBox="1"/>
      </xdr:nvSpPr>
      <xdr:spPr>
        <a:xfrm>
          <a:off x="238570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AEC8E066-5D70-4EB7-8B4A-783779F6A99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F162798D-DBDC-4399-8E40-84B2FF9A5DE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A12349A7-6E91-4E0C-8186-BEBBAD346C0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E8683ADC-ED10-4152-9685-8C02F2675E0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37725EC5-05D2-4E5E-AEE1-6643AED02D0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C97359A0-255D-49C7-AF1A-C9215A805E4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CF2DF4F6-83D8-43FF-BA4C-B432AB02E7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3C9E27CA-0925-4F02-A180-B624DC2090E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D96CAB2D-8BC4-40EF-BF8A-CBEFFC46D20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8BEDC2A8-A805-4DD1-8954-F13CDB0F124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7896A8DF-DA6B-4792-957D-00B69C813E0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B67E61F9-1AA5-4CE2-A554-87DD17DFF959}"/>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EF571F27-4145-43C3-86C8-28DE94FB78C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B3C72526-B5FC-49ED-958D-710ABDE86A1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238F422A-1127-4E7B-9FD1-893B6167B32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85FBFCF4-186C-4FCC-9F46-BE67210AB86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7AE7562A-67AC-4777-AA72-72EAF7D9F47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5150F5AA-71AC-467A-AB32-EFECD062DF3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A1C64488-F031-4811-A03A-41F49E3AD9FE}"/>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AF3B3994-35BF-4543-8C93-C9364D451AB4}"/>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F046169F-CB35-4D85-93E0-F2376D5F80A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62058281-1C83-4C5A-8F24-1E3589B0C2B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CAB8680F-4645-4DFE-82F6-63BC4850E56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7A388074-AFDA-4C1E-B84A-E46444AE72C1}"/>
            </a:ext>
          </a:extLst>
        </xdr:cNvPr>
        <xdr:cNvCxnSpPr/>
      </xdr:nvCxnSpPr>
      <xdr:spPr>
        <a:xfrm flipV="1">
          <a:off x="9219565" y="13120243"/>
          <a:ext cx="0" cy="136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895EEB95-0ADE-4F80-83C8-9BB9BC060137}"/>
            </a:ext>
          </a:extLst>
        </xdr:cNvPr>
        <xdr:cNvSpPr txBox="1"/>
      </xdr:nvSpPr>
      <xdr:spPr>
        <a:xfrm>
          <a:off x="9258300" y="1448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6CDEDB75-1494-428C-B9B4-013F113DD2B0}"/>
            </a:ext>
          </a:extLst>
        </xdr:cNvPr>
        <xdr:cNvCxnSpPr/>
      </xdr:nvCxnSpPr>
      <xdr:spPr>
        <a:xfrm>
          <a:off x="9154160" y="14483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099A5BF5-960A-4910-8191-15BB0D8A4ADB}"/>
            </a:ext>
          </a:extLst>
        </xdr:cNvPr>
        <xdr:cNvSpPr txBox="1"/>
      </xdr:nvSpPr>
      <xdr:spPr>
        <a:xfrm>
          <a:off x="9258300" y="12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37C7A6D6-B226-41D3-8E4C-06C9563FA1F4}"/>
            </a:ext>
          </a:extLst>
        </xdr:cNvPr>
        <xdr:cNvCxnSpPr/>
      </xdr:nvCxnSpPr>
      <xdr:spPr>
        <a:xfrm>
          <a:off x="9154160" y="13120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a:extLst>
            <a:ext uri="{FF2B5EF4-FFF2-40B4-BE49-F238E27FC236}">
              <a16:creationId xmlns:a16="http://schemas.microsoft.com/office/drawing/2014/main" id="{1BCFC2AB-E447-424D-8E55-CCFC5DC9CD2E}"/>
            </a:ext>
          </a:extLst>
        </xdr:cNvPr>
        <xdr:cNvSpPr txBox="1"/>
      </xdr:nvSpPr>
      <xdr:spPr>
        <a:xfrm>
          <a:off x="9258300" y="140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7646C6D5-89DB-4C70-9E35-6AC20B60384C}"/>
            </a:ext>
          </a:extLst>
        </xdr:cNvPr>
        <xdr:cNvSpPr/>
      </xdr:nvSpPr>
      <xdr:spPr>
        <a:xfrm>
          <a:off x="9192260" y="14105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C0F55031-C05D-4ACC-A939-77899310E3A7}"/>
            </a:ext>
          </a:extLst>
        </xdr:cNvPr>
        <xdr:cNvSpPr/>
      </xdr:nvSpPr>
      <xdr:spPr>
        <a:xfrm>
          <a:off x="844550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a:extLst>
            <a:ext uri="{FF2B5EF4-FFF2-40B4-BE49-F238E27FC236}">
              <a16:creationId xmlns:a16="http://schemas.microsoft.com/office/drawing/2014/main" id="{E6CD3866-0CFE-4797-93F9-CC9D56748B1C}"/>
            </a:ext>
          </a:extLst>
        </xdr:cNvPr>
        <xdr:cNvSpPr/>
      </xdr:nvSpPr>
      <xdr:spPr>
        <a:xfrm>
          <a:off x="7670800" y="140174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B551B66-CCEF-472B-92EE-FDB85BC664D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5DB7B6B-E099-47D0-B88A-9EDDDC92EF3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6282BB6-2346-4E53-B3C5-A9355DCDA72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FA1BC26-81E7-49C5-8D6C-2BE6D4462FE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CF264E-2886-46BE-B976-9376D36DF87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117094</xdr:rowOff>
    </xdr:from>
    <xdr:to>
      <xdr:col>50</xdr:col>
      <xdr:colOff>165100</xdr:colOff>
      <xdr:row>83</xdr:row>
      <xdr:rowOff>47244</xdr:rowOff>
    </xdr:to>
    <xdr:sp macro="" textlink="">
      <xdr:nvSpPr>
        <xdr:cNvPr id="289" name="楕円 288">
          <a:extLst>
            <a:ext uri="{FF2B5EF4-FFF2-40B4-BE49-F238E27FC236}">
              <a16:creationId xmlns:a16="http://schemas.microsoft.com/office/drawing/2014/main" id="{7E332983-B32C-4744-907A-4F4FBBAC9760}"/>
            </a:ext>
          </a:extLst>
        </xdr:cNvPr>
        <xdr:cNvSpPr/>
      </xdr:nvSpPr>
      <xdr:spPr>
        <a:xfrm>
          <a:off x="8445500" y="13863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136525</xdr:rowOff>
    </xdr:from>
    <xdr:to>
      <xdr:col>46</xdr:col>
      <xdr:colOff>38100</xdr:colOff>
      <xdr:row>83</xdr:row>
      <xdr:rowOff>66675</xdr:rowOff>
    </xdr:to>
    <xdr:sp macro="" textlink="">
      <xdr:nvSpPr>
        <xdr:cNvPr id="290" name="楕円 289">
          <a:extLst>
            <a:ext uri="{FF2B5EF4-FFF2-40B4-BE49-F238E27FC236}">
              <a16:creationId xmlns:a16="http://schemas.microsoft.com/office/drawing/2014/main" id="{398140F1-F816-4B0F-BD48-9CA448593AB7}"/>
            </a:ext>
          </a:extLst>
        </xdr:cNvPr>
        <xdr:cNvSpPr/>
      </xdr:nvSpPr>
      <xdr:spPr>
        <a:xfrm>
          <a:off x="7670800" y="13883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167894</xdr:rowOff>
    </xdr:from>
    <xdr:to>
      <xdr:col>50</xdr:col>
      <xdr:colOff>114300</xdr:colOff>
      <xdr:row>83</xdr:row>
      <xdr:rowOff>15875</xdr:rowOff>
    </xdr:to>
    <xdr:cxnSp macro="">
      <xdr:nvCxnSpPr>
        <xdr:cNvPr id="291" name="直線コネクタ 290">
          <a:extLst>
            <a:ext uri="{FF2B5EF4-FFF2-40B4-BE49-F238E27FC236}">
              <a16:creationId xmlns:a16="http://schemas.microsoft.com/office/drawing/2014/main" id="{81008A19-1AA2-4EB9-B0F8-378535B3CB5A}"/>
            </a:ext>
          </a:extLst>
        </xdr:cNvPr>
        <xdr:cNvCxnSpPr/>
      </xdr:nvCxnSpPr>
      <xdr:spPr>
        <a:xfrm flipV="1">
          <a:off x="7713980" y="13914374"/>
          <a:ext cx="78232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2" name="n_1aveValue【公営住宅】&#10;一人当たり面積">
          <a:extLst>
            <a:ext uri="{FF2B5EF4-FFF2-40B4-BE49-F238E27FC236}">
              <a16:creationId xmlns:a16="http://schemas.microsoft.com/office/drawing/2014/main" id="{3EFEF46A-A66F-440A-B33D-03B1DE57D4C9}"/>
            </a:ext>
          </a:extLst>
        </xdr:cNvPr>
        <xdr:cNvSpPr txBox="1"/>
      </xdr:nvSpPr>
      <xdr:spPr>
        <a:xfrm>
          <a:off x="8271587" y="1412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3" name="n_2aveValue【公営住宅】&#10;一人当たり面積">
          <a:extLst>
            <a:ext uri="{FF2B5EF4-FFF2-40B4-BE49-F238E27FC236}">
              <a16:creationId xmlns:a16="http://schemas.microsoft.com/office/drawing/2014/main" id="{6371C3E3-6C43-4278-A9F8-126D3C926E54}"/>
            </a:ext>
          </a:extLst>
        </xdr:cNvPr>
        <xdr:cNvSpPr txBox="1"/>
      </xdr:nvSpPr>
      <xdr:spPr>
        <a:xfrm>
          <a:off x="7509587" y="141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63771</xdr:rowOff>
    </xdr:from>
    <xdr:ext cx="469744" cy="259045"/>
    <xdr:sp macro="" textlink="">
      <xdr:nvSpPr>
        <xdr:cNvPr id="294" name="n_1mainValue【公営住宅】&#10;一人当たり面積">
          <a:extLst>
            <a:ext uri="{FF2B5EF4-FFF2-40B4-BE49-F238E27FC236}">
              <a16:creationId xmlns:a16="http://schemas.microsoft.com/office/drawing/2014/main" id="{6F9D9D70-5E03-4300-AE0B-DC67ACD7913C}"/>
            </a:ext>
          </a:extLst>
        </xdr:cNvPr>
        <xdr:cNvSpPr txBox="1"/>
      </xdr:nvSpPr>
      <xdr:spPr>
        <a:xfrm>
          <a:off x="8271587" y="136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83202</xdr:rowOff>
    </xdr:from>
    <xdr:ext cx="469744" cy="259045"/>
    <xdr:sp macro="" textlink="">
      <xdr:nvSpPr>
        <xdr:cNvPr id="295" name="n_2mainValue【公営住宅】&#10;一人当たり面積">
          <a:extLst>
            <a:ext uri="{FF2B5EF4-FFF2-40B4-BE49-F238E27FC236}">
              <a16:creationId xmlns:a16="http://schemas.microsoft.com/office/drawing/2014/main" id="{390FACDE-1F6C-45D8-98E4-6BAECE9B5409}"/>
            </a:ext>
          </a:extLst>
        </xdr:cNvPr>
        <xdr:cNvSpPr txBox="1"/>
      </xdr:nvSpPr>
      <xdr:spPr>
        <a:xfrm>
          <a:off x="7509587" y="136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619A009-AF43-4D15-80DC-72FED341E07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4C45CE3C-4F20-4B6C-8EF2-7F84AE6E028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A7EBE230-F895-4244-BA02-5FA9514E6FA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5D19B48C-C5B1-4CDF-A9E9-D22FFD134AD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8337D34-A265-4FA3-B52A-82E673B527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AE4B21E5-8CD8-4D66-82D7-57642BA71CA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4DE5C54-E1AA-4478-943A-4F96178FF8B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E3FD7A94-E482-4C34-8037-29711CDD124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A336FA83-246B-4834-BF6F-4F68040BDAB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7454CB37-2F3D-44FC-94EF-43073F1D299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A909D21E-A3B8-481D-B07D-3FE8FB02AF5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B3A97B63-1B8E-4EEC-83FD-8D251F18705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750FB60B-728A-4F5E-8D8C-40A028B5AD5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073430F8-D8B9-4936-B1D5-09417624480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A0FAE20B-24F9-4CA5-9FD1-87C150F11F2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1CE7E006-524E-4CDE-95F4-C583C71DCC2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DAC4FF58-3710-4C4A-9157-AD615008FF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9832B941-0770-405B-98DD-02A0802E2D3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16972DE6-0255-4B19-965B-D23659869BA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0EF8084B-B943-469C-B03D-21FC52F5E9E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B7BB993C-D8E9-4681-9E0F-6690AD5E566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A974A546-DB8C-4AE8-B13A-62EEDA4F14A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7076421D-CBF7-4C14-B93B-780B3788FEA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A8B2DC8D-82C2-4623-AC40-04F49B88811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52632386-3745-4571-9B5B-C321AA11BCF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804E6AF5-E152-40B6-A4EF-DA66B7E3CD8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8659CA76-6EAA-41FF-BB38-E5777160FD3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C90281BF-4872-4E1E-AC93-C6A6A7E4041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EC30A9F5-C701-494A-969E-757CFC79C6C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74D7CEB0-1511-4609-BB91-48BACDE8F01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8946C099-FEF4-4448-A297-F5F6BE8E1EA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9655C91D-3963-4EA4-9F60-BDBDEF003F7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09137A86-21D9-479C-AF88-9835B7220B4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896B688E-DFB5-45AB-8DD0-C282F64B4D0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1B544AFE-B80D-445D-82B2-270B78C7A27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F9CFBF0C-E2D7-4E5A-8307-4D3F25130E5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99576302-4336-4E67-AAF0-88F258F2F39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47596F01-F25A-4294-B56B-8EFC140D2D96}"/>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3214CF82-AA17-4E45-8A06-EF50556AA5E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24C64D72-B82D-4412-B12D-4ED8D421B4B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A225357A-01E4-498C-B790-FEA902FDF77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a:extLst>
            <a:ext uri="{FF2B5EF4-FFF2-40B4-BE49-F238E27FC236}">
              <a16:creationId xmlns:a16="http://schemas.microsoft.com/office/drawing/2014/main" id="{9B25D85A-73C9-4142-8116-DA53E15CDB11}"/>
            </a:ext>
          </a:extLst>
        </xdr:cNvPr>
        <xdr:cNvCxnSpPr/>
      </xdr:nvCxnSpPr>
      <xdr:spPr>
        <a:xfrm flipV="1">
          <a:off x="14375764" y="553484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a:extLst>
            <a:ext uri="{FF2B5EF4-FFF2-40B4-BE49-F238E27FC236}">
              <a16:creationId xmlns:a16="http://schemas.microsoft.com/office/drawing/2014/main" id="{64A9F342-E701-42AB-AD61-4D1CB4DD09C3}"/>
            </a:ext>
          </a:extLst>
        </xdr:cNvPr>
        <xdr:cNvSpPr txBox="1"/>
      </xdr:nvSpPr>
      <xdr:spPr>
        <a:xfrm>
          <a:off x="14414500" y="70474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a:extLst>
            <a:ext uri="{FF2B5EF4-FFF2-40B4-BE49-F238E27FC236}">
              <a16:creationId xmlns:a16="http://schemas.microsoft.com/office/drawing/2014/main" id="{3B1C6137-0E9C-4031-B72C-0B3EBAE7DAEA}"/>
            </a:ext>
          </a:extLst>
        </xdr:cNvPr>
        <xdr:cNvCxnSpPr/>
      </xdr:nvCxnSpPr>
      <xdr:spPr>
        <a:xfrm>
          <a:off x="14287500" y="7043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a:extLst>
            <a:ext uri="{FF2B5EF4-FFF2-40B4-BE49-F238E27FC236}">
              <a16:creationId xmlns:a16="http://schemas.microsoft.com/office/drawing/2014/main" id="{6CA94F7E-CEF6-4634-9D85-1F1E1F7E9C3C}"/>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8DE1A87C-A24B-4C61-B0D7-46C65903810D}"/>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CBAB8695-51BC-4F71-8A23-62B3EC38C41A}"/>
            </a:ext>
          </a:extLst>
        </xdr:cNvPr>
        <xdr:cNvSpPr txBox="1"/>
      </xdr:nvSpPr>
      <xdr:spPr>
        <a:xfrm>
          <a:off x="14414500" y="630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a:extLst>
            <a:ext uri="{FF2B5EF4-FFF2-40B4-BE49-F238E27FC236}">
              <a16:creationId xmlns:a16="http://schemas.microsoft.com/office/drawing/2014/main" id="{E37AE5C2-AE51-45ED-B21F-C21996ABD8C4}"/>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a:extLst>
            <a:ext uri="{FF2B5EF4-FFF2-40B4-BE49-F238E27FC236}">
              <a16:creationId xmlns:a16="http://schemas.microsoft.com/office/drawing/2014/main" id="{02750C05-9423-4DD3-953A-CF5B3E9F29F4}"/>
            </a:ext>
          </a:extLst>
        </xdr:cNvPr>
        <xdr:cNvSpPr/>
      </xdr:nvSpPr>
      <xdr:spPr>
        <a:xfrm>
          <a:off x="1357884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a:extLst>
            <a:ext uri="{FF2B5EF4-FFF2-40B4-BE49-F238E27FC236}">
              <a16:creationId xmlns:a16="http://schemas.microsoft.com/office/drawing/2014/main" id="{43A5E615-24E1-4734-A8B4-5588CE27B78E}"/>
            </a:ext>
          </a:extLst>
        </xdr:cNvPr>
        <xdr:cNvSpPr/>
      </xdr:nvSpPr>
      <xdr:spPr>
        <a:xfrm>
          <a:off x="12804140" y="6179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38DC1733-1735-4B33-B6F3-A248D7C78C1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236FC887-0538-4BB2-BF08-809FB5BBD48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17FC49E2-2100-4E54-97F2-E9319685694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C7160150-E02C-4727-8AAF-A8B36729E05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BA180741-43AB-4EE4-9214-7B09DA1C85F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1" name="楕円 350">
          <a:extLst>
            <a:ext uri="{FF2B5EF4-FFF2-40B4-BE49-F238E27FC236}">
              <a16:creationId xmlns:a16="http://schemas.microsoft.com/office/drawing/2014/main" id="{CBA00969-0A19-4477-BE14-F24F6C814774}"/>
            </a:ext>
          </a:extLst>
        </xdr:cNvPr>
        <xdr:cNvSpPr/>
      </xdr:nvSpPr>
      <xdr:spPr>
        <a:xfrm>
          <a:off x="13578840" y="5487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52" name="楕円 351">
          <a:extLst>
            <a:ext uri="{FF2B5EF4-FFF2-40B4-BE49-F238E27FC236}">
              <a16:creationId xmlns:a16="http://schemas.microsoft.com/office/drawing/2014/main" id="{0860B9E0-7E68-4F1A-BB27-A68DB656BC55}"/>
            </a:ext>
          </a:extLst>
        </xdr:cNvPr>
        <xdr:cNvSpPr/>
      </xdr:nvSpPr>
      <xdr:spPr>
        <a:xfrm>
          <a:off x="12804140" y="5487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53" name="直線コネクタ 352">
          <a:extLst>
            <a:ext uri="{FF2B5EF4-FFF2-40B4-BE49-F238E27FC236}">
              <a16:creationId xmlns:a16="http://schemas.microsoft.com/office/drawing/2014/main" id="{A6BBD05F-C1F1-4370-90AE-6EE024E9B857}"/>
            </a:ext>
          </a:extLst>
        </xdr:cNvPr>
        <xdr:cNvCxnSpPr/>
      </xdr:nvCxnSpPr>
      <xdr:spPr>
        <a:xfrm>
          <a:off x="12854940" y="55348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4" name="n_1aveValue【認定こども園・幼稚園・保育所】&#10;有形固定資産減価償却率">
          <a:extLst>
            <a:ext uri="{FF2B5EF4-FFF2-40B4-BE49-F238E27FC236}">
              <a16:creationId xmlns:a16="http://schemas.microsoft.com/office/drawing/2014/main" id="{BDDC1E6A-40BA-4045-8AD2-BB890F8B3C18}"/>
            </a:ext>
          </a:extLst>
        </xdr:cNvPr>
        <xdr:cNvSpPr txBox="1"/>
      </xdr:nvSpPr>
      <xdr:spPr>
        <a:xfrm>
          <a:off x="1343724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55" name="n_2aveValue【認定こども園・幼稚園・保育所】&#10;有形固定資産減価償却率">
          <a:extLst>
            <a:ext uri="{FF2B5EF4-FFF2-40B4-BE49-F238E27FC236}">
              <a16:creationId xmlns:a16="http://schemas.microsoft.com/office/drawing/2014/main" id="{DCAD17C9-10E4-4872-87A2-5ACB8D2025F8}"/>
            </a:ext>
          </a:extLst>
        </xdr:cNvPr>
        <xdr:cNvSpPr txBox="1"/>
      </xdr:nvSpPr>
      <xdr:spPr>
        <a:xfrm>
          <a:off x="1267524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56" name="n_1mainValue【認定こども園・幼稚園・保育所】&#10;有形固定資産減価償却率">
          <a:extLst>
            <a:ext uri="{FF2B5EF4-FFF2-40B4-BE49-F238E27FC236}">
              <a16:creationId xmlns:a16="http://schemas.microsoft.com/office/drawing/2014/main" id="{E77A5416-792C-4555-868B-601D38A0AF7B}"/>
            </a:ext>
          </a:extLst>
        </xdr:cNvPr>
        <xdr:cNvSpPr txBox="1"/>
      </xdr:nvSpPr>
      <xdr:spPr>
        <a:xfrm>
          <a:off x="1341254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57" name="n_2mainValue【認定こども園・幼稚園・保育所】&#10;有形固定資産減価償却率">
          <a:extLst>
            <a:ext uri="{FF2B5EF4-FFF2-40B4-BE49-F238E27FC236}">
              <a16:creationId xmlns:a16="http://schemas.microsoft.com/office/drawing/2014/main" id="{B037A022-7328-4EF1-AA2B-B2260C83642F}"/>
            </a:ext>
          </a:extLst>
        </xdr:cNvPr>
        <xdr:cNvSpPr txBox="1"/>
      </xdr:nvSpPr>
      <xdr:spPr>
        <a:xfrm>
          <a:off x="1264292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86ED53BA-5BA7-454B-97D9-D30D1E0084F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8DC7CB48-C2B5-400B-B8CD-C9BB5272012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FC14D503-B066-412C-BC1E-139CFB3D46D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DBD1FF8E-36E5-471A-A26B-D76D475C920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247A6973-94B7-484B-95C9-E9BE5172B22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83D8B15-946C-44EA-B9A1-F4EFEC97FEF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259783F8-4D40-4498-8857-EF723015B15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4CDD80E1-7E2D-461A-8EF1-8C438A5EBC6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FADCA01D-A904-4560-AA51-CF654A29765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AEE052DD-FBDC-4173-9D3B-6FF460A6FFB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821BD6D3-969F-418E-84A8-872D61ADE13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9634F692-24B7-4707-A8C0-0FC39CBFC142}"/>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78B24154-D5E4-4D5A-BB48-1EF75909BD7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74101A3F-BF53-4A09-9D23-44A2F8003C3D}"/>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124AE0B2-E79E-4FF6-B02D-E2DAC9CCD5A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F1597576-6E01-4CD9-882C-8F66F18D8253}"/>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1B72C271-4C6E-4475-B3F7-910F71F3C23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51CECC2D-ED92-40DE-B582-D029D407520D}"/>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91F509AE-7135-41CF-AA5B-720111E09CF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41AC8B91-AD84-4E50-8A65-C5D416FC436C}"/>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896D9D0-5EAD-4002-963D-167223D648B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1CE7C3C7-4D61-4C78-A11C-5C79DAC7942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96144655-4699-4A15-9B62-7C62D555BCA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a:extLst>
            <a:ext uri="{FF2B5EF4-FFF2-40B4-BE49-F238E27FC236}">
              <a16:creationId xmlns:a16="http://schemas.microsoft.com/office/drawing/2014/main" id="{F04EA81A-57A7-4484-952C-49E7D84306EF}"/>
            </a:ext>
          </a:extLst>
        </xdr:cNvPr>
        <xdr:cNvCxnSpPr/>
      </xdr:nvCxnSpPr>
      <xdr:spPr>
        <a:xfrm flipV="1">
          <a:off x="19509104" y="5609463"/>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918FCEAA-70E4-4CF1-814F-7E96E6FE867F}"/>
            </a:ext>
          </a:extLst>
        </xdr:cNvPr>
        <xdr:cNvSpPr txBox="1"/>
      </xdr:nvSpPr>
      <xdr:spPr>
        <a:xfrm>
          <a:off x="19547840" y="699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a:extLst>
            <a:ext uri="{FF2B5EF4-FFF2-40B4-BE49-F238E27FC236}">
              <a16:creationId xmlns:a16="http://schemas.microsoft.com/office/drawing/2014/main" id="{57026C53-7A47-4294-9650-523797B2744A}"/>
            </a:ext>
          </a:extLst>
        </xdr:cNvPr>
        <xdr:cNvCxnSpPr/>
      </xdr:nvCxnSpPr>
      <xdr:spPr>
        <a:xfrm>
          <a:off x="19443700" y="6987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280A8589-FB08-4A15-89D2-72CB7CA9026B}"/>
            </a:ext>
          </a:extLst>
        </xdr:cNvPr>
        <xdr:cNvSpPr txBox="1"/>
      </xdr:nvSpPr>
      <xdr:spPr>
        <a:xfrm>
          <a:off x="19547840" y="538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a:extLst>
            <a:ext uri="{FF2B5EF4-FFF2-40B4-BE49-F238E27FC236}">
              <a16:creationId xmlns:a16="http://schemas.microsoft.com/office/drawing/2014/main" id="{776852FE-AE9D-4F8E-B6C7-D97CEDE94837}"/>
            </a:ext>
          </a:extLst>
        </xdr:cNvPr>
        <xdr:cNvCxnSpPr/>
      </xdr:nvCxnSpPr>
      <xdr:spPr>
        <a:xfrm>
          <a:off x="19443700" y="5609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EE0B1320-3342-42E3-8F00-057B9B996BCB}"/>
            </a:ext>
          </a:extLst>
        </xdr:cNvPr>
        <xdr:cNvSpPr txBox="1"/>
      </xdr:nvSpPr>
      <xdr:spPr>
        <a:xfrm>
          <a:off x="19547840" y="686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a:extLst>
            <a:ext uri="{FF2B5EF4-FFF2-40B4-BE49-F238E27FC236}">
              <a16:creationId xmlns:a16="http://schemas.microsoft.com/office/drawing/2014/main" id="{CE11670B-0609-4EA0-83B7-9AEB0D01CC59}"/>
            </a:ext>
          </a:extLst>
        </xdr:cNvPr>
        <xdr:cNvSpPr/>
      </xdr:nvSpPr>
      <xdr:spPr>
        <a:xfrm>
          <a:off x="19458940" y="68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a:extLst>
            <a:ext uri="{FF2B5EF4-FFF2-40B4-BE49-F238E27FC236}">
              <a16:creationId xmlns:a16="http://schemas.microsoft.com/office/drawing/2014/main" id="{02BC3426-06D5-49C7-8C83-DAF22BA2B9AF}"/>
            </a:ext>
          </a:extLst>
        </xdr:cNvPr>
        <xdr:cNvSpPr/>
      </xdr:nvSpPr>
      <xdr:spPr>
        <a:xfrm>
          <a:off x="18735040" y="6876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a:extLst>
            <a:ext uri="{FF2B5EF4-FFF2-40B4-BE49-F238E27FC236}">
              <a16:creationId xmlns:a16="http://schemas.microsoft.com/office/drawing/2014/main" id="{058176B6-C75B-46B5-9961-2347117E8407}"/>
            </a:ext>
          </a:extLst>
        </xdr:cNvPr>
        <xdr:cNvSpPr/>
      </xdr:nvSpPr>
      <xdr:spPr>
        <a:xfrm>
          <a:off x="1793748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FEC6851-B8BA-4902-854C-CF1841F209D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BB3F283-3343-47CF-ACBA-BFDC42F1F62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61C9F5E-901A-4C68-A82C-74EA9B07DE8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3F58853-713B-48F3-A704-29DA2F02E73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3024D9C-CFCD-4DFA-90C4-0B8060DDAF5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95" name="楕円 394">
          <a:extLst>
            <a:ext uri="{FF2B5EF4-FFF2-40B4-BE49-F238E27FC236}">
              <a16:creationId xmlns:a16="http://schemas.microsoft.com/office/drawing/2014/main" id="{6CCEBFC4-509A-41CD-BE4E-DF8CCC35FFDE}"/>
            </a:ext>
          </a:extLst>
        </xdr:cNvPr>
        <xdr:cNvSpPr/>
      </xdr:nvSpPr>
      <xdr:spPr>
        <a:xfrm>
          <a:off x="1873504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117602</xdr:rowOff>
    </xdr:from>
    <xdr:to>
      <xdr:col>107</xdr:col>
      <xdr:colOff>101600</xdr:colOff>
      <xdr:row>40</xdr:row>
      <xdr:rowOff>47752</xdr:rowOff>
    </xdr:to>
    <xdr:sp macro="" textlink="">
      <xdr:nvSpPr>
        <xdr:cNvPr id="396" name="楕円 395">
          <a:extLst>
            <a:ext uri="{FF2B5EF4-FFF2-40B4-BE49-F238E27FC236}">
              <a16:creationId xmlns:a16="http://schemas.microsoft.com/office/drawing/2014/main" id="{416741BA-23A7-4B2C-8273-7445C611B6A5}"/>
            </a:ext>
          </a:extLst>
        </xdr:cNvPr>
        <xdr:cNvSpPr/>
      </xdr:nvSpPr>
      <xdr:spPr>
        <a:xfrm>
          <a:off x="17937480" y="6655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168402</xdr:rowOff>
    </xdr:to>
    <xdr:cxnSp macro="">
      <xdr:nvCxnSpPr>
        <xdr:cNvPr id="397" name="直線コネクタ 396">
          <a:extLst>
            <a:ext uri="{FF2B5EF4-FFF2-40B4-BE49-F238E27FC236}">
              <a16:creationId xmlns:a16="http://schemas.microsoft.com/office/drawing/2014/main" id="{9B722234-5619-49FE-BE9B-8954CC19A672}"/>
            </a:ext>
          </a:extLst>
        </xdr:cNvPr>
        <xdr:cNvCxnSpPr/>
      </xdr:nvCxnSpPr>
      <xdr:spPr>
        <a:xfrm flipV="1">
          <a:off x="17988280" y="6694170"/>
          <a:ext cx="78994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F32A8A0D-54AA-4F4C-AA11-D5BF63E4C4A8}"/>
            </a:ext>
          </a:extLst>
        </xdr:cNvPr>
        <xdr:cNvSpPr txBox="1"/>
      </xdr:nvSpPr>
      <xdr:spPr>
        <a:xfrm>
          <a:off x="18561127" y="69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FD1EADD8-F07F-4280-B397-BDBF76663410}"/>
            </a:ext>
          </a:extLst>
        </xdr:cNvPr>
        <xdr:cNvSpPr txBox="1"/>
      </xdr:nvSpPr>
      <xdr:spPr>
        <a:xfrm>
          <a:off x="177762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400" name="n_1mainValue【認定こども園・幼稚園・保育所】&#10;一人当たり面積">
          <a:extLst>
            <a:ext uri="{FF2B5EF4-FFF2-40B4-BE49-F238E27FC236}">
              <a16:creationId xmlns:a16="http://schemas.microsoft.com/office/drawing/2014/main" id="{A3723EC8-50B7-42F5-8383-DA93FBF55B89}"/>
            </a:ext>
          </a:extLst>
        </xdr:cNvPr>
        <xdr:cNvSpPr txBox="1"/>
      </xdr:nvSpPr>
      <xdr:spPr>
        <a:xfrm>
          <a:off x="185611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64279</xdr:rowOff>
    </xdr:from>
    <xdr:ext cx="469744" cy="259045"/>
    <xdr:sp macro="" textlink="">
      <xdr:nvSpPr>
        <xdr:cNvPr id="401" name="n_2mainValue【認定こども園・幼稚園・保育所】&#10;一人当たり面積">
          <a:extLst>
            <a:ext uri="{FF2B5EF4-FFF2-40B4-BE49-F238E27FC236}">
              <a16:creationId xmlns:a16="http://schemas.microsoft.com/office/drawing/2014/main" id="{8BCF5736-CF2B-4A06-BC7C-380CAA2A21B8}"/>
            </a:ext>
          </a:extLst>
        </xdr:cNvPr>
        <xdr:cNvSpPr txBox="1"/>
      </xdr:nvSpPr>
      <xdr:spPr>
        <a:xfrm>
          <a:off x="1777626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94B0A765-0D2A-4E95-A3FD-DC3CB82C317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40AB4ED2-8E43-400F-9661-3AC8BE96805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C37683C-2A1F-496F-AFB0-D7A8E781A21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4CDBBC1B-D5E0-4A37-89CE-FC363698B27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C3D2D4EA-7D89-4018-8112-CF7DC04C28E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EF53AF3F-295E-4894-B49B-E7ACE0205E1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BC6422FB-0480-4D4B-898E-D6BB26CB95E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E96ABEA5-A0C6-4371-B395-A25C1955D41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FFEA6F6A-646C-4406-AADE-BD84234B633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AC0D6647-83D9-4FCE-921B-DE503B18005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BAF96FB6-2355-4824-BD48-DB9D57DB05AD}"/>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id="{8805EF1B-BB29-48F5-9E43-5F8DA6423966}"/>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BF1CA729-35A2-4829-B5FB-B5771E2E56A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9F282D30-2391-4520-82C2-66993BA91CF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4564860C-5A85-4277-A67D-220A85AF8A4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18A90E33-B005-4B8D-82E2-265D288E861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B5EFB506-E02F-4D55-A677-E7D0EEFDD68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CD295F0F-7F80-47B4-BC2E-684BF685C6A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683A8015-275A-4E39-8024-D21B818B5CD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6B3ADA7C-92B6-4A7A-967F-52E76CE64301}"/>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7F67D89F-058C-4952-AF32-5A55E4D9686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5B037DF7-E5B6-409B-B95B-9CE923516E5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78D0B9D7-176B-410B-AA43-DA06DE12BB4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ADD83DE1-1EEF-4AB6-A6B6-1F154B65D8F4}"/>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3249CB42-D23C-4683-B55A-A2DD5F5F9C3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a:extLst>
            <a:ext uri="{FF2B5EF4-FFF2-40B4-BE49-F238E27FC236}">
              <a16:creationId xmlns:a16="http://schemas.microsoft.com/office/drawing/2014/main" id="{A6700A9C-B115-46A1-B05B-C9DD49E36843}"/>
            </a:ext>
          </a:extLst>
        </xdr:cNvPr>
        <xdr:cNvCxnSpPr/>
      </xdr:nvCxnSpPr>
      <xdr:spPr>
        <a:xfrm flipV="1">
          <a:off x="14375764" y="930347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C24C4AF8-305F-417F-9EC7-5D8BD9AFA100}"/>
            </a:ext>
          </a:extLst>
        </xdr:cNvPr>
        <xdr:cNvSpPr txBox="1"/>
      </xdr:nvSpPr>
      <xdr:spPr>
        <a:xfrm>
          <a:off x="14414500" y="1069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a:extLst>
            <a:ext uri="{FF2B5EF4-FFF2-40B4-BE49-F238E27FC236}">
              <a16:creationId xmlns:a16="http://schemas.microsoft.com/office/drawing/2014/main" id="{ED9AD0C7-730F-45A1-B9C9-174359E08453}"/>
            </a:ext>
          </a:extLst>
        </xdr:cNvPr>
        <xdr:cNvCxnSpPr/>
      </xdr:nvCxnSpPr>
      <xdr:spPr>
        <a:xfrm>
          <a:off x="14287500" y="10688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7BD0E471-4D13-4F8B-8E8F-DFACE45E720B}"/>
            </a:ext>
          </a:extLst>
        </xdr:cNvPr>
        <xdr:cNvSpPr txBox="1"/>
      </xdr:nvSpPr>
      <xdr:spPr>
        <a:xfrm>
          <a:off x="14414500" y="908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a:extLst>
            <a:ext uri="{FF2B5EF4-FFF2-40B4-BE49-F238E27FC236}">
              <a16:creationId xmlns:a16="http://schemas.microsoft.com/office/drawing/2014/main" id="{739F4AE2-B1CB-40F1-B285-BB2901568804}"/>
            </a:ext>
          </a:extLst>
        </xdr:cNvPr>
        <xdr:cNvCxnSpPr/>
      </xdr:nvCxnSpPr>
      <xdr:spPr>
        <a:xfrm>
          <a:off x="14287500" y="930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4AB41515-EA88-4332-A5B8-6BD0130C42AA}"/>
            </a:ext>
          </a:extLst>
        </xdr:cNvPr>
        <xdr:cNvSpPr txBox="1"/>
      </xdr:nvSpPr>
      <xdr:spPr>
        <a:xfrm>
          <a:off x="14414500" y="9851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a:extLst>
            <a:ext uri="{FF2B5EF4-FFF2-40B4-BE49-F238E27FC236}">
              <a16:creationId xmlns:a16="http://schemas.microsoft.com/office/drawing/2014/main" id="{86F1FB42-B003-4710-BBB9-B2486F4DF95F}"/>
            </a:ext>
          </a:extLst>
        </xdr:cNvPr>
        <xdr:cNvSpPr/>
      </xdr:nvSpPr>
      <xdr:spPr>
        <a:xfrm>
          <a:off x="14325600" y="98731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a:extLst>
            <a:ext uri="{FF2B5EF4-FFF2-40B4-BE49-F238E27FC236}">
              <a16:creationId xmlns:a16="http://schemas.microsoft.com/office/drawing/2014/main" id="{44EEF9BB-EB22-4B2B-9282-518AAFDBFCDC}"/>
            </a:ext>
          </a:extLst>
        </xdr:cNvPr>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a:extLst>
            <a:ext uri="{FF2B5EF4-FFF2-40B4-BE49-F238E27FC236}">
              <a16:creationId xmlns:a16="http://schemas.microsoft.com/office/drawing/2014/main" id="{F59082BF-2869-4568-97C1-4863667C6792}"/>
            </a:ext>
          </a:extLst>
        </xdr:cNvPr>
        <xdr:cNvSpPr/>
      </xdr:nvSpPr>
      <xdr:spPr>
        <a:xfrm>
          <a:off x="1280414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2777CE5C-967F-475C-9FDB-30EC3D4FD0D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1D7AB739-CB93-4A80-89B6-E8C2A39A5C9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843427BE-4614-4F0B-84CC-25BD90E5404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3C5334F0-9CCE-496D-9AAA-C0EEC7137A7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8079BBC-7615-4BC2-9483-31650D9CDA8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114119</xdr:rowOff>
    </xdr:from>
    <xdr:to>
      <xdr:col>81</xdr:col>
      <xdr:colOff>101600</xdr:colOff>
      <xdr:row>57</xdr:row>
      <xdr:rowOff>44269</xdr:rowOff>
    </xdr:to>
    <xdr:sp macro="" textlink="">
      <xdr:nvSpPr>
        <xdr:cNvPr id="441" name="楕円 440">
          <a:extLst>
            <a:ext uri="{FF2B5EF4-FFF2-40B4-BE49-F238E27FC236}">
              <a16:creationId xmlns:a16="http://schemas.microsoft.com/office/drawing/2014/main" id="{F33A9D39-B458-44BF-8614-74E3E557223E}"/>
            </a:ext>
          </a:extLst>
        </xdr:cNvPr>
        <xdr:cNvSpPr/>
      </xdr:nvSpPr>
      <xdr:spPr>
        <a:xfrm>
          <a:off x="13578840" y="9501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136978</xdr:rowOff>
    </xdr:from>
    <xdr:to>
      <xdr:col>76</xdr:col>
      <xdr:colOff>165100</xdr:colOff>
      <xdr:row>57</xdr:row>
      <xdr:rowOff>67128</xdr:rowOff>
    </xdr:to>
    <xdr:sp macro="" textlink="">
      <xdr:nvSpPr>
        <xdr:cNvPr id="442" name="楕円 441">
          <a:extLst>
            <a:ext uri="{FF2B5EF4-FFF2-40B4-BE49-F238E27FC236}">
              <a16:creationId xmlns:a16="http://schemas.microsoft.com/office/drawing/2014/main" id="{0A1F37C8-A5A8-416B-950B-75C3C99025CE}"/>
            </a:ext>
          </a:extLst>
        </xdr:cNvPr>
        <xdr:cNvSpPr/>
      </xdr:nvSpPr>
      <xdr:spPr>
        <a:xfrm>
          <a:off x="12804140" y="952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164919</xdr:rowOff>
    </xdr:from>
    <xdr:to>
      <xdr:col>81</xdr:col>
      <xdr:colOff>50800</xdr:colOff>
      <xdr:row>57</xdr:row>
      <xdr:rowOff>16328</xdr:rowOff>
    </xdr:to>
    <xdr:cxnSp macro="">
      <xdr:nvCxnSpPr>
        <xdr:cNvPr id="443" name="直線コネクタ 442">
          <a:extLst>
            <a:ext uri="{FF2B5EF4-FFF2-40B4-BE49-F238E27FC236}">
              <a16:creationId xmlns:a16="http://schemas.microsoft.com/office/drawing/2014/main" id="{296F63F7-5D21-4B50-B6BE-3864C284DF44}"/>
            </a:ext>
          </a:extLst>
        </xdr:cNvPr>
        <xdr:cNvCxnSpPr/>
      </xdr:nvCxnSpPr>
      <xdr:spPr>
        <a:xfrm flipV="1">
          <a:off x="12854940" y="9552759"/>
          <a:ext cx="7747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4" name="n_1aveValue【学校施設】&#10;有形固定資産減価償却率">
          <a:extLst>
            <a:ext uri="{FF2B5EF4-FFF2-40B4-BE49-F238E27FC236}">
              <a16:creationId xmlns:a16="http://schemas.microsoft.com/office/drawing/2014/main" id="{C9E2F692-D06D-4DBC-BCF8-6B11587DEA2F}"/>
            </a:ext>
          </a:extLst>
        </xdr:cNvPr>
        <xdr:cNvSpPr txBox="1"/>
      </xdr:nvSpPr>
      <xdr:spPr>
        <a:xfrm>
          <a:off x="134372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45" name="n_2aveValue【学校施設】&#10;有形固定資産減価償却率">
          <a:extLst>
            <a:ext uri="{FF2B5EF4-FFF2-40B4-BE49-F238E27FC236}">
              <a16:creationId xmlns:a16="http://schemas.microsoft.com/office/drawing/2014/main" id="{C1F99A5C-8052-4812-A694-8F8BB2523722}"/>
            </a:ext>
          </a:extLst>
        </xdr:cNvPr>
        <xdr:cNvSpPr txBox="1"/>
      </xdr:nvSpPr>
      <xdr:spPr>
        <a:xfrm>
          <a:off x="1267524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60796</xdr:rowOff>
    </xdr:from>
    <xdr:ext cx="405111" cy="259045"/>
    <xdr:sp macro="" textlink="">
      <xdr:nvSpPr>
        <xdr:cNvPr id="446" name="n_1mainValue【学校施設】&#10;有形固定資産減価償却率">
          <a:extLst>
            <a:ext uri="{FF2B5EF4-FFF2-40B4-BE49-F238E27FC236}">
              <a16:creationId xmlns:a16="http://schemas.microsoft.com/office/drawing/2014/main" id="{01D47392-10A6-4BDE-9504-93AB17F52314}"/>
            </a:ext>
          </a:extLst>
        </xdr:cNvPr>
        <xdr:cNvSpPr txBox="1"/>
      </xdr:nvSpPr>
      <xdr:spPr>
        <a:xfrm>
          <a:off x="13437244" y="928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83655</xdr:rowOff>
    </xdr:from>
    <xdr:ext cx="405111" cy="259045"/>
    <xdr:sp macro="" textlink="">
      <xdr:nvSpPr>
        <xdr:cNvPr id="447" name="n_2mainValue【学校施設】&#10;有形固定資産減価償却率">
          <a:extLst>
            <a:ext uri="{FF2B5EF4-FFF2-40B4-BE49-F238E27FC236}">
              <a16:creationId xmlns:a16="http://schemas.microsoft.com/office/drawing/2014/main" id="{EC5861F0-0319-4B18-94B2-DFBBCD1DA259}"/>
            </a:ext>
          </a:extLst>
        </xdr:cNvPr>
        <xdr:cNvSpPr txBox="1"/>
      </xdr:nvSpPr>
      <xdr:spPr>
        <a:xfrm>
          <a:off x="12675244" y="930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FD286509-0D23-45F3-96B5-0C98CFB5FE5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764B09F1-2500-4703-9DF8-006B4FE3028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7553C937-0FB1-4B0A-89F2-9BAB717B59E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CAEAFFBE-46D3-4F30-8954-E5A1A51BEF1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36314CA-F61E-4EED-B4CD-EF38672AEFB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20FAF579-4327-4195-A6D4-8E600AB2F71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77F32712-9E06-415E-86CC-2B6006A3246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4CFBDD7F-C1E2-4112-85F6-5665DEA03E6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9F8B8D7D-4F98-4445-BA75-FCF68F961F1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35971C52-2311-402B-877D-919053F24BC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C2CFFEF0-6F50-492F-864B-F0B8F9659EE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98241FCF-EF9E-4582-B298-8E40D412A5A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4399179-58B1-4C95-8CA0-3B9B3D6B3B8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9299EBA5-87DD-4B46-AE6B-8C53F7FE88B8}"/>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882D7F9E-1577-4562-9049-E3A05F29FB5A}"/>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11473662-B65B-4E20-8BA3-32DB6F4BE1B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99B85531-13F4-425E-B7AD-E8CE6F00D029}"/>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6E6F3721-89BD-4621-98C9-B0CF75A9FA9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12970554-0CB0-4434-99ED-1A74CBC6B984}"/>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38281514-6407-482F-9CEA-31DD4717FE2A}"/>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DDCBDF1D-1C9D-41BB-9DFF-C8AB6BBC0B91}"/>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6C07654E-B2CB-4D14-8DCB-35FC85896E39}"/>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CE268C07-33B7-4D0E-8F66-27EE03E3109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28AACCEE-9102-4393-A667-0DD8312E4A43}"/>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5E2E6ADA-8901-43E9-986A-D9B7FC4012F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a:extLst>
            <a:ext uri="{FF2B5EF4-FFF2-40B4-BE49-F238E27FC236}">
              <a16:creationId xmlns:a16="http://schemas.microsoft.com/office/drawing/2014/main" id="{24986D05-26C3-4B72-A62C-843E83159582}"/>
            </a:ext>
          </a:extLst>
        </xdr:cNvPr>
        <xdr:cNvCxnSpPr/>
      </xdr:nvCxnSpPr>
      <xdr:spPr>
        <a:xfrm flipV="1">
          <a:off x="19509104" y="9481130"/>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a:extLst>
            <a:ext uri="{FF2B5EF4-FFF2-40B4-BE49-F238E27FC236}">
              <a16:creationId xmlns:a16="http://schemas.microsoft.com/office/drawing/2014/main" id="{555BE97D-53ED-4590-8F08-3B4AEB5BFF6C}"/>
            </a:ext>
          </a:extLst>
        </xdr:cNvPr>
        <xdr:cNvSpPr txBox="1"/>
      </xdr:nvSpPr>
      <xdr:spPr>
        <a:xfrm>
          <a:off x="19547840" y="107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a:extLst>
            <a:ext uri="{FF2B5EF4-FFF2-40B4-BE49-F238E27FC236}">
              <a16:creationId xmlns:a16="http://schemas.microsoft.com/office/drawing/2014/main" id="{F9CAA815-87D4-4F8B-83A6-81B1189E3193}"/>
            </a:ext>
          </a:extLst>
        </xdr:cNvPr>
        <xdr:cNvCxnSpPr/>
      </xdr:nvCxnSpPr>
      <xdr:spPr>
        <a:xfrm>
          <a:off x="19443700" y="10762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a:extLst>
            <a:ext uri="{FF2B5EF4-FFF2-40B4-BE49-F238E27FC236}">
              <a16:creationId xmlns:a16="http://schemas.microsoft.com/office/drawing/2014/main" id="{C851C5D7-F0D7-4C89-8EF2-1D353744FEC3}"/>
            </a:ext>
          </a:extLst>
        </xdr:cNvPr>
        <xdr:cNvSpPr txBox="1"/>
      </xdr:nvSpPr>
      <xdr:spPr>
        <a:xfrm>
          <a:off x="19547840" y="92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a:extLst>
            <a:ext uri="{FF2B5EF4-FFF2-40B4-BE49-F238E27FC236}">
              <a16:creationId xmlns:a16="http://schemas.microsoft.com/office/drawing/2014/main" id="{423D9A0C-501C-4F49-9E6C-3EB985CBE256}"/>
            </a:ext>
          </a:extLst>
        </xdr:cNvPr>
        <xdr:cNvCxnSpPr/>
      </xdr:nvCxnSpPr>
      <xdr:spPr>
        <a:xfrm>
          <a:off x="19443700" y="948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a:extLst>
            <a:ext uri="{FF2B5EF4-FFF2-40B4-BE49-F238E27FC236}">
              <a16:creationId xmlns:a16="http://schemas.microsoft.com/office/drawing/2014/main" id="{B0F3DC39-B671-41B1-BAAC-00687F4DBD46}"/>
            </a:ext>
          </a:extLst>
        </xdr:cNvPr>
        <xdr:cNvSpPr txBox="1"/>
      </xdr:nvSpPr>
      <xdr:spPr>
        <a:xfrm>
          <a:off x="19547840" y="10390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a:extLst>
            <a:ext uri="{FF2B5EF4-FFF2-40B4-BE49-F238E27FC236}">
              <a16:creationId xmlns:a16="http://schemas.microsoft.com/office/drawing/2014/main" id="{B3937A76-D6D6-46F3-9F15-7A4DFBE24C9C}"/>
            </a:ext>
          </a:extLst>
        </xdr:cNvPr>
        <xdr:cNvSpPr/>
      </xdr:nvSpPr>
      <xdr:spPr>
        <a:xfrm>
          <a:off x="19458940" y="104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a:extLst>
            <a:ext uri="{FF2B5EF4-FFF2-40B4-BE49-F238E27FC236}">
              <a16:creationId xmlns:a16="http://schemas.microsoft.com/office/drawing/2014/main" id="{2AE93D31-947A-4D6E-AC2F-2D5622221424}"/>
            </a:ext>
          </a:extLst>
        </xdr:cNvPr>
        <xdr:cNvSpPr/>
      </xdr:nvSpPr>
      <xdr:spPr>
        <a:xfrm>
          <a:off x="18735040" y="103765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a:extLst>
            <a:ext uri="{FF2B5EF4-FFF2-40B4-BE49-F238E27FC236}">
              <a16:creationId xmlns:a16="http://schemas.microsoft.com/office/drawing/2014/main" id="{A1D5441D-9825-4BB7-B580-25E1296141F9}"/>
            </a:ext>
          </a:extLst>
        </xdr:cNvPr>
        <xdr:cNvSpPr/>
      </xdr:nvSpPr>
      <xdr:spPr>
        <a:xfrm>
          <a:off x="17937480" y="1040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C0E3F47-FA5E-4E89-A44D-5E72D6BA3AD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25FD1B1-0BC6-4897-9F0A-4852A92B41E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642DC30-BFB9-4260-9588-1CAAFA6537D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C6845DB-B31E-4D0F-9030-AC4C4E66649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E374F413-15F1-4816-9393-67C8993B3E3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86142</xdr:rowOff>
    </xdr:from>
    <xdr:to>
      <xdr:col>112</xdr:col>
      <xdr:colOff>38100</xdr:colOff>
      <xdr:row>60</xdr:row>
      <xdr:rowOff>16292</xdr:rowOff>
    </xdr:to>
    <xdr:sp macro="" textlink="">
      <xdr:nvSpPr>
        <xdr:cNvPr id="487" name="楕円 486">
          <a:extLst>
            <a:ext uri="{FF2B5EF4-FFF2-40B4-BE49-F238E27FC236}">
              <a16:creationId xmlns:a16="http://schemas.microsoft.com/office/drawing/2014/main" id="{84CF673C-18D2-4B2E-AE48-0901A718C766}"/>
            </a:ext>
          </a:extLst>
        </xdr:cNvPr>
        <xdr:cNvSpPr/>
      </xdr:nvSpPr>
      <xdr:spPr>
        <a:xfrm>
          <a:off x="18735040" y="9976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112377</xdr:rowOff>
    </xdr:from>
    <xdr:to>
      <xdr:col>107</xdr:col>
      <xdr:colOff>101600</xdr:colOff>
      <xdr:row>60</xdr:row>
      <xdr:rowOff>42527</xdr:rowOff>
    </xdr:to>
    <xdr:sp macro="" textlink="">
      <xdr:nvSpPr>
        <xdr:cNvPr id="488" name="楕円 487">
          <a:extLst>
            <a:ext uri="{FF2B5EF4-FFF2-40B4-BE49-F238E27FC236}">
              <a16:creationId xmlns:a16="http://schemas.microsoft.com/office/drawing/2014/main" id="{208E05B1-DF3A-4D11-9DAA-C415AFED26B3}"/>
            </a:ext>
          </a:extLst>
        </xdr:cNvPr>
        <xdr:cNvSpPr/>
      </xdr:nvSpPr>
      <xdr:spPr>
        <a:xfrm>
          <a:off x="17937480" y="1000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136942</xdr:rowOff>
    </xdr:from>
    <xdr:to>
      <xdr:col>111</xdr:col>
      <xdr:colOff>177800</xdr:colOff>
      <xdr:row>59</xdr:row>
      <xdr:rowOff>163177</xdr:rowOff>
    </xdr:to>
    <xdr:cxnSp macro="">
      <xdr:nvCxnSpPr>
        <xdr:cNvPr id="489" name="直線コネクタ 488">
          <a:extLst>
            <a:ext uri="{FF2B5EF4-FFF2-40B4-BE49-F238E27FC236}">
              <a16:creationId xmlns:a16="http://schemas.microsoft.com/office/drawing/2014/main" id="{05D9BF6D-9167-4EF6-9A8B-BC9EB78EA431}"/>
            </a:ext>
          </a:extLst>
        </xdr:cNvPr>
        <xdr:cNvCxnSpPr/>
      </xdr:nvCxnSpPr>
      <xdr:spPr>
        <a:xfrm flipV="1">
          <a:off x="17988280" y="10027702"/>
          <a:ext cx="78994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0" name="n_1aveValue【学校施設】&#10;一人当たり面積">
          <a:extLst>
            <a:ext uri="{FF2B5EF4-FFF2-40B4-BE49-F238E27FC236}">
              <a16:creationId xmlns:a16="http://schemas.microsoft.com/office/drawing/2014/main" id="{28CAF5E0-7BDC-4182-9D56-D46D032B01BA}"/>
            </a:ext>
          </a:extLst>
        </xdr:cNvPr>
        <xdr:cNvSpPr txBox="1"/>
      </xdr:nvSpPr>
      <xdr:spPr>
        <a:xfrm>
          <a:off x="18561127" y="104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91" name="n_2aveValue【学校施設】&#10;一人当たり面積">
          <a:extLst>
            <a:ext uri="{FF2B5EF4-FFF2-40B4-BE49-F238E27FC236}">
              <a16:creationId xmlns:a16="http://schemas.microsoft.com/office/drawing/2014/main" id="{198514D1-DB5F-4513-A5C5-970310B94824}"/>
            </a:ext>
          </a:extLst>
        </xdr:cNvPr>
        <xdr:cNvSpPr txBox="1"/>
      </xdr:nvSpPr>
      <xdr:spPr>
        <a:xfrm>
          <a:off x="17776267" y="1049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32819</xdr:rowOff>
    </xdr:from>
    <xdr:ext cx="469744" cy="259045"/>
    <xdr:sp macro="" textlink="">
      <xdr:nvSpPr>
        <xdr:cNvPr id="492" name="n_1mainValue【学校施設】&#10;一人当たり面積">
          <a:extLst>
            <a:ext uri="{FF2B5EF4-FFF2-40B4-BE49-F238E27FC236}">
              <a16:creationId xmlns:a16="http://schemas.microsoft.com/office/drawing/2014/main" id="{BBDBABCA-AAEA-4EE7-8A80-5F1AA277F945}"/>
            </a:ext>
          </a:extLst>
        </xdr:cNvPr>
        <xdr:cNvSpPr txBox="1"/>
      </xdr:nvSpPr>
      <xdr:spPr>
        <a:xfrm>
          <a:off x="18561127" y="97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59054</xdr:rowOff>
    </xdr:from>
    <xdr:ext cx="469744" cy="259045"/>
    <xdr:sp macro="" textlink="">
      <xdr:nvSpPr>
        <xdr:cNvPr id="493" name="n_2mainValue【学校施設】&#10;一人当たり面積">
          <a:extLst>
            <a:ext uri="{FF2B5EF4-FFF2-40B4-BE49-F238E27FC236}">
              <a16:creationId xmlns:a16="http://schemas.microsoft.com/office/drawing/2014/main" id="{A0327793-1CA5-4481-AE58-56D7AFB672FF}"/>
            </a:ext>
          </a:extLst>
        </xdr:cNvPr>
        <xdr:cNvSpPr txBox="1"/>
      </xdr:nvSpPr>
      <xdr:spPr>
        <a:xfrm>
          <a:off x="17776267" y="97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41A362F1-E69F-4EBB-AA94-E3BD86D4429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73D08927-CF55-4D97-968D-3B8F87ABB27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89492EE6-0E1C-40CD-A72C-FEE7352F952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4067A127-DDBC-478F-9245-A2A5C881737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A1422A7E-92CE-4957-9673-0F93D03A222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ECB7555B-0D3A-4871-852A-DC1B65046FB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E009147B-3D80-45F9-901E-0553FA3C2D0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F0D3CB94-9B84-49AE-84EC-59A0297DC3C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F29D4287-C1CC-4490-A8C8-38564CD2F54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C6976220-6797-4158-9F3D-A857C33D5DE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49C06A27-06D8-4F56-AA4E-3AB5EF97C59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1BB0C078-7959-44B5-8620-39ABC767CBC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7DC1A34F-C1C9-4C92-AD9F-7605C7BB680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DC48860A-2C8F-4F29-B20D-5370D5B62F0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28D9AE5E-9FAA-4AC6-B9A9-ED63183EC91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D9CD668B-42BA-4812-B8AE-5BFEE526C242}"/>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667D1333-0D96-4CD8-8F67-647A706FA09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50505C74-443D-4496-96AD-71001301384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6EE4ECBD-85A7-43A6-BD85-115B5512DF8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18D55F35-5B3C-4F1D-8839-6EFB46904E3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1AAFE92A-E23B-4D3E-AA95-579D3BE5559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57E225FD-DD99-44A1-9260-54EBCC6C50E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7FB41167-36F6-44B9-BE96-0860BF59F22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88676386-1933-4F75-928D-362C15B1140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B9EF21C8-EF19-413B-B40D-F0D5A536C5E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C826FEEF-C877-4B6A-907A-31123A3587A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a:extLst>
            <a:ext uri="{FF2B5EF4-FFF2-40B4-BE49-F238E27FC236}">
              <a16:creationId xmlns:a16="http://schemas.microsoft.com/office/drawing/2014/main" id="{80DAED89-5700-461F-9BB5-9483A9A93C0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a:extLst>
            <a:ext uri="{FF2B5EF4-FFF2-40B4-BE49-F238E27FC236}">
              <a16:creationId xmlns:a16="http://schemas.microsoft.com/office/drawing/2014/main" id="{A0C744CA-C8CA-48A6-8378-224BD7343A8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a:extLst>
            <a:ext uri="{FF2B5EF4-FFF2-40B4-BE49-F238E27FC236}">
              <a16:creationId xmlns:a16="http://schemas.microsoft.com/office/drawing/2014/main" id="{3847095E-7FEA-4FE0-AA9E-1DC9BECC3D6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a:extLst>
            <a:ext uri="{FF2B5EF4-FFF2-40B4-BE49-F238E27FC236}">
              <a16:creationId xmlns:a16="http://schemas.microsoft.com/office/drawing/2014/main" id="{111FEE09-7A97-4141-B5E7-A7FC186B734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a:extLst>
            <a:ext uri="{FF2B5EF4-FFF2-40B4-BE49-F238E27FC236}">
              <a16:creationId xmlns:a16="http://schemas.microsoft.com/office/drawing/2014/main" id="{4DE8BCAF-16BE-478A-BA64-1A5587A8460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a:extLst>
            <a:ext uri="{FF2B5EF4-FFF2-40B4-BE49-F238E27FC236}">
              <a16:creationId xmlns:a16="http://schemas.microsoft.com/office/drawing/2014/main" id="{DBAC9F10-4071-4226-8FA6-AD500AEEA09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a:extLst>
            <a:ext uri="{FF2B5EF4-FFF2-40B4-BE49-F238E27FC236}">
              <a16:creationId xmlns:a16="http://schemas.microsoft.com/office/drawing/2014/main" id="{A548690F-02F5-412E-88F5-FB83F785FB8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a:extLst>
            <a:ext uri="{FF2B5EF4-FFF2-40B4-BE49-F238E27FC236}">
              <a16:creationId xmlns:a16="http://schemas.microsoft.com/office/drawing/2014/main" id="{4A6C7E6B-553C-4065-AA3C-B8179FB9E97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a:extLst>
            <a:ext uri="{FF2B5EF4-FFF2-40B4-BE49-F238E27FC236}">
              <a16:creationId xmlns:a16="http://schemas.microsoft.com/office/drawing/2014/main" id="{97F0F6F2-648F-4D1B-A1E5-84FCB16E11B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a:extLst>
            <a:ext uri="{FF2B5EF4-FFF2-40B4-BE49-F238E27FC236}">
              <a16:creationId xmlns:a16="http://schemas.microsoft.com/office/drawing/2014/main" id="{E7D77011-0E09-42B7-93BC-BD38E890F4A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a:extLst>
            <a:ext uri="{FF2B5EF4-FFF2-40B4-BE49-F238E27FC236}">
              <a16:creationId xmlns:a16="http://schemas.microsoft.com/office/drawing/2014/main" id="{329D0A54-BBB8-4B0A-AF99-5165A7B8392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a:extLst>
            <a:ext uri="{FF2B5EF4-FFF2-40B4-BE49-F238E27FC236}">
              <a16:creationId xmlns:a16="http://schemas.microsoft.com/office/drawing/2014/main" id="{5D1E0934-D3E9-4A48-AB1A-6F1B68C7299D}"/>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a:extLst>
            <a:ext uri="{FF2B5EF4-FFF2-40B4-BE49-F238E27FC236}">
              <a16:creationId xmlns:a16="http://schemas.microsoft.com/office/drawing/2014/main" id="{A4042963-E688-41C6-868E-44072A6709A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39F3FA04-A37F-4BDD-B81F-26D1216E7A4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a:extLst>
            <a:ext uri="{FF2B5EF4-FFF2-40B4-BE49-F238E27FC236}">
              <a16:creationId xmlns:a16="http://schemas.microsoft.com/office/drawing/2014/main" id="{E42EBD93-4B94-457D-BDDD-49D9E3225E7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5" name="直線コネクタ 534">
          <a:extLst>
            <a:ext uri="{FF2B5EF4-FFF2-40B4-BE49-F238E27FC236}">
              <a16:creationId xmlns:a16="http://schemas.microsoft.com/office/drawing/2014/main" id="{E9BC9C4E-328B-4123-BFE4-2CE06D10CF91}"/>
            </a:ext>
          </a:extLst>
        </xdr:cNvPr>
        <xdr:cNvCxnSpPr/>
      </xdr:nvCxnSpPr>
      <xdr:spPr>
        <a:xfrm flipV="1">
          <a:off x="14375764" y="16713381"/>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6" name="【公民館】&#10;有形固定資産減価償却率最小値テキスト">
          <a:extLst>
            <a:ext uri="{FF2B5EF4-FFF2-40B4-BE49-F238E27FC236}">
              <a16:creationId xmlns:a16="http://schemas.microsoft.com/office/drawing/2014/main" id="{4B76681A-959C-4FBB-81F0-75F644149547}"/>
            </a:ext>
          </a:extLst>
        </xdr:cNvPr>
        <xdr:cNvSpPr txBox="1"/>
      </xdr:nvSpPr>
      <xdr:spPr>
        <a:xfrm>
          <a:off x="14414500" y="1816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7" name="直線コネクタ 536">
          <a:extLst>
            <a:ext uri="{FF2B5EF4-FFF2-40B4-BE49-F238E27FC236}">
              <a16:creationId xmlns:a16="http://schemas.microsoft.com/office/drawing/2014/main" id="{71656BB6-B826-49C5-AAD8-48B7FC89A338}"/>
            </a:ext>
          </a:extLst>
        </xdr:cNvPr>
        <xdr:cNvCxnSpPr/>
      </xdr:nvCxnSpPr>
      <xdr:spPr>
        <a:xfrm>
          <a:off x="14287500" y="18156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公民館】&#10;有形固定資産減価償却率最大値テキスト">
          <a:extLst>
            <a:ext uri="{FF2B5EF4-FFF2-40B4-BE49-F238E27FC236}">
              <a16:creationId xmlns:a16="http://schemas.microsoft.com/office/drawing/2014/main" id="{AEB8BFF1-4DAA-48CD-82E8-C6D5BB27CEB2}"/>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a:extLst>
            <a:ext uri="{FF2B5EF4-FFF2-40B4-BE49-F238E27FC236}">
              <a16:creationId xmlns:a16="http://schemas.microsoft.com/office/drawing/2014/main" id="{DC9ADB4E-347F-4D71-AAA4-77C9439AF3D2}"/>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0" name="【公民館】&#10;有形固定資産減価償却率平均値テキスト">
          <a:extLst>
            <a:ext uri="{FF2B5EF4-FFF2-40B4-BE49-F238E27FC236}">
              <a16:creationId xmlns:a16="http://schemas.microsoft.com/office/drawing/2014/main" id="{C41B777F-FBAA-4177-8489-47A8F2D80CD5}"/>
            </a:ext>
          </a:extLst>
        </xdr:cNvPr>
        <xdr:cNvSpPr txBox="1"/>
      </xdr:nvSpPr>
      <xdr:spPr>
        <a:xfrm>
          <a:off x="14414500"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1" name="フローチャート: 判断 540">
          <a:extLst>
            <a:ext uri="{FF2B5EF4-FFF2-40B4-BE49-F238E27FC236}">
              <a16:creationId xmlns:a16="http://schemas.microsoft.com/office/drawing/2014/main" id="{51DFD7E1-F342-4A83-A001-D8D423077BC3}"/>
            </a:ext>
          </a:extLst>
        </xdr:cNvPr>
        <xdr:cNvSpPr/>
      </xdr:nvSpPr>
      <xdr:spPr>
        <a:xfrm>
          <a:off x="14325600" y="173037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2" name="フローチャート: 判断 541">
          <a:extLst>
            <a:ext uri="{FF2B5EF4-FFF2-40B4-BE49-F238E27FC236}">
              <a16:creationId xmlns:a16="http://schemas.microsoft.com/office/drawing/2014/main" id="{CAEDA813-C663-47CB-996F-BA960C42D316}"/>
            </a:ext>
          </a:extLst>
        </xdr:cNvPr>
        <xdr:cNvSpPr/>
      </xdr:nvSpPr>
      <xdr:spPr>
        <a:xfrm>
          <a:off x="135788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3" name="フローチャート: 判断 542">
          <a:extLst>
            <a:ext uri="{FF2B5EF4-FFF2-40B4-BE49-F238E27FC236}">
              <a16:creationId xmlns:a16="http://schemas.microsoft.com/office/drawing/2014/main" id="{292A684B-D4AD-41BA-8AC4-91755A83F11A}"/>
            </a:ext>
          </a:extLst>
        </xdr:cNvPr>
        <xdr:cNvSpPr/>
      </xdr:nvSpPr>
      <xdr:spPr>
        <a:xfrm>
          <a:off x="12804140" y="17217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18A32983-EAB0-4805-BECE-F123199A8C7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DC218B3E-E0E0-485F-8064-F9A6E92AD9B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AF391264-B481-492C-A532-1A1E4DBAA5F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4D74C3D1-F161-4A5A-AF38-51B71B7FE6F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96BEE9E7-2C3B-4971-80B1-C1F45CA751C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549" name="楕円 548">
          <a:extLst>
            <a:ext uri="{FF2B5EF4-FFF2-40B4-BE49-F238E27FC236}">
              <a16:creationId xmlns:a16="http://schemas.microsoft.com/office/drawing/2014/main" id="{9C30ACCB-9990-4267-A1C2-7268EB856E8D}"/>
            </a:ext>
          </a:extLst>
        </xdr:cNvPr>
        <xdr:cNvSpPr/>
      </xdr:nvSpPr>
      <xdr:spPr>
        <a:xfrm>
          <a:off x="13578840" y="1737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550" name="楕円 549">
          <a:extLst>
            <a:ext uri="{FF2B5EF4-FFF2-40B4-BE49-F238E27FC236}">
              <a16:creationId xmlns:a16="http://schemas.microsoft.com/office/drawing/2014/main" id="{D13A19D5-4BE1-4289-AC48-2112E94FF189}"/>
            </a:ext>
          </a:extLst>
        </xdr:cNvPr>
        <xdr:cNvSpPr/>
      </xdr:nvSpPr>
      <xdr:spPr>
        <a:xfrm>
          <a:off x="12804140"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154577</xdr:rowOff>
    </xdr:to>
    <xdr:cxnSp macro="">
      <xdr:nvCxnSpPr>
        <xdr:cNvPr id="551" name="直線コネクタ 550">
          <a:extLst>
            <a:ext uri="{FF2B5EF4-FFF2-40B4-BE49-F238E27FC236}">
              <a16:creationId xmlns:a16="http://schemas.microsoft.com/office/drawing/2014/main" id="{53860F7C-5120-48FA-899A-05C926642AE3}"/>
            </a:ext>
          </a:extLst>
        </xdr:cNvPr>
        <xdr:cNvCxnSpPr/>
      </xdr:nvCxnSpPr>
      <xdr:spPr>
        <a:xfrm flipV="1">
          <a:off x="12854940" y="17424763"/>
          <a:ext cx="7747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552" name="n_1aveValue【公民館】&#10;有形固定資産減価償却率">
          <a:extLst>
            <a:ext uri="{FF2B5EF4-FFF2-40B4-BE49-F238E27FC236}">
              <a16:creationId xmlns:a16="http://schemas.microsoft.com/office/drawing/2014/main" id="{20BCCF89-BEA4-42D8-83FB-587F6AC0460C}"/>
            </a:ext>
          </a:extLst>
        </xdr:cNvPr>
        <xdr:cNvSpPr txBox="1"/>
      </xdr:nvSpPr>
      <xdr:spPr>
        <a:xfrm>
          <a:off x="13437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3" name="n_2aveValue【公民館】&#10;有形固定資産減価償却率">
          <a:extLst>
            <a:ext uri="{FF2B5EF4-FFF2-40B4-BE49-F238E27FC236}">
              <a16:creationId xmlns:a16="http://schemas.microsoft.com/office/drawing/2014/main" id="{1242AC3D-58D9-45A1-B2AF-6A5CE68A7113}"/>
            </a:ext>
          </a:extLst>
        </xdr:cNvPr>
        <xdr:cNvSpPr txBox="1"/>
      </xdr:nvSpPr>
      <xdr:spPr>
        <a:xfrm>
          <a:off x="1267524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28320</xdr:rowOff>
    </xdr:from>
    <xdr:ext cx="405111" cy="259045"/>
    <xdr:sp macro="" textlink="">
      <xdr:nvSpPr>
        <xdr:cNvPr id="554" name="n_1mainValue【公民館】&#10;有形固定資産減価償却率">
          <a:extLst>
            <a:ext uri="{FF2B5EF4-FFF2-40B4-BE49-F238E27FC236}">
              <a16:creationId xmlns:a16="http://schemas.microsoft.com/office/drawing/2014/main" id="{38B80093-87AB-4DBE-A434-F853A6681292}"/>
            </a:ext>
          </a:extLst>
        </xdr:cNvPr>
        <xdr:cNvSpPr txBox="1"/>
      </xdr:nvSpPr>
      <xdr:spPr>
        <a:xfrm>
          <a:off x="13437244" y="1746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555" name="n_2mainValue【公民館】&#10;有形固定資産減価償却率">
          <a:extLst>
            <a:ext uri="{FF2B5EF4-FFF2-40B4-BE49-F238E27FC236}">
              <a16:creationId xmlns:a16="http://schemas.microsoft.com/office/drawing/2014/main" id="{D6D33017-D6A3-460F-A17D-451AA4AC7BBE}"/>
            </a:ext>
          </a:extLst>
        </xdr:cNvPr>
        <xdr:cNvSpPr txBox="1"/>
      </xdr:nvSpPr>
      <xdr:spPr>
        <a:xfrm>
          <a:off x="126752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id="{40F6C00C-81F7-4C7A-88FA-CAC665BF3CB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id="{D3E1634C-5A64-4AC9-A144-DB2D074E03B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id="{D09BCA35-A6F8-4062-95C9-0B04342286E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id="{1EE69C89-8ADC-47E5-B9E4-935E514672D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id="{256779AD-F19C-4805-B0C7-9E249510D8F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id="{8D1C7CD1-0572-442E-8931-3D3A0AAE700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id="{590624BB-8709-4A42-843A-E9226CE487F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id="{75A5775C-9CB5-4422-9661-9BDBFCC0E6C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id="{568D4CE1-B3A6-4910-9A56-D1661D0B342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id="{3ED382CB-718B-4C82-B81D-630E78F97AB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a:extLst>
            <a:ext uri="{FF2B5EF4-FFF2-40B4-BE49-F238E27FC236}">
              <a16:creationId xmlns:a16="http://schemas.microsoft.com/office/drawing/2014/main" id="{20645206-82A0-4DC7-B070-F1E7B5F920A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a:extLst>
            <a:ext uri="{FF2B5EF4-FFF2-40B4-BE49-F238E27FC236}">
              <a16:creationId xmlns:a16="http://schemas.microsoft.com/office/drawing/2014/main" id="{832D7614-ED2F-4E61-87EB-4BC5EC1555E3}"/>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a:extLst>
            <a:ext uri="{FF2B5EF4-FFF2-40B4-BE49-F238E27FC236}">
              <a16:creationId xmlns:a16="http://schemas.microsoft.com/office/drawing/2014/main" id="{8D66653B-39E3-4982-8237-BC2F938E5E13}"/>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a:extLst>
            <a:ext uri="{FF2B5EF4-FFF2-40B4-BE49-F238E27FC236}">
              <a16:creationId xmlns:a16="http://schemas.microsoft.com/office/drawing/2014/main" id="{FE3D1812-A6B6-43E8-95DF-32B905B0C8D2}"/>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a:extLst>
            <a:ext uri="{FF2B5EF4-FFF2-40B4-BE49-F238E27FC236}">
              <a16:creationId xmlns:a16="http://schemas.microsoft.com/office/drawing/2014/main" id="{A9305D94-867A-4CB5-8464-97A77117630D}"/>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a:extLst>
            <a:ext uri="{FF2B5EF4-FFF2-40B4-BE49-F238E27FC236}">
              <a16:creationId xmlns:a16="http://schemas.microsoft.com/office/drawing/2014/main" id="{ABF8D582-FA70-48BC-BF3E-F4457CB16385}"/>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a:extLst>
            <a:ext uri="{FF2B5EF4-FFF2-40B4-BE49-F238E27FC236}">
              <a16:creationId xmlns:a16="http://schemas.microsoft.com/office/drawing/2014/main" id="{CB77538E-9F17-4E83-A117-25B5EBB495C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a:extLst>
            <a:ext uri="{FF2B5EF4-FFF2-40B4-BE49-F238E27FC236}">
              <a16:creationId xmlns:a16="http://schemas.microsoft.com/office/drawing/2014/main" id="{01E2BA5A-C9F0-4A2E-921B-82EBE12AE457}"/>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972CB2EB-9890-4172-86FA-D4DE2887A26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F2ADC13D-0B6B-45EB-96A5-90E7AD92702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a:extLst>
            <a:ext uri="{FF2B5EF4-FFF2-40B4-BE49-F238E27FC236}">
              <a16:creationId xmlns:a16="http://schemas.microsoft.com/office/drawing/2014/main" id="{4A149EE2-C844-4D96-828F-C7A19A95ED1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7" name="直線コネクタ 576">
          <a:extLst>
            <a:ext uri="{FF2B5EF4-FFF2-40B4-BE49-F238E27FC236}">
              <a16:creationId xmlns:a16="http://schemas.microsoft.com/office/drawing/2014/main" id="{AB71FE17-A353-481B-A0D9-7D49B0C73ADB}"/>
            </a:ext>
          </a:extLst>
        </xdr:cNvPr>
        <xdr:cNvCxnSpPr/>
      </xdr:nvCxnSpPr>
      <xdr:spPr>
        <a:xfrm flipV="1">
          <a:off x="19509104" y="16799737"/>
          <a:ext cx="0" cy="134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8" name="【公民館】&#10;一人当たり面積最小値テキスト">
          <a:extLst>
            <a:ext uri="{FF2B5EF4-FFF2-40B4-BE49-F238E27FC236}">
              <a16:creationId xmlns:a16="http://schemas.microsoft.com/office/drawing/2014/main" id="{3E4AAC1E-287D-4695-A4C2-EBDF8551DC7A}"/>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9" name="直線コネクタ 578">
          <a:extLst>
            <a:ext uri="{FF2B5EF4-FFF2-40B4-BE49-F238E27FC236}">
              <a16:creationId xmlns:a16="http://schemas.microsoft.com/office/drawing/2014/main" id="{9A4B9876-18F9-4643-AEE0-A32B6BB5A4CE}"/>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0" name="【公民館】&#10;一人当たり面積最大値テキスト">
          <a:extLst>
            <a:ext uri="{FF2B5EF4-FFF2-40B4-BE49-F238E27FC236}">
              <a16:creationId xmlns:a16="http://schemas.microsoft.com/office/drawing/2014/main" id="{6108B2B3-725B-472B-B3F7-95AB4DE63C09}"/>
            </a:ext>
          </a:extLst>
        </xdr:cNvPr>
        <xdr:cNvSpPr txBox="1"/>
      </xdr:nvSpPr>
      <xdr:spPr>
        <a:xfrm>
          <a:off x="19547840" y="165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1" name="直線コネクタ 580">
          <a:extLst>
            <a:ext uri="{FF2B5EF4-FFF2-40B4-BE49-F238E27FC236}">
              <a16:creationId xmlns:a16="http://schemas.microsoft.com/office/drawing/2014/main" id="{4801ACC8-8D13-4B15-A3B6-B3108B69B75F}"/>
            </a:ext>
          </a:extLst>
        </xdr:cNvPr>
        <xdr:cNvCxnSpPr/>
      </xdr:nvCxnSpPr>
      <xdr:spPr>
        <a:xfrm>
          <a:off x="19443700" y="16799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2" name="【公民館】&#10;一人当たり面積平均値テキスト">
          <a:extLst>
            <a:ext uri="{FF2B5EF4-FFF2-40B4-BE49-F238E27FC236}">
              <a16:creationId xmlns:a16="http://schemas.microsoft.com/office/drawing/2014/main" id="{E8986D30-69B9-41E4-98B8-B7CFFC2FF293}"/>
            </a:ext>
          </a:extLst>
        </xdr:cNvPr>
        <xdr:cNvSpPr txBox="1"/>
      </xdr:nvSpPr>
      <xdr:spPr>
        <a:xfrm>
          <a:off x="19547840" y="1790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3" name="フローチャート: 判断 582">
          <a:extLst>
            <a:ext uri="{FF2B5EF4-FFF2-40B4-BE49-F238E27FC236}">
              <a16:creationId xmlns:a16="http://schemas.microsoft.com/office/drawing/2014/main" id="{02A64ACE-CFE4-49B8-B320-E8B4FD12209C}"/>
            </a:ext>
          </a:extLst>
        </xdr:cNvPr>
        <xdr:cNvSpPr/>
      </xdr:nvSpPr>
      <xdr:spPr>
        <a:xfrm>
          <a:off x="19458940" y="1792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4" name="フローチャート: 判断 583">
          <a:extLst>
            <a:ext uri="{FF2B5EF4-FFF2-40B4-BE49-F238E27FC236}">
              <a16:creationId xmlns:a16="http://schemas.microsoft.com/office/drawing/2014/main" id="{C47A6F28-D1A9-46E3-AE81-A17B7C38EBBF}"/>
            </a:ext>
          </a:extLst>
        </xdr:cNvPr>
        <xdr:cNvSpPr/>
      </xdr:nvSpPr>
      <xdr:spPr>
        <a:xfrm>
          <a:off x="18735040" y="17944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5" name="フローチャート: 判断 584">
          <a:extLst>
            <a:ext uri="{FF2B5EF4-FFF2-40B4-BE49-F238E27FC236}">
              <a16:creationId xmlns:a16="http://schemas.microsoft.com/office/drawing/2014/main" id="{37A8F9CD-A295-40BE-AAD1-BE32063307DF}"/>
            </a:ext>
          </a:extLst>
        </xdr:cNvPr>
        <xdr:cNvSpPr/>
      </xdr:nvSpPr>
      <xdr:spPr>
        <a:xfrm>
          <a:off x="17937480" y="1798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A60588A3-89AD-45A5-B89A-558B8F51B2E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7F1FAC54-E15E-447E-BB45-86BDA188F14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18429F52-44DF-412F-89B2-9FF6ECE41AF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66B0E6DE-1C13-433D-9B1A-1914323165D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4503F03C-2452-424A-8411-1AF1AD19E6B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78436</xdr:rowOff>
    </xdr:from>
    <xdr:to>
      <xdr:col>112</xdr:col>
      <xdr:colOff>38100</xdr:colOff>
      <xdr:row>107</xdr:row>
      <xdr:rowOff>8586</xdr:rowOff>
    </xdr:to>
    <xdr:sp macro="" textlink="">
      <xdr:nvSpPr>
        <xdr:cNvPr id="591" name="楕円 590">
          <a:extLst>
            <a:ext uri="{FF2B5EF4-FFF2-40B4-BE49-F238E27FC236}">
              <a16:creationId xmlns:a16="http://schemas.microsoft.com/office/drawing/2014/main" id="{447B8981-3D41-4D22-96A8-82F32075B2D3}"/>
            </a:ext>
          </a:extLst>
        </xdr:cNvPr>
        <xdr:cNvSpPr/>
      </xdr:nvSpPr>
      <xdr:spPr>
        <a:xfrm>
          <a:off x="18735040" y="17848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77978</xdr:rowOff>
    </xdr:from>
    <xdr:to>
      <xdr:col>107</xdr:col>
      <xdr:colOff>101600</xdr:colOff>
      <xdr:row>107</xdr:row>
      <xdr:rowOff>8128</xdr:rowOff>
    </xdr:to>
    <xdr:sp macro="" textlink="">
      <xdr:nvSpPr>
        <xdr:cNvPr id="592" name="楕円 591">
          <a:extLst>
            <a:ext uri="{FF2B5EF4-FFF2-40B4-BE49-F238E27FC236}">
              <a16:creationId xmlns:a16="http://schemas.microsoft.com/office/drawing/2014/main" id="{7E872C7B-A996-4476-8ED7-5FDD3BF78B70}"/>
            </a:ext>
          </a:extLst>
        </xdr:cNvPr>
        <xdr:cNvSpPr/>
      </xdr:nvSpPr>
      <xdr:spPr>
        <a:xfrm>
          <a:off x="17937480" y="17847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128778</xdr:rowOff>
    </xdr:from>
    <xdr:to>
      <xdr:col>111</xdr:col>
      <xdr:colOff>177800</xdr:colOff>
      <xdr:row>106</xdr:row>
      <xdr:rowOff>129236</xdr:rowOff>
    </xdr:to>
    <xdr:cxnSp macro="">
      <xdr:nvCxnSpPr>
        <xdr:cNvPr id="593" name="直線コネクタ 592">
          <a:extLst>
            <a:ext uri="{FF2B5EF4-FFF2-40B4-BE49-F238E27FC236}">
              <a16:creationId xmlns:a16="http://schemas.microsoft.com/office/drawing/2014/main" id="{04614461-8763-4AAE-AF69-2A1B604C4B4E}"/>
            </a:ext>
          </a:extLst>
        </xdr:cNvPr>
        <xdr:cNvCxnSpPr/>
      </xdr:nvCxnSpPr>
      <xdr:spPr>
        <a:xfrm>
          <a:off x="17988280" y="17898618"/>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594" name="n_1aveValue【公民館】&#10;一人当たり面積">
          <a:extLst>
            <a:ext uri="{FF2B5EF4-FFF2-40B4-BE49-F238E27FC236}">
              <a16:creationId xmlns:a16="http://schemas.microsoft.com/office/drawing/2014/main" id="{A5895FB4-4557-486C-B0CC-0F15B70F07AF}"/>
            </a:ext>
          </a:extLst>
        </xdr:cNvPr>
        <xdr:cNvSpPr txBox="1"/>
      </xdr:nvSpPr>
      <xdr:spPr>
        <a:xfrm>
          <a:off x="1856112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595" name="n_2aveValue【公民館】&#10;一人当たり面積">
          <a:extLst>
            <a:ext uri="{FF2B5EF4-FFF2-40B4-BE49-F238E27FC236}">
              <a16:creationId xmlns:a16="http://schemas.microsoft.com/office/drawing/2014/main" id="{BEEC3272-C05C-49F1-ADC3-8C17B2222CB4}"/>
            </a:ext>
          </a:extLst>
        </xdr:cNvPr>
        <xdr:cNvSpPr txBox="1"/>
      </xdr:nvSpPr>
      <xdr:spPr>
        <a:xfrm>
          <a:off x="1777626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25113</xdr:rowOff>
    </xdr:from>
    <xdr:ext cx="469744" cy="259045"/>
    <xdr:sp macro="" textlink="">
      <xdr:nvSpPr>
        <xdr:cNvPr id="596" name="n_1mainValue【公民館】&#10;一人当たり面積">
          <a:extLst>
            <a:ext uri="{FF2B5EF4-FFF2-40B4-BE49-F238E27FC236}">
              <a16:creationId xmlns:a16="http://schemas.microsoft.com/office/drawing/2014/main" id="{7999EF60-F727-46DE-AFB7-D7430B0F1BB2}"/>
            </a:ext>
          </a:extLst>
        </xdr:cNvPr>
        <xdr:cNvSpPr txBox="1"/>
      </xdr:nvSpPr>
      <xdr:spPr>
        <a:xfrm>
          <a:off x="18561127" y="17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24655</xdr:rowOff>
    </xdr:from>
    <xdr:ext cx="469744" cy="259045"/>
    <xdr:sp macro="" textlink="">
      <xdr:nvSpPr>
        <xdr:cNvPr id="597" name="n_2mainValue【公民館】&#10;一人当たり面積">
          <a:extLst>
            <a:ext uri="{FF2B5EF4-FFF2-40B4-BE49-F238E27FC236}">
              <a16:creationId xmlns:a16="http://schemas.microsoft.com/office/drawing/2014/main" id="{A113A29A-5412-462A-ABB6-517D0BEDC0A3}"/>
            </a:ext>
          </a:extLst>
        </xdr:cNvPr>
        <xdr:cNvSpPr txBox="1"/>
      </xdr:nvSpPr>
      <xdr:spPr>
        <a:xfrm>
          <a:off x="1777626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a:extLst>
            <a:ext uri="{FF2B5EF4-FFF2-40B4-BE49-F238E27FC236}">
              <a16:creationId xmlns:a16="http://schemas.microsoft.com/office/drawing/2014/main" id="{3B3A352C-06E5-4715-9257-6F246425861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a:extLst>
            <a:ext uri="{FF2B5EF4-FFF2-40B4-BE49-F238E27FC236}">
              <a16:creationId xmlns:a16="http://schemas.microsoft.com/office/drawing/2014/main" id="{47688D7E-28C1-4CBD-A590-5E63FF8E6B6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a:extLst>
            <a:ext uri="{FF2B5EF4-FFF2-40B4-BE49-F238E27FC236}">
              <a16:creationId xmlns:a16="http://schemas.microsoft.com/office/drawing/2014/main" id="{D7CEF09B-CA12-4B74-AC06-734AF5D8C09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有形固定資産減価償却率を類似団体と比較すると、保育所・学校施設・公営住宅等が大きく平均を上回って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学校施設・保育所については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年度を完成予定として小・中学校・保育所を集約化・複合化する施設を建設するため、改善する見込みであ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公営住宅については既に減価償却を終えているものもあり、維持管理に要する費用が今後も増加することが考えられる。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村全体でみても公共施設等に係る有形固定資産減価償却率は類似団体の平均を上回って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今後は老朽化している施設の更新に多額の費用を要するので、事業を実施するにあたり、計画的且つ効率的に施設の整備を進めて行く必要があ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E3604A-0A1B-408D-BA4C-E46344C28AA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815FFF-12FB-4B77-A6E5-134954FE22F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8D7B9C-51A3-4F2E-9E42-F5D308C6799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698E9E-A38E-49BC-824A-C21127F64C2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B57026-CADB-46A6-A345-F03D0F54BF4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210522-9A3B-4187-8197-0C01469FF5C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8E4102-ACA5-4F14-BC76-944BB2022CA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52DCE5-9990-4996-BF65-0618C322A6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3BDF15-F900-4BCA-97B6-1090F9BA4B6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DB50C5-EA78-44DB-A486-E9F02EC87DB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F63D14-2A0A-4F63-B894-4E5B1EDFF49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AAD8A2-1A56-41C1-8140-CD0357F75CC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1D91D7-BE53-4A55-8889-8F61CFA5895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E1AB04-24BB-4C07-924E-088DB4D9269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29EDE5-29BA-4CC2-9EE1-122B0F39959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00EFC1-451F-45B3-ACA4-40147BEB2D2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85BA65-7BA8-4DD1-8DC4-4ADD230B53C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6B2531-B22C-4830-A0BD-CB0F9FA256E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0BD463-5311-4D5D-BFE4-A6837044820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9B1031-8399-4F7E-9F63-5DA7C3B5FAA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0D319A-F630-468A-99F1-97871E7FCBD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31955E-36AA-4693-A094-DE316711FB0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720723-20AC-4CD1-9AB4-262C08970AF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28C485-2A82-4E91-8C0C-0B03E0B7245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351114-E0A5-466A-9A84-8FEA16B4CD7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BEA4DE-066B-4584-9B41-84D8CF586D5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8510DF-DC1C-439A-A7D9-70B2808A02F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63710B-70DC-41D5-9066-99D4C4C596B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F41A224-E547-4AAE-9804-6B385CCEB774}"/>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FB39F2-8D28-4159-AA62-A28DC0CAE16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9D0074B-71F9-48C9-AD44-52A540A6547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E7702B7-5758-4900-AC5F-3014A35538D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480F42F-5471-477D-8F94-EFF9EC8E388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ACED6C8-9395-4114-892C-162F0707D61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4470746-16CF-448F-84FA-F7EDF11E8C7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B67E3A6-4895-4C64-91F5-50ACC6E2BFC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50A2913-2705-4F85-B8F6-E958639B9EE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2135E69-ED2C-4DCC-9403-5167598C6C0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5764716-5AF0-410E-8101-48D4D212F0F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7F09A55-1872-4C70-A1CF-6EFEF78F9C9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066C2A3-F61D-4B44-8358-E6D56E11A53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87B5042-5744-41A9-A8B0-299CA53D918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C221E2D-7543-410E-816C-F60EE4C6394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AD310A3-60F3-4460-A366-57AF5FB9624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D39DCF4-4B46-4ABC-ABC2-5C7F54973AD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3BD7F4A-E485-4AFA-86F9-A20EF12D3321}"/>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505A45E-1398-4B72-8CE1-A6A35318BD8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9B70FFC-BB4B-4E2E-8FDE-25D544E6E8E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4AA3D32-F1E0-4EF3-A859-5ED1A671A0D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0A8D2D5-2489-43E4-8F83-F85D457DF51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E41BE1B-4FFE-4AD1-9EBF-6308052B3B9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41EB76C-A1EA-4D5E-AA7B-F998FEC7663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A617C71-5495-4C64-9A14-B9A0FBBF52F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1282A6C-505C-4054-B0E0-DC2477D7E7AB}"/>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E6B49330-7C92-4240-86D5-E259F59AC1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66E1035D-C294-4EB7-8502-C01BA00D945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27DC1489-4F8B-417F-88AD-48E60DEDF06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3DB1687D-C7A9-43A5-BFAB-56DD9D5965D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5D490E98-8E14-4D3F-82E3-CA5A3D95823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AD24E32C-7B89-41E2-9DF9-E4EDBC2FFF4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12B8BDA-72A8-4EBB-8321-AE4F6B96CCA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411FF57A-9825-40E0-A789-E5197BA6A8F5}"/>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7694A8D3-B108-4610-8084-4E75DE9FB33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484B9E2B-7580-4F8E-AAC1-640643D0334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DEB7A72A-B98E-4DE1-89B0-B504FB5FB61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4A87AA40-8A66-4920-B0D8-15663C2325C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713CD745-A7FE-4837-A85F-5DC70C2677C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529C8310-31C7-4105-A7C0-047F0F6D223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46030B1E-3D77-4524-B6D6-9DFBBA5572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37945DE6-4A1D-4841-8B9D-1650981187FB}"/>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AB4D89CB-1880-43E2-8A93-6AFF1F24076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C0E121C4-E507-4DFB-B067-48537A218DF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11378F59-E677-496A-8DD1-87366155D57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476317E1-29B4-4A98-A533-413EAA3B3D4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3C068017-AB4A-4D96-A5F3-8362C4060C3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0144FCF4-324A-4D4E-A730-B4A11B2D224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CD71BA98-DD93-45DD-AB84-2AC0429E10E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6483A765-93B7-4ADF-B34F-83935C210445}"/>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88048420-BF4E-4A75-8E35-F706DA2F3A8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8128CDF5-7F9B-48C7-97BE-19E0B4503D8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2A628D44-ED73-482D-AD81-3B31485A3C5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52E855D0-1791-4A22-9ECE-0347A33ADEA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D82D46E6-782B-45CA-9BAE-0C4CBA4CAF3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033D37D8-2965-4F17-AC64-31CFE7A0BC8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DC0AD471-5CD7-4D0D-9CBF-18F214C4758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496E0E81-5DD7-4C8A-A95C-420CACCE0B4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id="{1E7BB29F-ED2C-4A76-B677-7894C9BB32C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id="{66A64192-4C13-49DD-906A-024BBA70F4B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id="{EC8F35D8-378F-45AF-AE86-FBD45E41C6E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id="{A7FC6D9A-1958-4B1F-A7EE-17FF50C70A1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id="{F624D7C7-4A3B-4234-BE26-CA8A20CFC58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id="{319C1B95-C26B-48CF-8288-8B1759057DA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id="{DCCCC337-2B27-45BA-9CA9-564D80CC289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id="{2A1D94FC-33F9-46EE-BF73-8CE2B55BB62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id="{DADA6941-DA97-4CB9-9CD2-E25CD920544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id="{532AF7E0-8470-4125-9E1D-127422CF2BC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id="{F41FF88E-250B-4E09-B1EE-6118B3FAE8E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id="{41448D1F-8A50-4FE9-95F5-2C3D7229E02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id="{6AAD0DA4-A6B6-4F8B-B721-B97A90D1037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id="{DA7B553B-1B11-485D-A26E-66EBCDF9813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id="{8F02E472-E006-47DA-8793-8CFA2990066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id="{869C2490-C9BA-4C64-8EDF-68FD239E0D5F}"/>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a:extLst>
            <a:ext uri="{FF2B5EF4-FFF2-40B4-BE49-F238E27FC236}">
              <a16:creationId xmlns:a16="http://schemas.microsoft.com/office/drawing/2014/main" id="{DF0414CB-1E24-4D8D-B7FF-A573E4A1952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a:extLst>
            <a:ext uri="{FF2B5EF4-FFF2-40B4-BE49-F238E27FC236}">
              <a16:creationId xmlns:a16="http://schemas.microsoft.com/office/drawing/2014/main" id="{6208BBB7-D6DB-4167-BBD2-2D7BFB62C3D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a:extLst>
            <a:ext uri="{FF2B5EF4-FFF2-40B4-BE49-F238E27FC236}">
              <a16:creationId xmlns:a16="http://schemas.microsoft.com/office/drawing/2014/main" id="{DB5504FE-0507-45FB-ADA5-A6BD0FA85DA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a:extLst>
            <a:ext uri="{FF2B5EF4-FFF2-40B4-BE49-F238E27FC236}">
              <a16:creationId xmlns:a16="http://schemas.microsoft.com/office/drawing/2014/main" id="{DD207D8C-9AC0-48C5-8D9C-3B95CA1008E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a:extLst>
            <a:ext uri="{FF2B5EF4-FFF2-40B4-BE49-F238E27FC236}">
              <a16:creationId xmlns:a16="http://schemas.microsoft.com/office/drawing/2014/main" id="{19508754-93AD-426D-B7FA-89D4CC6C4B3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a:extLst>
            <a:ext uri="{FF2B5EF4-FFF2-40B4-BE49-F238E27FC236}">
              <a16:creationId xmlns:a16="http://schemas.microsoft.com/office/drawing/2014/main" id="{C8EE6AEB-60F9-4330-939D-701FA22BDD1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a:extLst>
            <a:ext uri="{FF2B5EF4-FFF2-40B4-BE49-F238E27FC236}">
              <a16:creationId xmlns:a16="http://schemas.microsoft.com/office/drawing/2014/main" id="{9D40ED39-6E5A-45D4-895C-7425A82786B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a:extLst>
            <a:ext uri="{FF2B5EF4-FFF2-40B4-BE49-F238E27FC236}">
              <a16:creationId xmlns:a16="http://schemas.microsoft.com/office/drawing/2014/main" id="{84EEAB85-BB9E-4CCF-B870-F92060501631}"/>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a:extLst>
            <a:ext uri="{FF2B5EF4-FFF2-40B4-BE49-F238E27FC236}">
              <a16:creationId xmlns:a16="http://schemas.microsoft.com/office/drawing/2014/main" id="{560A7EB5-12C5-44DC-885A-97F1FBC8290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a:extLst>
            <a:ext uri="{FF2B5EF4-FFF2-40B4-BE49-F238E27FC236}">
              <a16:creationId xmlns:a16="http://schemas.microsoft.com/office/drawing/2014/main" id="{FB2B7565-0A0F-4D26-9EED-DCEFF8513E4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a:extLst>
            <a:ext uri="{FF2B5EF4-FFF2-40B4-BE49-F238E27FC236}">
              <a16:creationId xmlns:a16="http://schemas.microsoft.com/office/drawing/2014/main" id="{2123B7E4-4995-4ECD-B59B-E2C687F5963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a:extLst>
            <a:ext uri="{FF2B5EF4-FFF2-40B4-BE49-F238E27FC236}">
              <a16:creationId xmlns:a16="http://schemas.microsoft.com/office/drawing/2014/main" id="{F506CDEE-B559-4CB1-BAA1-638EF4B522D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a:extLst>
            <a:ext uri="{FF2B5EF4-FFF2-40B4-BE49-F238E27FC236}">
              <a16:creationId xmlns:a16="http://schemas.microsoft.com/office/drawing/2014/main" id="{5548DF0E-4361-4CE5-8563-105351E66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a:extLst>
            <a:ext uri="{FF2B5EF4-FFF2-40B4-BE49-F238E27FC236}">
              <a16:creationId xmlns:a16="http://schemas.microsoft.com/office/drawing/2014/main" id="{941DE678-1125-450C-A744-0593AD7FB54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a:extLst>
            <a:ext uri="{FF2B5EF4-FFF2-40B4-BE49-F238E27FC236}">
              <a16:creationId xmlns:a16="http://schemas.microsoft.com/office/drawing/2014/main" id="{A8766C93-B664-4C96-A015-88CDD66FCFB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a:extLst>
            <a:ext uri="{FF2B5EF4-FFF2-40B4-BE49-F238E27FC236}">
              <a16:creationId xmlns:a16="http://schemas.microsoft.com/office/drawing/2014/main" id="{F8A99931-709B-4C2A-942F-FB7CBBBE613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BDE68C9E-265F-49C4-AA0F-A7BD370701C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a:extLst>
            <a:ext uri="{FF2B5EF4-FFF2-40B4-BE49-F238E27FC236}">
              <a16:creationId xmlns:a16="http://schemas.microsoft.com/office/drawing/2014/main" id="{16DF9D75-83EA-4685-B943-6139EAC3B3D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a:extLst>
            <a:ext uri="{FF2B5EF4-FFF2-40B4-BE49-F238E27FC236}">
              <a16:creationId xmlns:a16="http://schemas.microsoft.com/office/drawing/2014/main" id="{E1C6DCFB-5F64-4CD3-AA2F-505FF7B6BA2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a:extLst>
            <a:ext uri="{FF2B5EF4-FFF2-40B4-BE49-F238E27FC236}">
              <a16:creationId xmlns:a16="http://schemas.microsoft.com/office/drawing/2014/main" id="{0B95E327-21B0-46BE-B0A0-4493375B7FC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a:extLst>
            <a:ext uri="{FF2B5EF4-FFF2-40B4-BE49-F238E27FC236}">
              <a16:creationId xmlns:a16="http://schemas.microsoft.com/office/drawing/2014/main" id="{90839F5F-2947-4CB4-B130-02CAAAA9796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a:extLst>
            <a:ext uri="{FF2B5EF4-FFF2-40B4-BE49-F238E27FC236}">
              <a16:creationId xmlns:a16="http://schemas.microsoft.com/office/drawing/2014/main" id="{2C905E20-5DCD-4929-9832-54CC274DF1B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a:extLst>
            <a:ext uri="{FF2B5EF4-FFF2-40B4-BE49-F238E27FC236}">
              <a16:creationId xmlns:a16="http://schemas.microsoft.com/office/drawing/2014/main" id="{BB5BEF9A-75DA-42D2-BF88-0BF3C0D3827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id="{2E1B8407-79D9-4028-A7B6-BEC703E2396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a:extLst>
            <a:ext uri="{FF2B5EF4-FFF2-40B4-BE49-F238E27FC236}">
              <a16:creationId xmlns:a16="http://schemas.microsoft.com/office/drawing/2014/main" id="{64019271-F471-4C53-9A0F-748F03AD0D0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id="{E7215FB0-2414-41EA-AE8B-E58CB2A7295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a:extLst>
            <a:ext uri="{FF2B5EF4-FFF2-40B4-BE49-F238E27FC236}">
              <a16:creationId xmlns:a16="http://schemas.microsoft.com/office/drawing/2014/main" id="{B01A958E-F743-4259-A825-B9C86C87BDB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id="{05AABDF6-1CB5-4486-8FAE-B4D189FC246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a:extLst>
            <a:ext uri="{FF2B5EF4-FFF2-40B4-BE49-F238E27FC236}">
              <a16:creationId xmlns:a16="http://schemas.microsoft.com/office/drawing/2014/main" id="{9D97FD58-DC9C-4ED7-B97D-78EC697EC23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a:extLst>
            <a:ext uri="{FF2B5EF4-FFF2-40B4-BE49-F238E27FC236}">
              <a16:creationId xmlns:a16="http://schemas.microsoft.com/office/drawing/2014/main" id="{5CF57C40-B131-43B8-92B2-2685E3C30E03}"/>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AEA58AD0-BD50-49A0-AF9A-DD2FC5A0E5D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D1175598-0421-49DF-81F0-0C16CD84231A}"/>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a:extLst>
            <a:ext uri="{FF2B5EF4-FFF2-40B4-BE49-F238E27FC236}">
              <a16:creationId xmlns:a16="http://schemas.microsoft.com/office/drawing/2014/main" id="{36416AE5-CE6A-4031-8C5F-7CFD8EE7B8D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137" name="直線コネクタ 136">
          <a:extLst>
            <a:ext uri="{FF2B5EF4-FFF2-40B4-BE49-F238E27FC236}">
              <a16:creationId xmlns:a16="http://schemas.microsoft.com/office/drawing/2014/main" id="{101A46E8-6AF2-4769-8A11-397EAFC6DD05}"/>
            </a:ext>
          </a:extLst>
        </xdr:cNvPr>
        <xdr:cNvCxnSpPr/>
      </xdr:nvCxnSpPr>
      <xdr:spPr>
        <a:xfrm flipV="1">
          <a:off x="14375764" y="9261022"/>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138" name="【保健センター・保健所】&#10;有形固定資産減価償却率最小値テキスト">
          <a:extLst>
            <a:ext uri="{FF2B5EF4-FFF2-40B4-BE49-F238E27FC236}">
              <a16:creationId xmlns:a16="http://schemas.microsoft.com/office/drawing/2014/main" id="{992AE650-73FF-462E-94DD-29BF0C1E3511}"/>
            </a:ext>
          </a:extLst>
        </xdr:cNvPr>
        <xdr:cNvSpPr txBox="1"/>
      </xdr:nvSpPr>
      <xdr:spPr>
        <a:xfrm>
          <a:off x="14414500" y="1073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139" name="直線コネクタ 138">
          <a:extLst>
            <a:ext uri="{FF2B5EF4-FFF2-40B4-BE49-F238E27FC236}">
              <a16:creationId xmlns:a16="http://schemas.microsoft.com/office/drawing/2014/main" id="{73AFD348-DAA4-4C55-9125-C12481876E43}"/>
            </a:ext>
          </a:extLst>
        </xdr:cNvPr>
        <xdr:cNvCxnSpPr/>
      </xdr:nvCxnSpPr>
      <xdr:spPr>
        <a:xfrm>
          <a:off x="1428750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140" name="【保健センター・保健所】&#10;有形固定資産減価償却率最大値テキスト">
          <a:extLst>
            <a:ext uri="{FF2B5EF4-FFF2-40B4-BE49-F238E27FC236}">
              <a16:creationId xmlns:a16="http://schemas.microsoft.com/office/drawing/2014/main" id="{7A19372A-827C-4BDB-A50F-C36F2C56CFEF}"/>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141" name="直線コネクタ 140">
          <a:extLst>
            <a:ext uri="{FF2B5EF4-FFF2-40B4-BE49-F238E27FC236}">
              <a16:creationId xmlns:a16="http://schemas.microsoft.com/office/drawing/2014/main" id="{C718B833-CEE5-4B31-8F38-12D9899C44F6}"/>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142" name="【保健センター・保健所】&#10;有形固定資産減価償却率平均値テキスト">
          <a:extLst>
            <a:ext uri="{FF2B5EF4-FFF2-40B4-BE49-F238E27FC236}">
              <a16:creationId xmlns:a16="http://schemas.microsoft.com/office/drawing/2014/main" id="{7A33840D-30F0-4D70-90F8-A0C7E15344B5}"/>
            </a:ext>
          </a:extLst>
        </xdr:cNvPr>
        <xdr:cNvSpPr txBox="1"/>
      </xdr:nvSpPr>
      <xdr:spPr>
        <a:xfrm>
          <a:off x="14414500" y="10040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143" name="フローチャート: 判断 142">
          <a:extLst>
            <a:ext uri="{FF2B5EF4-FFF2-40B4-BE49-F238E27FC236}">
              <a16:creationId xmlns:a16="http://schemas.microsoft.com/office/drawing/2014/main" id="{CBCFCED1-0D4E-4345-93D1-10013C30A3E4}"/>
            </a:ext>
          </a:extLst>
        </xdr:cNvPr>
        <xdr:cNvSpPr/>
      </xdr:nvSpPr>
      <xdr:spPr>
        <a:xfrm>
          <a:off x="14325600" y="100620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144" name="フローチャート: 判断 143">
          <a:extLst>
            <a:ext uri="{FF2B5EF4-FFF2-40B4-BE49-F238E27FC236}">
              <a16:creationId xmlns:a16="http://schemas.microsoft.com/office/drawing/2014/main" id="{C05864BB-7606-4714-9D4C-69812A67B792}"/>
            </a:ext>
          </a:extLst>
        </xdr:cNvPr>
        <xdr:cNvSpPr/>
      </xdr:nvSpPr>
      <xdr:spPr>
        <a:xfrm>
          <a:off x="135788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145" name="n_1aveValue【保健センター・保健所】&#10;有形固定資産減価償却率">
          <a:extLst>
            <a:ext uri="{FF2B5EF4-FFF2-40B4-BE49-F238E27FC236}">
              <a16:creationId xmlns:a16="http://schemas.microsoft.com/office/drawing/2014/main" id="{867285E7-7578-4FB3-B3D9-28315C471423}"/>
            </a:ext>
          </a:extLst>
        </xdr:cNvPr>
        <xdr:cNvSpPr txBox="1"/>
      </xdr:nvSpPr>
      <xdr:spPr>
        <a:xfrm>
          <a:off x="13437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146" name="フローチャート: 判断 145">
          <a:extLst>
            <a:ext uri="{FF2B5EF4-FFF2-40B4-BE49-F238E27FC236}">
              <a16:creationId xmlns:a16="http://schemas.microsoft.com/office/drawing/2014/main" id="{13B6413C-C81B-4566-ACEB-0304C31299E6}"/>
            </a:ext>
          </a:extLst>
        </xdr:cNvPr>
        <xdr:cNvSpPr/>
      </xdr:nvSpPr>
      <xdr:spPr>
        <a:xfrm>
          <a:off x="1280414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147" name="n_2aveValue【保健センター・保健所】&#10;有形固定資産減価償却率">
          <a:extLst>
            <a:ext uri="{FF2B5EF4-FFF2-40B4-BE49-F238E27FC236}">
              <a16:creationId xmlns:a16="http://schemas.microsoft.com/office/drawing/2014/main" id="{6430313E-093F-4A68-B95B-A1493ACD2709}"/>
            </a:ext>
          </a:extLst>
        </xdr:cNvPr>
        <xdr:cNvSpPr txBox="1"/>
      </xdr:nvSpPr>
      <xdr:spPr>
        <a:xfrm>
          <a:off x="126752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B32BBC0-9000-4745-86B4-AE332D662F5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F1D2115-16F7-4271-8389-AFE488CF4A0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FB98E724-E1FB-42D9-BCEC-6835AF54D6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8443934-E3C1-4F06-9692-5DF8F4F56F4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A4148DFA-C8CF-4455-AE65-924CBA0F104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148409</xdr:rowOff>
    </xdr:from>
    <xdr:to>
      <xdr:col>81</xdr:col>
      <xdr:colOff>101600</xdr:colOff>
      <xdr:row>57</xdr:row>
      <xdr:rowOff>78559</xdr:rowOff>
    </xdr:to>
    <xdr:sp macro="" textlink="">
      <xdr:nvSpPr>
        <xdr:cNvPr id="153" name="楕円 152">
          <a:extLst>
            <a:ext uri="{FF2B5EF4-FFF2-40B4-BE49-F238E27FC236}">
              <a16:creationId xmlns:a16="http://schemas.microsoft.com/office/drawing/2014/main" id="{24D508E9-6FBC-4D5C-A701-CA11AAA3B94F}"/>
            </a:ext>
          </a:extLst>
        </xdr:cNvPr>
        <xdr:cNvSpPr/>
      </xdr:nvSpPr>
      <xdr:spPr>
        <a:xfrm>
          <a:off x="13578840" y="9536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45538</xdr:rowOff>
    </xdr:from>
    <xdr:to>
      <xdr:col>76</xdr:col>
      <xdr:colOff>165100</xdr:colOff>
      <xdr:row>57</xdr:row>
      <xdr:rowOff>147138</xdr:rowOff>
    </xdr:to>
    <xdr:sp macro="" textlink="">
      <xdr:nvSpPr>
        <xdr:cNvPr id="154" name="楕円 153">
          <a:extLst>
            <a:ext uri="{FF2B5EF4-FFF2-40B4-BE49-F238E27FC236}">
              <a16:creationId xmlns:a16="http://schemas.microsoft.com/office/drawing/2014/main" id="{2B37FEF4-6885-4357-AEF6-4B03D424BAFB}"/>
            </a:ext>
          </a:extLst>
        </xdr:cNvPr>
        <xdr:cNvSpPr/>
      </xdr:nvSpPr>
      <xdr:spPr>
        <a:xfrm>
          <a:off x="12804140" y="96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96338</xdr:rowOff>
    </xdr:to>
    <xdr:cxnSp macro="">
      <xdr:nvCxnSpPr>
        <xdr:cNvPr id="155" name="直線コネクタ 154">
          <a:extLst>
            <a:ext uri="{FF2B5EF4-FFF2-40B4-BE49-F238E27FC236}">
              <a16:creationId xmlns:a16="http://schemas.microsoft.com/office/drawing/2014/main" id="{65FD9CEB-C2E9-4397-8CE5-CF58C07363C7}"/>
            </a:ext>
          </a:extLst>
        </xdr:cNvPr>
        <xdr:cNvCxnSpPr/>
      </xdr:nvCxnSpPr>
      <xdr:spPr>
        <a:xfrm flipV="1">
          <a:off x="12854940" y="9583239"/>
          <a:ext cx="7747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95086</xdr:rowOff>
    </xdr:from>
    <xdr:ext cx="405111" cy="259045"/>
    <xdr:sp macro="" textlink="">
      <xdr:nvSpPr>
        <xdr:cNvPr id="156" name="n_1mainValue【保健センター・保健所】&#10;有形固定資産減価償却率">
          <a:extLst>
            <a:ext uri="{FF2B5EF4-FFF2-40B4-BE49-F238E27FC236}">
              <a16:creationId xmlns:a16="http://schemas.microsoft.com/office/drawing/2014/main" id="{B313BBC4-17A3-45E5-999E-E9445F7C3890}"/>
            </a:ext>
          </a:extLst>
        </xdr:cNvPr>
        <xdr:cNvSpPr txBox="1"/>
      </xdr:nvSpPr>
      <xdr:spPr>
        <a:xfrm>
          <a:off x="13437244" y="931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157" name="n_2mainValue【保健センター・保健所】&#10;有形固定資産減価償却率">
          <a:extLst>
            <a:ext uri="{FF2B5EF4-FFF2-40B4-BE49-F238E27FC236}">
              <a16:creationId xmlns:a16="http://schemas.microsoft.com/office/drawing/2014/main" id="{D38524FB-BEB6-4A1A-8F37-A061A5B9381C}"/>
            </a:ext>
          </a:extLst>
        </xdr:cNvPr>
        <xdr:cNvSpPr txBox="1"/>
      </xdr:nvSpPr>
      <xdr:spPr>
        <a:xfrm>
          <a:off x="12675244" y="9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58" name="正方形/長方形 157">
          <a:extLst>
            <a:ext uri="{FF2B5EF4-FFF2-40B4-BE49-F238E27FC236}">
              <a16:creationId xmlns:a16="http://schemas.microsoft.com/office/drawing/2014/main" id="{53D322CE-0421-4EB5-A94B-6F863B6C15D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59" name="正方形/長方形 158">
          <a:extLst>
            <a:ext uri="{FF2B5EF4-FFF2-40B4-BE49-F238E27FC236}">
              <a16:creationId xmlns:a16="http://schemas.microsoft.com/office/drawing/2014/main" id="{E2545444-6F59-4116-ABD3-603BDC23E7C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0" name="正方形/長方形 159">
          <a:extLst>
            <a:ext uri="{FF2B5EF4-FFF2-40B4-BE49-F238E27FC236}">
              <a16:creationId xmlns:a16="http://schemas.microsoft.com/office/drawing/2014/main" id="{03789462-1BB2-4FFC-8DE3-23F7A0919AA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1" name="正方形/長方形 160">
          <a:extLst>
            <a:ext uri="{FF2B5EF4-FFF2-40B4-BE49-F238E27FC236}">
              <a16:creationId xmlns:a16="http://schemas.microsoft.com/office/drawing/2014/main" id="{0F8F73FD-4E74-4B07-B815-5AAB86FE5ED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2" name="正方形/長方形 161">
          <a:extLst>
            <a:ext uri="{FF2B5EF4-FFF2-40B4-BE49-F238E27FC236}">
              <a16:creationId xmlns:a16="http://schemas.microsoft.com/office/drawing/2014/main" id="{5B67CB3B-9FCA-4FD7-A3B9-F2A9C75A95D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3" name="正方形/長方形 162">
          <a:extLst>
            <a:ext uri="{FF2B5EF4-FFF2-40B4-BE49-F238E27FC236}">
              <a16:creationId xmlns:a16="http://schemas.microsoft.com/office/drawing/2014/main" id="{1ABFC245-217B-4717-BE94-78B5E3C68A9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4" name="正方形/長方形 163">
          <a:extLst>
            <a:ext uri="{FF2B5EF4-FFF2-40B4-BE49-F238E27FC236}">
              <a16:creationId xmlns:a16="http://schemas.microsoft.com/office/drawing/2014/main" id="{0A50B9DF-2242-4D47-9764-D72BDDCEEEC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65" name="正方形/長方形 164">
          <a:extLst>
            <a:ext uri="{FF2B5EF4-FFF2-40B4-BE49-F238E27FC236}">
              <a16:creationId xmlns:a16="http://schemas.microsoft.com/office/drawing/2014/main" id="{5AD5F650-D949-4E44-B44A-7BBA73FE5E0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100D369F-FCBE-4381-AC57-188D569DB83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67" name="直線コネクタ 166">
          <a:extLst>
            <a:ext uri="{FF2B5EF4-FFF2-40B4-BE49-F238E27FC236}">
              <a16:creationId xmlns:a16="http://schemas.microsoft.com/office/drawing/2014/main" id="{9699F227-8AEA-4DB6-988E-CB161E5AFA5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68" name="直線コネクタ 167">
          <a:extLst>
            <a:ext uri="{FF2B5EF4-FFF2-40B4-BE49-F238E27FC236}">
              <a16:creationId xmlns:a16="http://schemas.microsoft.com/office/drawing/2014/main" id="{C13DFED2-6143-4F35-A5A5-1402499FA204}"/>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1C4DC0E2-C6EF-45C0-8DE8-13469136E8B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0" name="直線コネクタ 169">
          <a:extLst>
            <a:ext uri="{FF2B5EF4-FFF2-40B4-BE49-F238E27FC236}">
              <a16:creationId xmlns:a16="http://schemas.microsoft.com/office/drawing/2014/main" id="{90810026-2AD6-4075-804B-D262D159783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76FEB575-6898-4F18-BE3E-F61ABC483B1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2" name="直線コネクタ 171">
          <a:extLst>
            <a:ext uri="{FF2B5EF4-FFF2-40B4-BE49-F238E27FC236}">
              <a16:creationId xmlns:a16="http://schemas.microsoft.com/office/drawing/2014/main" id="{41D0413A-6355-46CA-85A2-39B14A00FEE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CD71830C-8153-4FB4-B730-197833725DC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4" name="直線コネクタ 173">
          <a:extLst>
            <a:ext uri="{FF2B5EF4-FFF2-40B4-BE49-F238E27FC236}">
              <a16:creationId xmlns:a16="http://schemas.microsoft.com/office/drawing/2014/main" id="{761A3441-1287-4074-8727-6B60C4AA8FBE}"/>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84C3057D-EB3C-4A23-A692-CD344E0CA6E4}"/>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76" name="直線コネクタ 175">
          <a:extLst>
            <a:ext uri="{FF2B5EF4-FFF2-40B4-BE49-F238E27FC236}">
              <a16:creationId xmlns:a16="http://schemas.microsoft.com/office/drawing/2014/main" id="{CABA65EF-657D-453B-9730-149319E3366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60C64735-3D24-460D-8662-B2E97575840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78" name="直線コネクタ 177">
          <a:extLst>
            <a:ext uri="{FF2B5EF4-FFF2-40B4-BE49-F238E27FC236}">
              <a16:creationId xmlns:a16="http://schemas.microsoft.com/office/drawing/2014/main" id="{C3B48A0C-7E21-4F99-92D9-3947F7E2B02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9B44F68A-9B45-41E4-921D-BCE8162F54C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0" name="【保健センター・保健所】&#10;一人当たり面積グラフ枠">
          <a:extLst>
            <a:ext uri="{FF2B5EF4-FFF2-40B4-BE49-F238E27FC236}">
              <a16:creationId xmlns:a16="http://schemas.microsoft.com/office/drawing/2014/main" id="{CCE74FBA-4ED0-4CE1-9E88-22A1902AC61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181" name="直線コネクタ 180">
          <a:extLst>
            <a:ext uri="{FF2B5EF4-FFF2-40B4-BE49-F238E27FC236}">
              <a16:creationId xmlns:a16="http://schemas.microsoft.com/office/drawing/2014/main" id="{0C94DB8F-81EE-4E64-969B-72D710E157E9}"/>
            </a:ext>
          </a:extLst>
        </xdr:cNvPr>
        <xdr:cNvCxnSpPr/>
      </xdr:nvCxnSpPr>
      <xdr:spPr>
        <a:xfrm flipV="1">
          <a:off x="19509104" y="928497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182" name="【保健センター・保健所】&#10;一人当たり面積最小値テキスト">
          <a:extLst>
            <a:ext uri="{FF2B5EF4-FFF2-40B4-BE49-F238E27FC236}">
              <a16:creationId xmlns:a16="http://schemas.microsoft.com/office/drawing/2014/main" id="{35C5AA7A-D1B1-4681-8B6F-12E970A09852}"/>
            </a:ext>
          </a:extLst>
        </xdr:cNvPr>
        <xdr:cNvSpPr txBox="1"/>
      </xdr:nvSpPr>
      <xdr:spPr>
        <a:xfrm>
          <a:off x="1954784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183" name="直線コネクタ 182">
          <a:extLst>
            <a:ext uri="{FF2B5EF4-FFF2-40B4-BE49-F238E27FC236}">
              <a16:creationId xmlns:a16="http://schemas.microsoft.com/office/drawing/2014/main" id="{927B35BB-58AB-46C6-93C8-D8EE4E88A374}"/>
            </a:ext>
          </a:extLst>
        </xdr:cNvPr>
        <xdr:cNvCxnSpPr/>
      </xdr:nvCxnSpPr>
      <xdr:spPr>
        <a:xfrm>
          <a:off x="194437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184" name="【保健センター・保健所】&#10;一人当たり面積最大値テキスト">
          <a:extLst>
            <a:ext uri="{FF2B5EF4-FFF2-40B4-BE49-F238E27FC236}">
              <a16:creationId xmlns:a16="http://schemas.microsoft.com/office/drawing/2014/main" id="{80FA2723-6F1E-4EDB-B111-4476431761A3}"/>
            </a:ext>
          </a:extLst>
        </xdr:cNvPr>
        <xdr:cNvSpPr txBox="1"/>
      </xdr:nvSpPr>
      <xdr:spPr>
        <a:xfrm>
          <a:off x="19547840" y="90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185" name="直線コネクタ 184">
          <a:extLst>
            <a:ext uri="{FF2B5EF4-FFF2-40B4-BE49-F238E27FC236}">
              <a16:creationId xmlns:a16="http://schemas.microsoft.com/office/drawing/2014/main" id="{85939097-8A90-45D8-A615-F12485B54F5C}"/>
            </a:ext>
          </a:extLst>
        </xdr:cNvPr>
        <xdr:cNvCxnSpPr/>
      </xdr:nvCxnSpPr>
      <xdr:spPr>
        <a:xfrm>
          <a:off x="194437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186" name="【保健センター・保健所】&#10;一人当たり面積平均値テキスト">
          <a:extLst>
            <a:ext uri="{FF2B5EF4-FFF2-40B4-BE49-F238E27FC236}">
              <a16:creationId xmlns:a16="http://schemas.microsoft.com/office/drawing/2014/main" id="{C5EBB7E6-BFF9-46D6-AAC0-2EA3408E3EE6}"/>
            </a:ext>
          </a:extLst>
        </xdr:cNvPr>
        <xdr:cNvSpPr txBox="1"/>
      </xdr:nvSpPr>
      <xdr:spPr>
        <a:xfrm>
          <a:off x="19547840" y="10536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187" name="フローチャート: 判断 186">
          <a:extLst>
            <a:ext uri="{FF2B5EF4-FFF2-40B4-BE49-F238E27FC236}">
              <a16:creationId xmlns:a16="http://schemas.microsoft.com/office/drawing/2014/main" id="{5FEA7140-67AB-4513-BD11-EE86F7003F0F}"/>
            </a:ext>
          </a:extLst>
        </xdr:cNvPr>
        <xdr:cNvSpPr/>
      </xdr:nvSpPr>
      <xdr:spPr>
        <a:xfrm>
          <a:off x="19458940" y="10557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188" name="フローチャート: 判断 187">
          <a:extLst>
            <a:ext uri="{FF2B5EF4-FFF2-40B4-BE49-F238E27FC236}">
              <a16:creationId xmlns:a16="http://schemas.microsoft.com/office/drawing/2014/main" id="{00EC1F1E-D2B5-41CD-85F2-96C41ECAEEB1}"/>
            </a:ext>
          </a:extLst>
        </xdr:cNvPr>
        <xdr:cNvSpPr/>
      </xdr:nvSpPr>
      <xdr:spPr>
        <a:xfrm>
          <a:off x="18735040" y="1046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189" name="n_1aveValue【保健センター・保健所】&#10;一人当たり面積">
          <a:extLst>
            <a:ext uri="{FF2B5EF4-FFF2-40B4-BE49-F238E27FC236}">
              <a16:creationId xmlns:a16="http://schemas.microsoft.com/office/drawing/2014/main" id="{7D34E81B-5D82-4BAC-A25C-51CC1E26AF9F}"/>
            </a:ext>
          </a:extLst>
        </xdr:cNvPr>
        <xdr:cNvSpPr txBox="1"/>
      </xdr:nvSpPr>
      <xdr:spPr>
        <a:xfrm>
          <a:off x="18561127"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190" name="フローチャート: 判断 189">
          <a:extLst>
            <a:ext uri="{FF2B5EF4-FFF2-40B4-BE49-F238E27FC236}">
              <a16:creationId xmlns:a16="http://schemas.microsoft.com/office/drawing/2014/main" id="{30458027-698F-4BB3-A29A-95F71AF5A94A}"/>
            </a:ext>
          </a:extLst>
        </xdr:cNvPr>
        <xdr:cNvSpPr/>
      </xdr:nvSpPr>
      <xdr:spPr>
        <a:xfrm>
          <a:off x="17937480" y="10502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29735</xdr:rowOff>
    </xdr:from>
    <xdr:ext cx="469744" cy="259045"/>
    <xdr:sp macro="" textlink="">
      <xdr:nvSpPr>
        <xdr:cNvPr id="191" name="n_2aveValue【保健センター・保健所】&#10;一人当たり面積">
          <a:extLst>
            <a:ext uri="{FF2B5EF4-FFF2-40B4-BE49-F238E27FC236}">
              <a16:creationId xmlns:a16="http://schemas.microsoft.com/office/drawing/2014/main" id="{97D920AB-82A8-4AFB-8A5D-CAF2988DBCE5}"/>
            </a:ext>
          </a:extLst>
        </xdr:cNvPr>
        <xdr:cNvSpPr txBox="1"/>
      </xdr:nvSpPr>
      <xdr:spPr>
        <a:xfrm>
          <a:off x="17776267" y="105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8F69970C-6BD1-4B04-A501-4F57F7B87A4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8509A31E-5E28-49CB-9269-9CC41A7C00D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7DD15DF3-4D40-493D-97B7-B861BC773CC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AE8E36D-66FC-4E83-8972-CB808E1177D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EA83085C-BC97-4C68-BCE5-45737DC0CEC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197" name="楕円 196">
          <a:extLst>
            <a:ext uri="{FF2B5EF4-FFF2-40B4-BE49-F238E27FC236}">
              <a16:creationId xmlns:a16="http://schemas.microsoft.com/office/drawing/2014/main" id="{0A0DCA38-4B4C-4A72-861E-9C9BA2FED3E7}"/>
            </a:ext>
          </a:extLst>
        </xdr:cNvPr>
        <xdr:cNvSpPr/>
      </xdr:nvSpPr>
      <xdr:spPr>
        <a:xfrm>
          <a:off x="187350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198" name="楕円 197">
          <a:extLst>
            <a:ext uri="{FF2B5EF4-FFF2-40B4-BE49-F238E27FC236}">
              <a16:creationId xmlns:a16="http://schemas.microsoft.com/office/drawing/2014/main" id="{BBC39380-2D2D-44AF-9A58-35EC8CE23F4C}"/>
            </a:ext>
          </a:extLst>
        </xdr:cNvPr>
        <xdr:cNvSpPr/>
      </xdr:nvSpPr>
      <xdr:spPr>
        <a:xfrm>
          <a:off x="1793748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45720</xdr:rowOff>
    </xdr:to>
    <xdr:cxnSp macro="">
      <xdr:nvCxnSpPr>
        <xdr:cNvPr id="199" name="直線コネクタ 198">
          <a:extLst>
            <a:ext uri="{FF2B5EF4-FFF2-40B4-BE49-F238E27FC236}">
              <a16:creationId xmlns:a16="http://schemas.microsoft.com/office/drawing/2014/main" id="{02CB00FC-836A-4CD8-B1F7-A976FC44CA12}"/>
            </a:ext>
          </a:extLst>
        </xdr:cNvPr>
        <xdr:cNvCxnSpPr/>
      </xdr:nvCxnSpPr>
      <xdr:spPr>
        <a:xfrm flipV="1">
          <a:off x="17988280" y="1042797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101617</xdr:rowOff>
    </xdr:from>
    <xdr:ext cx="469744" cy="259045"/>
    <xdr:sp macro="" textlink="">
      <xdr:nvSpPr>
        <xdr:cNvPr id="200" name="n_1mainValue【保健センター・保健所】&#10;一人当たり面積">
          <a:extLst>
            <a:ext uri="{FF2B5EF4-FFF2-40B4-BE49-F238E27FC236}">
              <a16:creationId xmlns:a16="http://schemas.microsoft.com/office/drawing/2014/main" id="{65028D41-EB71-4666-B2F8-4448F5702A60}"/>
            </a:ext>
          </a:extLst>
        </xdr:cNvPr>
        <xdr:cNvSpPr txBox="1"/>
      </xdr:nvSpPr>
      <xdr:spPr>
        <a:xfrm>
          <a:off x="185611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201" name="n_2mainValue【保健センター・保健所】&#10;一人当たり面積">
          <a:extLst>
            <a:ext uri="{FF2B5EF4-FFF2-40B4-BE49-F238E27FC236}">
              <a16:creationId xmlns:a16="http://schemas.microsoft.com/office/drawing/2014/main" id="{E0D848B1-D12F-40DD-AD95-8817664953A8}"/>
            </a:ext>
          </a:extLst>
        </xdr:cNvPr>
        <xdr:cNvSpPr txBox="1"/>
      </xdr:nvSpPr>
      <xdr:spPr>
        <a:xfrm>
          <a:off x="177762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02" name="正方形/長方形 201">
          <a:extLst>
            <a:ext uri="{FF2B5EF4-FFF2-40B4-BE49-F238E27FC236}">
              <a16:creationId xmlns:a16="http://schemas.microsoft.com/office/drawing/2014/main" id="{10470605-7651-46AE-950D-DC6596CEA99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3" name="正方形/長方形 202">
          <a:extLst>
            <a:ext uri="{FF2B5EF4-FFF2-40B4-BE49-F238E27FC236}">
              <a16:creationId xmlns:a16="http://schemas.microsoft.com/office/drawing/2014/main" id="{89E0E2FE-8BD0-4F0F-869E-318ACDD7158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4" name="正方形/長方形 203">
          <a:extLst>
            <a:ext uri="{FF2B5EF4-FFF2-40B4-BE49-F238E27FC236}">
              <a16:creationId xmlns:a16="http://schemas.microsoft.com/office/drawing/2014/main" id="{529EFE6D-1B1E-4340-AC29-C2250F9B4D3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5" name="正方形/長方形 204">
          <a:extLst>
            <a:ext uri="{FF2B5EF4-FFF2-40B4-BE49-F238E27FC236}">
              <a16:creationId xmlns:a16="http://schemas.microsoft.com/office/drawing/2014/main" id="{D27D529D-A815-4E93-8155-C7601436C2D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6" name="正方形/長方形 205">
          <a:extLst>
            <a:ext uri="{FF2B5EF4-FFF2-40B4-BE49-F238E27FC236}">
              <a16:creationId xmlns:a16="http://schemas.microsoft.com/office/drawing/2014/main" id="{4D83786B-F0D1-444C-B1E0-FEEF0AC601B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7" name="正方形/長方形 206">
          <a:extLst>
            <a:ext uri="{FF2B5EF4-FFF2-40B4-BE49-F238E27FC236}">
              <a16:creationId xmlns:a16="http://schemas.microsoft.com/office/drawing/2014/main" id="{FB235C26-D252-4018-8F40-9938BC46972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8" name="正方形/長方形 207">
          <a:extLst>
            <a:ext uri="{FF2B5EF4-FFF2-40B4-BE49-F238E27FC236}">
              <a16:creationId xmlns:a16="http://schemas.microsoft.com/office/drawing/2014/main" id="{C6AE848B-317F-4809-AEF8-63DE6F7F6DD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9" name="正方形/長方形 208">
          <a:extLst>
            <a:ext uri="{FF2B5EF4-FFF2-40B4-BE49-F238E27FC236}">
              <a16:creationId xmlns:a16="http://schemas.microsoft.com/office/drawing/2014/main" id="{F7C05CBF-347F-48D2-9A4F-F9BD9816332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10" name="正方形/長方形 209">
          <a:extLst>
            <a:ext uri="{FF2B5EF4-FFF2-40B4-BE49-F238E27FC236}">
              <a16:creationId xmlns:a16="http://schemas.microsoft.com/office/drawing/2014/main" id="{6162C53E-2749-4736-BA54-743B2C10D20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11" name="正方形/長方形 210">
          <a:extLst>
            <a:ext uri="{FF2B5EF4-FFF2-40B4-BE49-F238E27FC236}">
              <a16:creationId xmlns:a16="http://schemas.microsoft.com/office/drawing/2014/main" id="{FAAC9DF9-1A1C-44A8-9AF8-6A6A2F89513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12" name="正方形/長方形 211">
          <a:extLst>
            <a:ext uri="{FF2B5EF4-FFF2-40B4-BE49-F238E27FC236}">
              <a16:creationId xmlns:a16="http://schemas.microsoft.com/office/drawing/2014/main" id="{D6552FB6-4AD7-40BB-9BA1-A4DA97A23E9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13" name="正方形/長方形 212">
          <a:extLst>
            <a:ext uri="{FF2B5EF4-FFF2-40B4-BE49-F238E27FC236}">
              <a16:creationId xmlns:a16="http://schemas.microsoft.com/office/drawing/2014/main" id="{85943CB4-32F0-4713-9FAC-2BDA2204A4E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14" name="正方形/長方形 213">
          <a:extLst>
            <a:ext uri="{FF2B5EF4-FFF2-40B4-BE49-F238E27FC236}">
              <a16:creationId xmlns:a16="http://schemas.microsoft.com/office/drawing/2014/main" id="{6A0411F6-354B-4FA4-BAAB-977B26A0707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15" name="正方形/長方形 214">
          <a:extLst>
            <a:ext uri="{FF2B5EF4-FFF2-40B4-BE49-F238E27FC236}">
              <a16:creationId xmlns:a16="http://schemas.microsoft.com/office/drawing/2014/main" id="{96C6EEE7-756F-4550-8781-F8D96559574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16" name="正方形/長方形 215">
          <a:extLst>
            <a:ext uri="{FF2B5EF4-FFF2-40B4-BE49-F238E27FC236}">
              <a16:creationId xmlns:a16="http://schemas.microsoft.com/office/drawing/2014/main" id="{FE4FEBEA-4499-4DEB-9D40-C6A013FEA47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17" name="正方形/長方形 216">
          <a:extLst>
            <a:ext uri="{FF2B5EF4-FFF2-40B4-BE49-F238E27FC236}">
              <a16:creationId xmlns:a16="http://schemas.microsoft.com/office/drawing/2014/main" id="{84EB4804-871F-4456-BDE9-F8FC6107282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18" name="正方形/長方形 217">
          <a:extLst>
            <a:ext uri="{FF2B5EF4-FFF2-40B4-BE49-F238E27FC236}">
              <a16:creationId xmlns:a16="http://schemas.microsoft.com/office/drawing/2014/main" id="{D3093D27-D43B-42D2-B512-B8BAABFE717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19" name="正方形/長方形 218">
          <a:extLst>
            <a:ext uri="{FF2B5EF4-FFF2-40B4-BE49-F238E27FC236}">
              <a16:creationId xmlns:a16="http://schemas.microsoft.com/office/drawing/2014/main" id="{3191C390-2941-4EFC-BE0F-22DC72BAF1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20" name="正方形/長方形 219">
          <a:extLst>
            <a:ext uri="{FF2B5EF4-FFF2-40B4-BE49-F238E27FC236}">
              <a16:creationId xmlns:a16="http://schemas.microsoft.com/office/drawing/2014/main" id="{55FBAFC5-D18C-492B-A2E7-839194B8A91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21" name="正方形/長方形 220">
          <a:extLst>
            <a:ext uri="{FF2B5EF4-FFF2-40B4-BE49-F238E27FC236}">
              <a16:creationId xmlns:a16="http://schemas.microsoft.com/office/drawing/2014/main" id="{B4420E28-1729-4B72-9B62-CF7A61EDA9B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22" name="正方形/長方形 221">
          <a:extLst>
            <a:ext uri="{FF2B5EF4-FFF2-40B4-BE49-F238E27FC236}">
              <a16:creationId xmlns:a16="http://schemas.microsoft.com/office/drawing/2014/main" id="{EB8E7644-569D-40F2-9872-E087684E4F2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23" name="正方形/長方形 222">
          <a:extLst>
            <a:ext uri="{FF2B5EF4-FFF2-40B4-BE49-F238E27FC236}">
              <a16:creationId xmlns:a16="http://schemas.microsoft.com/office/drawing/2014/main" id="{F731140B-F170-4943-8B40-CCA23CBC70D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24" name="正方形/長方形 223">
          <a:extLst>
            <a:ext uri="{FF2B5EF4-FFF2-40B4-BE49-F238E27FC236}">
              <a16:creationId xmlns:a16="http://schemas.microsoft.com/office/drawing/2014/main" id="{7C3DC3F1-8717-41C9-A6D1-818AFBCFA3D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25" name="正方形/長方形 224">
          <a:extLst>
            <a:ext uri="{FF2B5EF4-FFF2-40B4-BE49-F238E27FC236}">
              <a16:creationId xmlns:a16="http://schemas.microsoft.com/office/drawing/2014/main" id="{E69FF615-5003-480A-AAC8-E07A1AC75E3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26" name="テキスト ボックス 225">
          <a:extLst>
            <a:ext uri="{FF2B5EF4-FFF2-40B4-BE49-F238E27FC236}">
              <a16:creationId xmlns:a16="http://schemas.microsoft.com/office/drawing/2014/main" id="{F30B3D2A-088D-45CE-B185-6E8110907DA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27" name="直線コネクタ 226">
          <a:extLst>
            <a:ext uri="{FF2B5EF4-FFF2-40B4-BE49-F238E27FC236}">
              <a16:creationId xmlns:a16="http://schemas.microsoft.com/office/drawing/2014/main" id="{C15CBE72-D559-4D0E-9B40-66EC023FD9F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28" name="直線コネクタ 227">
          <a:extLst>
            <a:ext uri="{FF2B5EF4-FFF2-40B4-BE49-F238E27FC236}">
              <a16:creationId xmlns:a16="http://schemas.microsoft.com/office/drawing/2014/main" id="{F05C4045-AECE-450F-82BB-5E824954A8F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29" name="テキスト ボックス 228">
          <a:extLst>
            <a:ext uri="{FF2B5EF4-FFF2-40B4-BE49-F238E27FC236}">
              <a16:creationId xmlns:a16="http://schemas.microsoft.com/office/drawing/2014/main" id="{B993263E-8D0D-49C8-B37D-408A18D88E1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30" name="直線コネクタ 229">
          <a:extLst>
            <a:ext uri="{FF2B5EF4-FFF2-40B4-BE49-F238E27FC236}">
              <a16:creationId xmlns:a16="http://schemas.microsoft.com/office/drawing/2014/main" id="{73812EBE-59FF-4801-A36B-F12C0E595FF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31" name="テキスト ボックス 230">
          <a:extLst>
            <a:ext uri="{FF2B5EF4-FFF2-40B4-BE49-F238E27FC236}">
              <a16:creationId xmlns:a16="http://schemas.microsoft.com/office/drawing/2014/main" id="{62DEFFB3-E41D-44A6-B2AA-EA13C49341C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32" name="直線コネクタ 231">
          <a:extLst>
            <a:ext uri="{FF2B5EF4-FFF2-40B4-BE49-F238E27FC236}">
              <a16:creationId xmlns:a16="http://schemas.microsoft.com/office/drawing/2014/main" id="{650EB9B7-295C-4B42-9F02-0EC97985813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33" name="テキスト ボックス 232">
          <a:extLst>
            <a:ext uri="{FF2B5EF4-FFF2-40B4-BE49-F238E27FC236}">
              <a16:creationId xmlns:a16="http://schemas.microsoft.com/office/drawing/2014/main" id="{517F1678-96B1-497B-A5A6-335D40B62B5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34" name="直線コネクタ 233">
          <a:extLst>
            <a:ext uri="{FF2B5EF4-FFF2-40B4-BE49-F238E27FC236}">
              <a16:creationId xmlns:a16="http://schemas.microsoft.com/office/drawing/2014/main" id="{85970D3A-FDEE-4773-A5B6-70999D9CD57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35" name="テキスト ボックス 234">
          <a:extLst>
            <a:ext uri="{FF2B5EF4-FFF2-40B4-BE49-F238E27FC236}">
              <a16:creationId xmlns:a16="http://schemas.microsoft.com/office/drawing/2014/main" id="{82E52031-2988-4AEF-B3F0-C43172217CE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36" name="直線コネクタ 235">
          <a:extLst>
            <a:ext uri="{FF2B5EF4-FFF2-40B4-BE49-F238E27FC236}">
              <a16:creationId xmlns:a16="http://schemas.microsoft.com/office/drawing/2014/main" id="{A9637948-F06D-453B-85F2-57471AAE125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37" name="テキスト ボックス 236">
          <a:extLst>
            <a:ext uri="{FF2B5EF4-FFF2-40B4-BE49-F238E27FC236}">
              <a16:creationId xmlns:a16="http://schemas.microsoft.com/office/drawing/2014/main" id="{A015EB15-ED26-4880-8259-C328E18A797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38" name="直線コネクタ 237">
          <a:extLst>
            <a:ext uri="{FF2B5EF4-FFF2-40B4-BE49-F238E27FC236}">
              <a16:creationId xmlns:a16="http://schemas.microsoft.com/office/drawing/2014/main" id="{F5EC3774-EE39-49DC-80B3-0C5ACD823F0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39" name="テキスト ボックス 238">
          <a:extLst>
            <a:ext uri="{FF2B5EF4-FFF2-40B4-BE49-F238E27FC236}">
              <a16:creationId xmlns:a16="http://schemas.microsoft.com/office/drawing/2014/main" id="{88186B39-3529-4B63-824B-790DA5348F0B}"/>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40" name="直線コネクタ 239">
          <a:extLst>
            <a:ext uri="{FF2B5EF4-FFF2-40B4-BE49-F238E27FC236}">
              <a16:creationId xmlns:a16="http://schemas.microsoft.com/office/drawing/2014/main" id="{A38654DD-0210-44CD-A0B4-AC6514CEE70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41" name="テキスト ボックス 240">
          <a:extLst>
            <a:ext uri="{FF2B5EF4-FFF2-40B4-BE49-F238E27FC236}">
              <a16:creationId xmlns:a16="http://schemas.microsoft.com/office/drawing/2014/main" id="{86444EE1-CE05-4821-BCFB-EE2760313D55}"/>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42" name="【庁舎】&#10;有形固定資産減価償却率グラフ枠">
          <a:extLst>
            <a:ext uri="{FF2B5EF4-FFF2-40B4-BE49-F238E27FC236}">
              <a16:creationId xmlns:a16="http://schemas.microsoft.com/office/drawing/2014/main" id="{85C9A9FB-01D4-464C-8A4D-67D9AC6DC7F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243" name="直線コネクタ 242">
          <a:extLst>
            <a:ext uri="{FF2B5EF4-FFF2-40B4-BE49-F238E27FC236}">
              <a16:creationId xmlns:a16="http://schemas.microsoft.com/office/drawing/2014/main" id="{4DE75F9A-E11D-4980-AC50-D44DF851FA67}"/>
            </a:ext>
          </a:extLst>
        </xdr:cNvPr>
        <xdr:cNvCxnSpPr/>
      </xdr:nvCxnSpPr>
      <xdr:spPr>
        <a:xfrm flipV="1">
          <a:off x="14375764" y="16724811"/>
          <a:ext cx="0" cy="1498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244" name="【庁舎】&#10;有形固定資産減価償却率最小値テキスト">
          <a:extLst>
            <a:ext uri="{FF2B5EF4-FFF2-40B4-BE49-F238E27FC236}">
              <a16:creationId xmlns:a16="http://schemas.microsoft.com/office/drawing/2014/main" id="{9EF8F649-FD31-491A-B6EE-D57E8AACFC35}"/>
            </a:ext>
          </a:extLst>
        </xdr:cNvPr>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245" name="直線コネクタ 244">
          <a:extLst>
            <a:ext uri="{FF2B5EF4-FFF2-40B4-BE49-F238E27FC236}">
              <a16:creationId xmlns:a16="http://schemas.microsoft.com/office/drawing/2014/main" id="{CB90E878-1062-4205-9E0D-AF1226BD3C7D}"/>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246" name="【庁舎】&#10;有形固定資産減価償却率最大値テキスト">
          <a:extLst>
            <a:ext uri="{FF2B5EF4-FFF2-40B4-BE49-F238E27FC236}">
              <a16:creationId xmlns:a16="http://schemas.microsoft.com/office/drawing/2014/main" id="{95802220-6E24-47B1-A317-E7DBF8E3896D}"/>
            </a:ext>
          </a:extLst>
        </xdr:cNvPr>
        <xdr:cNvSpPr txBox="1"/>
      </xdr:nvSpPr>
      <xdr:spPr>
        <a:xfrm>
          <a:off x="1441450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247" name="直線コネクタ 246">
          <a:extLst>
            <a:ext uri="{FF2B5EF4-FFF2-40B4-BE49-F238E27FC236}">
              <a16:creationId xmlns:a16="http://schemas.microsoft.com/office/drawing/2014/main" id="{5BC1D77F-104F-4C50-ACFA-D26AEE5C8351}"/>
            </a:ext>
          </a:extLst>
        </xdr:cNvPr>
        <xdr:cNvCxnSpPr/>
      </xdr:nvCxnSpPr>
      <xdr:spPr>
        <a:xfrm>
          <a:off x="1428750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248" name="【庁舎】&#10;有形固定資産減価償却率平均値テキスト">
          <a:extLst>
            <a:ext uri="{FF2B5EF4-FFF2-40B4-BE49-F238E27FC236}">
              <a16:creationId xmlns:a16="http://schemas.microsoft.com/office/drawing/2014/main" id="{AF020244-5DFD-4AE3-8B96-D1E066EB8724}"/>
            </a:ext>
          </a:extLst>
        </xdr:cNvPr>
        <xdr:cNvSpPr txBox="1"/>
      </xdr:nvSpPr>
      <xdr:spPr>
        <a:xfrm>
          <a:off x="14414500" y="173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249" name="フローチャート: 判断 248">
          <a:extLst>
            <a:ext uri="{FF2B5EF4-FFF2-40B4-BE49-F238E27FC236}">
              <a16:creationId xmlns:a16="http://schemas.microsoft.com/office/drawing/2014/main" id="{C229C013-6479-499B-AAA0-B28E7D835F95}"/>
            </a:ext>
          </a:extLst>
        </xdr:cNvPr>
        <xdr:cNvSpPr/>
      </xdr:nvSpPr>
      <xdr:spPr>
        <a:xfrm>
          <a:off x="14325600" y="17387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250" name="フローチャート: 判断 249">
          <a:extLst>
            <a:ext uri="{FF2B5EF4-FFF2-40B4-BE49-F238E27FC236}">
              <a16:creationId xmlns:a16="http://schemas.microsoft.com/office/drawing/2014/main" id="{ACD29E1E-D3A4-4A03-9CCD-1E8FBE5B9E4F}"/>
            </a:ext>
          </a:extLst>
        </xdr:cNvPr>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251" name="n_1aveValue【庁舎】&#10;有形固定資産減価償却率">
          <a:extLst>
            <a:ext uri="{FF2B5EF4-FFF2-40B4-BE49-F238E27FC236}">
              <a16:creationId xmlns:a16="http://schemas.microsoft.com/office/drawing/2014/main" id="{F5947064-AA2D-4BE7-B6D3-AB6895B85E97}"/>
            </a:ext>
          </a:extLst>
        </xdr:cNvPr>
        <xdr:cNvSpPr txBox="1"/>
      </xdr:nvSpPr>
      <xdr:spPr>
        <a:xfrm>
          <a:off x="13437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252" name="フローチャート: 判断 251">
          <a:extLst>
            <a:ext uri="{FF2B5EF4-FFF2-40B4-BE49-F238E27FC236}">
              <a16:creationId xmlns:a16="http://schemas.microsoft.com/office/drawing/2014/main" id="{2DEF68DA-9EF6-4CF7-BCFB-6C53B40776F6}"/>
            </a:ext>
          </a:extLst>
        </xdr:cNvPr>
        <xdr:cNvSpPr/>
      </xdr:nvSpPr>
      <xdr:spPr>
        <a:xfrm>
          <a:off x="12804140"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253" name="n_2aveValue【庁舎】&#10;有形固定資産減価償却率">
          <a:extLst>
            <a:ext uri="{FF2B5EF4-FFF2-40B4-BE49-F238E27FC236}">
              <a16:creationId xmlns:a16="http://schemas.microsoft.com/office/drawing/2014/main" id="{E6F4DD80-5042-4BAE-8476-B21657D54691}"/>
            </a:ext>
          </a:extLst>
        </xdr:cNvPr>
        <xdr:cNvSpPr txBox="1"/>
      </xdr:nvSpPr>
      <xdr:spPr>
        <a:xfrm>
          <a:off x="126752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67A20C9F-31D9-4722-9625-3930FA3EB3E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9B5DBD7-E9D4-42DB-AF37-ED53324E945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16DAF102-4A7A-4996-992B-F0080BEBDEA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AE0C5A43-8B4F-43F7-96A5-D0836828925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6B7F7C7B-68AF-4CDF-B548-01409398A28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259" name="楕円 258">
          <a:extLst>
            <a:ext uri="{FF2B5EF4-FFF2-40B4-BE49-F238E27FC236}">
              <a16:creationId xmlns:a16="http://schemas.microsoft.com/office/drawing/2014/main" id="{648600D0-E448-454F-B1D8-B5C29AE61437}"/>
            </a:ext>
          </a:extLst>
        </xdr:cNvPr>
        <xdr:cNvSpPr/>
      </xdr:nvSpPr>
      <xdr:spPr>
        <a:xfrm>
          <a:off x="13578840" y="16835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85816</xdr:rowOff>
    </xdr:from>
    <xdr:to>
      <xdr:col>76</xdr:col>
      <xdr:colOff>165100</xdr:colOff>
      <xdr:row>101</xdr:row>
      <xdr:rowOff>15966</xdr:rowOff>
    </xdr:to>
    <xdr:sp macro="" textlink="">
      <xdr:nvSpPr>
        <xdr:cNvPr id="260" name="楕円 259">
          <a:extLst>
            <a:ext uri="{FF2B5EF4-FFF2-40B4-BE49-F238E27FC236}">
              <a16:creationId xmlns:a16="http://schemas.microsoft.com/office/drawing/2014/main" id="{6CA0681C-C730-41FA-A482-8B88FC6971C2}"/>
            </a:ext>
          </a:extLst>
        </xdr:cNvPr>
        <xdr:cNvSpPr/>
      </xdr:nvSpPr>
      <xdr:spPr>
        <a:xfrm>
          <a:off x="12804140" y="16849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136616</xdr:rowOff>
    </xdr:to>
    <xdr:cxnSp macro="">
      <xdr:nvCxnSpPr>
        <xdr:cNvPr id="261" name="直線コネクタ 260">
          <a:extLst>
            <a:ext uri="{FF2B5EF4-FFF2-40B4-BE49-F238E27FC236}">
              <a16:creationId xmlns:a16="http://schemas.microsoft.com/office/drawing/2014/main" id="{542E93DD-BE25-44D3-95CF-BC9D8A6C346E}"/>
            </a:ext>
          </a:extLst>
        </xdr:cNvPr>
        <xdr:cNvCxnSpPr/>
      </xdr:nvCxnSpPr>
      <xdr:spPr>
        <a:xfrm flipV="1">
          <a:off x="12854940" y="16885920"/>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17797</xdr:rowOff>
    </xdr:from>
    <xdr:ext cx="405111" cy="259045"/>
    <xdr:sp macro="" textlink="">
      <xdr:nvSpPr>
        <xdr:cNvPr id="262" name="n_1mainValue【庁舎】&#10;有形固定資産減価償却率">
          <a:extLst>
            <a:ext uri="{FF2B5EF4-FFF2-40B4-BE49-F238E27FC236}">
              <a16:creationId xmlns:a16="http://schemas.microsoft.com/office/drawing/2014/main" id="{517558B2-FDB7-42C1-BC2B-6B2D11EBAA8A}"/>
            </a:ext>
          </a:extLst>
        </xdr:cNvPr>
        <xdr:cNvSpPr txBox="1"/>
      </xdr:nvSpPr>
      <xdr:spPr>
        <a:xfrm>
          <a:off x="134372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32493</xdr:rowOff>
    </xdr:from>
    <xdr:ext cx="405111" cy="259045"/>
    <xdr:sp macro="" textlink="">
      <xdr:nvSpPr>
        <xdr:cNvPr id="263" name="n_2mainValue【庁舎】&#10;有形固定資産減価償却率">
          <a:extLst>
            <a:ext uri="{FF2B5EF4-FFF2-40B4-BE49-F238E27FC236}">
              <a16:creationId xmlns:a16="http://schemas.microsoft.com/office/drawing/2014/main" id="{E2C48321-7191-4928-A7F7-D85A0696FC39}"/>
            </a:ext>
          </a:extLst>
        </xdr:cNvPr>
        <xdr:cNvSpPr txBox="1"/>
      </xdr:nvSpPr>
      <xdr:spPr>
        <a:xfrm>
          <a:off x="12675244" y="1662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64" name="正方形/長方形 263">
          <a:extLst>
            <a:ext uri="{FF2B5EF4-FFF2-40B4-BE49-F238E27FC236}">
              <a16:creationId xmlns:a16="http://schemas.microsoft.com/office/drawing/2014/main" id="{526F91AA-7A92-419D-BDAB-B3604674DA6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65" name="正方形/長方形 264">
          <a:extLst>
            <a:ext uri="{FF2B5EF4-FFF2-40B4-BE49-F238E27FC236}">
              <a16:creationId xmlns:a16="http://schemas.microsoft.com/office/drawing/2014/main" id="{5F60E19C-C07B-40DE-A138-C858F7CB728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66" name="正方形/長方形 265">
          <a:extLst>
            <a:ext uri="{FF2B5EF4-FFF2-40B4-BE49-F238E27FC236}">
              <a16:creationId xmlns:a16="http://schemas.microsoft.com/office/drawing/2014/main" id="{9E053793-3D02-4131-858A-2454AB3CDDA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67" name="正方形/長方形 266">
          <a:extLst>
            <a:ext uri="{FF2B5EF4-FFF2-40B4-BE49-F238E27FC236}">
              <a16:creationId xmlns:a16="http://schemas.microsoft.com/office/drawing/2014/main" id="{701A152D-A896-4D38-895B-51F0ACA1541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68" name="正方形/長方形 267">
          <a:extLst>
            <a:ext uri="{FF2B5EF4-FFF2-40B4-BE49-F238E27FC236}">
              <a16:creationId xmlns:a16="http://schemas.microsoft.com/office/drawing/2014/main" id="{F98DCD7D-5E41-41D6-9A05-42A13C796C6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69" name="正方形/長方形 268">
          <a:extLst>
            <a:ext uri="{FF2B5EF4-FFF2-40B4-BE49-F238E27FC236}">
              <a16:creationId xmlns:a16="http://schemas.microsoft.com/office/drawing/2014/main" id="{4FE6EABC-FC00-439E-9C5D-432914C79D9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70" name="正方形/長方形 269">
          <a:extLst>
            <a:ext uri="{FF2B5EF4-FFF2-40B4-BE49-F238E27FC236}">
              <a16:creationId xmlns:a16="http://schemas.microsoft.com/office/drawing/2014/main" id="{709F8FC0-1C98-4DEC-B276-7FC5C83375A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71" name="正方形/長方形 270">
          <a:extLst>
            <a:ext uri="{FF2B5EF4-FFF2-40B4-BE49-F238E27FC236}">
              <a16:creationId xmlns:a16="http://schemas.microsoft.com/office/drawing/2014/main" id="{696866C2-3878-4A13-A921-A2817151A5C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72" name="テキスト ボックス 271">
          <a:extLst>
            <a:ext uri="{FF2B5EF4-FFF2-40B4-BE49-F238E27FC236}">
              <a16:creationId xmlns:a16="http://schemas.microsoft.com/office/drawing/2014/main" id="{3E390190-B1AB-416D-97E1-FD7289F2018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73" name="直線コネクタ 272">
          <a:extLst>
            <a:ext uri="{FF2B5EF4-FFF2-40B4-BE49-F238E27FC236}">
              <a16:creationId xmlns:a16="http://schemas.microsoft.com/office/drawing/2014/main" id="{BBB77F98-D56A-4996-B863-30E7B95CDDD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274" name="直線コネクタ 273">
          <a:extLst>
            <a:ext uri="{FF2B5EF4-FFF2-40B4-BE49-F238E27FC236}">
              <a16:creationId xmlns:a16="http://schemas.microsoft.com/office/drawing/2014/main" id="{DC1F355E-6407-4C13-B4A8-BDA79D235C94}"/>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F5DD182F-B5B1-4C33-B513-8342A845924F}"/>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276" name="直線コネクタ 275">
          <a:extLst>
            <a:ext uri="{FF2B5EF4-FFF2-40B4-BE49-F238E27FC236}">
              <a16:creationId xmlns:a16="http://schemas.microsoft.com/office/drawing/2014/main" id="{AC53FC8E-ED6B-4FA6-9632-D97CA6B7F36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277" name="テキスト ボックス 276">
          <a:extLst>
            <a:ext uri="{FF2B5EF4-FFF2-40B4-BE49-F238E27FC236}">
              <a16:creationId xmlns:a16="http://schemas.microsoft.com/office/drawing/2014/main" id="{5DB32832-D642-4F1A-B076-4D0A21D7CC0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278" name="直線コネクタ 277">
          <a:extLst>
            <a:ext uri="{FF2B5EF4-FFF2-40B4-BE49-F238E27FC236}">
              <a16:creationId xmlns:a16="http://schemas.microsoft.com/office/drawing/2014/main" id="{77B52FDF-5B75-42BC-84D2-780238FC9CE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279" name="テキスト ボックス 278">
          <a:extLst>
            <a:ext uri="{FF2B5EF4-FFF2-40B4-BE49-F238E27FC236}">
              <a16:creationId xmlns:a16="http://schemas.microsoft.com/office/drawing/2014/main" id="{E4ABDAFF-FDD9-46E0-8431-D3A97882FC4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280" name="直線コネクタ 279">
          <a:extLst>
            <a:ext uri="{FF2B5EF4-FFF2-40B4-BE49-F238E27FC236}">
              <a16:creationId xmlns:a16="http://schemas.microsoft.com/office/drawing/2014/main" id="{3F9A8180-47AA-49AF-95F7-34B44E8BF2C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281" name="テキスト ボックス 280">
          <a:extLst>
            <a:ext uri="{FF2B5EF4-FFF2-40B4-BE49-F238E27FC236}">
              <a16:creationId xmlns:a16="http://schemas.microsoft.com/office/drawing/2014/main" id="{BCD7F35C-E8F6-4054-AE10-617F3F39B27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282" name="直線コネクタ 281">
          <a:extLst>
            <a:ext uri="{FF2B5EF4-FFF2-40B4-BE49-F238E27FC236}">
              <a16:creationId xmlns:a16="http://schemas.microsoft.com/office/drawing/2014/main" id="{24354979-5C13-4BB3-B8D2-4E46832CA10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283" name="テキスト ボックス 282">
          <a:extLst>
            <a:ext uri="{FF2B5EF4-FFF2-40B4-BE49-F238E27FC236}">
              <a16:creationId xmlns:a16="http://schemas.microsoft.com/office/drawing/2014/main" id="{FBF5F163-321B-4C3A-BCD8-F7BD875218E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284" name="直線コネクタ 283">
          <a:extLst>
            <a:ext uri="{FF2B5EF4-FFF2-40B4-BE49-F238E27FC236}">
              <a16:creationId xmlns:a16="http://schemas.microsoft.com/office/drawing/2014/main" id="{7DCFE2F1-D2C8-42BB-A793-0948135A1A4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285" name="テキスト ボックス 284">
          <a:extLst>
            <a:ext uri="{FF2B5EF4-FFF2-40B4-BE49-F238E27FC236}">
              <a16:creationId xmlns:a16="http://schemas.microsoft.com/office/drawing/2014/main" id="{2EA2E7B2-D4D1-4CA8-9A85-2A9A629B458D}"/>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86" name="直線コネクタ 285">
          <a:extLst>
            <a:ext uri="{FF2B5EF4-FFF2-40B4-BE49-F238E27FC236}">
              <a16:creationId xmlns:a16="http://schemas.microsoft.com/office/drawing/2014/main" id="{3C62ADC9-2C5B-41DF-B216-90B00D59DE9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287" name="テキスト ボックス 286">
          <a:extLst>
            <a:ext uri="{FF2B5EF4-FFF2-40B4-BE49-F238E27FC236}">
              <a16:creationId xmlns:a16="http://schemas.microsoft.com/office/drawing/2014/main" id="{8B087B01-A15C-49EF-A170-D2C9B6CA29D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88" name="【庁舎】&#10;一人当たり面積グラフ枠">
          <a:extLst>
            <a:ext uri="{FF2B5EF4-FFF2-40B4-BE49-F238E27FC236}">
              <a16:creationId xmlns:a16="http://schemas.microsoft.com/office/drawing/2014/main" id="{02CE22B3-BD63-4645-B16B-007DF04317B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289" name="直線コネクタ 288">
          <a:extLst>
            <a:ext uri="{FF2B5EF4-FFF2-40B4-BE49-F238E27FC236}">
              <a16:creationId xmlns:a16="http://schemas.microsoft.com/office/drawing/2014/main" id="{979EEF37-766F-4755-B907-CE53973756FC}"/>
            </a:ext>
          </a:extLst>
        </xdr:cNvPr>
        <xdr:cNvCxnSpPr/>
      </xdr:nvCxnSpPr>
      <xdr:spPr>
        <a:xfrm flipV="1">
          <a:off x="19509104" y="16778641"/>
          <a:ext cx="0" cy="149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290" name="【庁舎】&#10;一人当たり面積最小値テキスト">
          <a:extLst>
            <a:ext uri="{FF2B5EF4-FFF2-40B4-BE49-F238E27FC236}">
              <a16:creationId xmlns:a16="http://schemas.microsoft.com/office/drawing/2014/main" id="{D655EF8C-E5F6-45CC-9F22-23D985CA4FD6}"/>
            </a:ext>
          </a:extLst>
        </xdr:cNvPr>
        <xdr:cNvSpPr txBox="1"/>
      </xdr:nvSpPr>
      <xdr:spPr>
        <a:xfrm>
          <a:off x="19547840" y="182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291" name="直線コネクタ 290">
          <a:extLst>
            <a:ext uri="{FF2B5EF4-FFF2-40B4-BE49-F238E27FC236}">
              <a16:creationId xmlns:a16="http://schemas.microsoft.com/office/drawing/2014/main" id="{CBE59D8E-DC20-4289-8905-4464D9A0BECF}"/>
            </a:ext>
          </a:extLst>
        </xdr:cNvPr>
        <xdr:cNvCxnSpPr/>
      </xdr:nvCxnSpPr>
      <xdr:spPr>
        <a:xfrm>
          <a:off x="19443700" y="1827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292" name="【庁舎】&#10;一人当たり面積最大値テキスト">
          <a:extLst>
            <a:ext uri="{FF2B5EF4-FFF2-40B4-BE49-F238E27FC236}">
              <a16:creationId xmlns:a16="http://schemas.microsoft.com/office/drawing/2014/main" id="{D292369D-12BB-4451-8714-CB2FB32CA581}"/>
            </a:ext>
          </a:extLst>
        </xdr:cNvPr>
        <xdr:cNvSpPr txBox="1"/>
      </xdr:nvSpPr>
      <xdr:spPr>
        <a:xfrm>
          <a:off x="19547840" y="1656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293" name="直線コネクタ 292">
          <a:extLst>
            <a:ext uri="{FF2B5EF4-FFF2-40B4-BE49-F238E27FC236}">
              <a16:creationId xmlns:a16="http://schemas.microsoft.com/office/drawing/2014/main" id="{F4CCB520-1AA3-4EBD-A7C5-53061CF1A6A5}"/>
            </a:ext>
          </a:extLst>
        </xdr:cNvPr>
        <xdr:cNvCxnSpPr/>
      </xdr:nvCxnSpPr>
      <xdr:spPr>
        <a:xfrm>
          <a:off x="19443700" y="16778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294" name="【庁舎】&#10;一人当たり面積平均値テキスト">
          <a:extLst>
            <a:ext uri="{FF2B5EF4-FFF2-40B4-BE49-F238E27FC236}">
              <a16:creationId xmlns:a16="http://schemas.microsoft.com/office/drawing/2014/main" id="{56887828-D50B-4A78-B1F7-8151A82E8FDE}"/>
            </a:ext>
          </a:extLst>
        </xdr:cNvPr>
        <xdr:cNvSpPr txBox="1"/>
      </xdr:nvSpPr>
      <xdr:spPr>
        <a:xfrm>
          <a:off x="19547840" y="18108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295" name="フローチャート: 判断 294">
          <a:extLst>
            <a:ext uri="{FF2B5EF4-FFF2-40B4-BE49-F238E27FC236}">
              <a16:creationId xmlns:a16="http://schemas.microsoft.com/office/drawing/2014/main" id="{FADE0AFB-9673-4484-988E-5CEEC14CFE35}"/>
            </a:ext>
          </a:extLst>
        </xdr:cNvPr>
        <xdr:cNvSpPr/>
      </xdr:nvSpPr>
      <xdr:spPr>
        <a:xfrm>
          <a:off x="19458940" y="181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296" name="フローチャート: 判断 295">
          <a:extLst>
            <a:ext uri="{FF2B5EF4-FFF2-40B4-BE49-F238E27FC236}">
              <a16:creationId xmlns:a16="http://schemas.microsoft.com/office/drawing/2014/main" id="{FE978D42-4092-4851-8E5E-D64706A62B24}"/>
            </a:ext>
          </a:extLst>
        </xdr:cNvPr>
        <xdr:cNvSpPr/>
      </xdr:nvSpPr>
      <xdr:spPr>
        <a:xfrm>
          <a:off x="18735040" y="181168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297" name="n_1aveValue【庁舎】&#10;一人当たり面積">
          <a:extLst>
            <a:ext uri="{FF2B5EF4-FFF2-40B4-BE49-F238E27FC236}">
              <a16:creationId xmlns:a16="http://schemas.microsoft.com/office/drawing/2014/main" id="{4E0DB0F4-3B49-4F6A-BA16-EC2CD6EF4088}"/>
            </a:ext>
          </a:extLst>
        </xdr:cNvPr>
        <xdr:cNvSpPr txBox="1"/>
      </xdr:nvSpPr>
      <xdr:spPr>
        <a:xfrm>
          <a:off x="18561127" y="178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298" name="フローチャート: 判断 297">
          <a:extLst>
            <a:ext uri="{FF2B5EF4-FFF2-40B4-BE49-F238E27FC236}">
              <a16:creationId xmlns:a16="http://schemas.microsoft.com/office/drawing/2014/main" id="{84BF8055-0D1B-43B6-B126-CB63F40803B3}"/>
            </a:ext>
          </a:extLst>
        </xdr:cNvPr>
        <xdr:cNvSpPr/>
      </xdr:nvSpPr>
      <xdr:spPr>
        <a:xfrm>
          <a:off x="17937480" y="1812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299" name="n_2aveValue【庁舎】&#10;一人当たり面積">
          <a:extLst>
            <a:ext uri="{FF2B5EF4-FFF2-40B4-BE49-F238E27FC236}">
              <a16:creationId xmlns:a16="http://schemas.microsoft.com/office/drawing/2014/main" id="{0E4DE600-2C22-43B3-A63C-1F19E2D9EC7D}"/>
            </a:ext>
          </a:extLst>
        </xdr:cNvPr>
        <xdr:cNvSpPr txBox="1"/>
      </xdr:nvSpPr>
      <xdr:spPr>
        <a:xfrm>
          <a:off x="17776267" y="179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5BA09B29-DD14-450E-94AC-2BAC8C8C5DB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0BA5F81-694C-4562-89D2-A3227CDB269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DDA88D43-BBAB-4537-8056-FA3CDBB54A9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AD94716-025A-45C1-83B9-7661EF80747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B2504471-E889-436B-BE6F-29AD526DC92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25563</xdr:rowOff>
    </xdr:from>
    <xdr:to>
      <xdr:col>112</xdr:col>
      <xdr:colOff>38100</xdr:colOff>
      <xdr:row>108</xdr:row>
      <xdr:rowOff>127163</xdr:rowOff>
    </xdr:to>
    <xdr:sp macro="" textlink="">
      <xdr:nvSpPr>
        <xdr:cNvPr id="305" name="楕円 304">
          <a:extLst>
            <a:ext uri="{FF2B5EF4-FFF2-40B4-BE49-F238E27FC236}">
              <a16:creationId xmlns:a16="http://schemas.microsoft.com/office/drawing/2014/main" id="{BBA1778B-FBC5-4686-827A-A869831E9F69}"/>
            </a:ext>
          </a:extLst>
        </xdr:cNvPr>
        <xdr:cNvSpPr/>
      </xdr:nvSpPr>
      <xdr:spPr>
        <a:xfrm>
          <a:off x="18735040" y="18130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29645</xdr:rowOff>
    </xdr:from>
    <xdr:to>
      <xdr:col>107</xdr:col>
      <xdr:colOff>101600</xdr:colOff>
      <xdr:row>108</xdr:row>
      <xdr:rowOff>131245</xdr:rowOff>
    </xdr:to>
    <xdr:sp macro="" textlink="">
      <xdr:nvSpPr>
        <xdr:cNvPr id="306" name="楕円 305">
          <a:extLst>
            <a:ext uri="{FF2B5EF4-FFF2-40B4-BE49-F238E27FC236}">
              <a16:creationId xmlns:a16="http://schemas.microsoft.com/office/drawing/2014/main" id="{CF9A86B9-6D72-44C4-801F-C5EAF452D798}"/>
            </a:ext>
          </a:extLst>
        </xdr:cNvPr>
        <xdr:cNvSpPr/>
      </xdr:nvSpPr>
      <xdr:spPr>
        <a:xfrm>
          <a:off x="17937480" y="181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76363</xdr:rowOff>
    </xdr:from>
    <xdr:to>
      <xdr:col>111</xdr:col>
      <xdr:colOff>177800</xdr:colOff>
      <xdr:row>108</xdr:row>
      <xdr:rowOff>80445</xdr:rowOff>
    </xdr:to>
    <xdr:cxnSp macro="">
      <xdr:nvCxnSpPr>
        <xdr:cNvPr id="307" name="直線コネクタ 306">
          <a:extLst>
            <a:ext uri="{FF2B5EF4-FFF2-40B4-BE49-F238E27FC236}">
              <a16:creationId xmlns:a16="http://schemas.microsoft.com/office/drawing/2014/main" id="{63A2DE03-8A19-44EC-885B-996ABD2031AA}"/>
            </a:ext>
          </a:extLst>
        </xdr:cNvPr>
        <xdr:cNvCxnSpPr/>
      </xdr:nvCxnSpPr>
      <xdr:spPr>
        <a:xfrm flipV="1">
          <a:off x="17988280" y="18181483"/>
          <a:ext cx="78994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118290</xdr:rowOff>
    </xdr:from>
    <xdr:ext cx="469744" cy="259045"/>
    <xdr:sp macro="" textlink="">
      <xdr:nvSpPr>
        <xdr:cNvPr id="308" name="n_1mainValue【庁舎】&#10;一人当たり面積">
          <a:extLst>
            <a:ext uri="{FF2B5EF4-FFF2-40B4-BE49-F238E27FC236}">
              <a16:creationId xmlns:a16="http://schemas.microsoft.com/office/drawing/2014/main" id="{FB2C7788-FD9E-40B4-A267-B9C758C17526}"/>
            </a:ext>
          </a:extLst>
        </xdr:cNvPr>
        <xdr:cNvSpPr txBox="1"/>
      </xdr:nvSpPr>
      <xdr:spPr>
        <a:xfrm>
          <a:off x="18561127" y="182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122372</xdr:rowOff>
    </xdr:from>
    <xdr:ext cx="469744" cy="259045"/>
    <xdr:sp macro="" textlink="">
      <xdr:nvSpPr>
        <xdr:cNvPr id="309" name="n_2mainValue【庁舎】&#10;一人当たり面積">
          <a:extLst>
            <a:ext uri="{FF2B5EF4-FFF2-40B4-BE49-F238E27FC236}">
              <a16:creationId xmlns:a16="http://schemas.microsoft.com/office/drawing/2014/main" id="{2C740159-6405-49A3-B84A-20280025E2DF}"/>
            </a:ext>
          </a:extLst>
        </xdr:cNvPr>
        <xdr:cNvSpPr txBox="1"/>
      </xdr:nvSpPr>
      <xdr:spPr>
        <a:xfrm>
          <a:off x="17776267" y="1822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10" name="正方形/長方形 309">
          <a:extLst>
            <a:ext uri="{FF2B5EF4-FFF2-40B4-BE49-F238E27FC236}">
              <a16:creationId xmlns:a16="http://schemas.microsoft.com/office/drawing/2014/main" id="{D7AD7F59-DEA9-408E-AF8A-876F501AAC5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11" name="正方形/長方形 310">
          <a:extLst>
            <a:ext uri="{FF2B5EF4-FFF2-40B4-BE49-F238E27FC236}">
              <a16:creationId xmlns:a16="http://schemas.microsoft.com/office/drawing/2014/main" id="{EC4ABC80-B4B9-4506-B437-4BB4BC87269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2" name="テキスト ボックス 311">
          <a:extLst>
            <a:ext uri="{FF2B5EF4-FFF2-40B4-BE49-F238E27FC236}">
              <a16:creationId xmlns:a16="http://schemas.microsoft.com/office/drawing/2014/main" id="{F7D8C131-1386-40DA-AD3F-9A625507AFB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保健センター・庁舎共に有形固定資産減価償却率を類似団体と比較すると、非常に高い水準となって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本庁舎に関しては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年に建設されて以来、軽微な修繕等を実施して延命に努めているためで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。又、庁舎については今後数年のうちに施設の建て替え等（方法等は検討中）を実施予定であ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今後、このような老朽化している施設の維持管理に費用を費やすため、計画的に施設の更新等を図ってく必要があ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基準財政収入額が減少し、基準財政需要額も減少した為、昨年とほぼ横ばいで推移しており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とも同様の数値で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行財政改革に伴い、人件費・物件費の抑制に努めて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いるが、普通交付税の減少及び、公債費の増加が前年度より比率が上昇している要因である。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公債費については今後も上昇することが見込まれるが、基金等を適切に活用しながら繰上償還等を実施し、抑制に努める。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又、今後とも引き続き事業の見直しを進めるとともに、事業の優先度を精査・点検し、優先度の低い事業について計画的に縮小等を進め、経常経費の削減に努める。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130937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32820"/>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61087</xdr:rowOff>
    </xdr:from>
    <xdr:to>
      <xdr:col>19</xdr:col>
      <xdr:colOff>133350</xdr:colOff>
      <xdr:row>64</xdr:row>
      <xdr:rowOff>160020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3388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61087</xdr:rowOff>
    </xdr:from>
    <xdr:to>
      <xdr:col>15</xdr:col>
      <xdr:colOff>82550</xdr:colOff>
      <xdr:row>64</xdr:row>
      <xdr:rowOff>143129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3388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143129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976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10287</xdr:rowOff>
    </xdr:from>
    <xdr:to>
      <xdr:col>15</xdr:col>
      <xdr:colOff>133350</xdr:colOff>
      <xdr:row>64</xdr:row>
      <xdr:rowOff>111887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96664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92329</xdr:rowOff>
    </xdr:from>
    <xdr:to>
      <xdr:col>11</xdr:col>
      <xdr:colOff>82550</xdr:colOff>
      <xdr:row>65</xdr:row>
      <xdr:rowOff>22479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人あたりの人件費・物件費等決算額額については類似団体平均を大きく上回っている。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人件費・物件費の抑制に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て、実態に即した行政運営を行う必要がある。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121241</xdr:rowOff>
    </xdr:from>
    <xdr:to>
      <xdr:col>23</xdr:col>
      <xdr:colOff>133350</xdr:colOff>
      <xdr:row>82</xdr:row>
      <xdr:rowOff>130242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0141"/>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89364</xdr:rowOff>
    </xdr:from>
    <xdr:to>
      <xdr:col>19</xdr:col>
      <xdr:colOff>133350</xdr:colOff>
      <xdr:row>82</xdr:row>
      <xdr:rowOff>121241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4826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73180</xdr:rowOff>
    </xdr:from>
    <xdr:to>
      <xdr:col>15</xdr:col>
      <xdr:colOff>82550</xdr:colOff>
      <xdr:row>82</xdr:row>
      <xdr:rowOff>89364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3208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38826</xdr:rowOff>
    </xdr:from>
    <xdr:to>
      <xdr:col>11</xdr:col>
      <xdr:colOff>31750</xdr:colOff>
      <xdr:row>82</xdr:row>
      <xdr:rowOff>73180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97726"/>
          <a:ext cx="8890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79442</xdr:rowOff>
    </xdr:from>
    <xdr:to>
      <xdr:col>23</xdr:col>
      <xdr:colOff>184150</xdr:colOff>
      <xdr:row>83</xdr:row>
      <xdr:rowOff>9592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51519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1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70441</xdr:rowOff>
    </xdr:from>
    <xdr:to>
      <xdr:col>19</xdr:col>
      <xdr:colOff>184150</xdr:colOff>
      <xdr:row>83</xdr:row>
      <xdr:rowOff>591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156818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1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38564</xdr:rowOff>
    </xdr:from>
    <xdr:to>
      <xdr:col>15</xdr:col>
      <xdr:colOff>133350</xdr:colOff>
      <xdr:row>82</xdr:row>
      <xdr:rowOff>140164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124941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22380</xdr:rowOff>
    </xdr:from>
    <xdr:to>
      <xdr:col>11</xdr:col>
      <xdr:colOff>82550</xdr:colOff>
      <xdr:row>82</xdr:row>
      <xdr:rowOff>123980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108757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159476</xdr:rowOff>
    </xdr:from>
    <xdr:to>
      <xdr:col>7</xdr:col>
      <xdr:colOff>31750</xdr:colOff>
      <xdr:row>82</xdr:row>
      <xdr:rowOff>89626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74403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3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適正な運営と管理を行って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en-US" sz="1200">
              <a:effectLst/>
              <a:latin typeface="ＭＳ Ｐゴシック" panose="020B0600070205080204" pitchFamily="50" charset="-128"/>
              <a:ea typeface="ＭＳ Ｐゴシック" panose="020B0600070205080204" pitchFamily="50" charset="-128"/>
            </a:rPr>
            <a:t>今後も引き続き給与等の適正化に努める。</a:t>
          </a:r>
          <a:endParaRPr lang="en-US"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136843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50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100648</xdr:rowOff>
    </xdr:from>
    <xdr:to>
      <xdr:col>72</xdr:col>
      <xdr:colOff>203200</xdr:colOff>
      <xdr:row>84</xdr:row>
      <xdr:rowOff>136843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100648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4602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49848</xdr:rowOff>
    </xdr:from>
    <xdr:to>
      <xdr:col>68</xdr:col>
      <xdr:colOff>203200</xdr:colOff>
      <xdr:row>84</xdr:row>
      <xdr:rowOff>151448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161625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55167</xdr:rowOff>
    </xdr:from>
    <xdr:to>
      <xdr:col>81</xdr:col>
      <xdr:colOff>44450</xdr:colOff>
      <xdr:row>61</xdr:row>
      <xdr:rowOff>77689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13617"/>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25809</xdr:rowOff>
    </xdr:from>
    <xdr:to>
      <xdr:col>77</xdr:col>
      <xdr:colOff>44450</xdr:colOff>
      <xdr:row>61</xdr:row>
      <xdr:rowOff>55167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84259"/>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170850</xdr:rowOff>
    </xdr:from>
    <xdr:to>
      <xdr:col>72</xdr:col>
      <xdr:colOff>203200</xdr:colOff>
      <xdr:row>61</xdr:row>
      <xdr:rowOff>25809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57850"/>
          <a:ext cx="8890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121384</xdr:rowOff>
    </xdr:from>
    <xdr:to>
      <xdr:col>68</xdr:col>
      <xdr:colOff>152400</xdr:colOff>
      <xdr:row>60</xdr:row>
      <xdr:rowOff>170850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08384"/>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26889</xdr:rowOff>
    </xdr:from>
    <xdr:to>
      <xdr:col>81</xdr:col>
      <xdr:colOff>95250</xdr:colOff>
      <xdr:row>61</xdr:row>
      <xdr:rowOff>128489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170416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4367</xdr:rowOff>
    </xdr:from>
    <xdr:to>
      <xdr:col>77</xdr:col>
      <xdr:colOff>95250</xdr:colOff>
      <xdr:row>61</xdr:row>
      <xdr:rowOff>105967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90744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146459</xdr:rowOff>
    </xdr:from>
    <xdr:to>
      <xdr:col>73</xdr:col>
      <xdr:colOff>44450</xdr:colOff>
      <xdr:row>61</xdr:row>
      <xdr:rowOff>76609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61386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120050</xdr:rowOff>
    </xdr:from>
    <xdr:to>
      <xdr:col>68</xdr:col>
      <xdr:colOff>203200</xdr:colOff>
      <xdr:row>61</xdr:row>
      <xdr:rowOff>50200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34977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70584</xdr:rowOff>
    </xdr:from>
    <xdr:to>
      <xdr:col>64</xdr:col>
      <xdr:colOff>152400</xdr:colOff>
      <xdr:row>61</xdr:row>
      <xdr:rowOff>734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156961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昨年同様に類似団体より若干比率が改善されて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返済も計画的に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、今後は比率自体は上昇する見込みであ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57573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815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584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財源のひとつである充当可能基金が豊富にある為、将来負担比率は現在の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所ない現状である。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適正に管理して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、類似団体とほぼ同じ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今後も引き続き定員適正化計画に基づき職員数の適正化等に努め、事務事業の効率化に取り組む必要がある。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4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79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79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88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行財政改革の意向に伴い、不要な支出は行っておらず、類似団体よりも率は健全であ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但し、ＩＴ関連の委託料等が増額した結果、昨年よりも率は上昇し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今後とも経常経費の削減に努め、数値の抑制・適正化を図る必要がある。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29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37338</xdr:rowOff>
    </xdr:from>
    <xdr:to>
      <xdr:col>69</xdr:col>
      <xdr:colOff>142875</xdr:colOff>
      <xdr:row>15</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該当（利用）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方も少なく、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3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その他に係る経常収支比率が類似団体平均を上回っているのは繰出金等の増加が主な原因である。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各施設の施設整備等や赤字補てん的な繰出金が多額になっていることも要因として挙げられる。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今後も運営の効率化に努め、財政の健全化を図る。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25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5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4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小規模村である本村は、事務組合や広域連合の依存度が高く、補助金等についても毎年上昇しているのが現状であ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どの項目も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必要な支出ばかりであ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このようなことから、今後においては補助金等において事業目的や広域性、社会ニーズに適応しているのか等を検討し、不適当な場合は随時見直し等を実施し、廃止若しくは抑制を実践する必要がある。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60706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昨年に引き続き類似団体より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46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20320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前年度より普通交付税等の減少の影響を受け、類似団体等の平均を上回る数値となっている。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交付税等の影響を受けやすい本村の財政状況を考慮すると、今後も引き続き、歳出の抑制等に努め、適切な対応を実践することが必要である。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315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94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95976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65761"/>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156953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84158</xdr:rowOff>
    </xdr:from>
    <xdr:to>
      <xdr:col>29</xdr:col>
      <xdr:colOff>127000</xdr:colOff>
      <xdr:row>16</xdr:row>
      <xdr:rowOff>139795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74983"/>
          <a:ext cx="6477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139795</xdr:rowOff>
    </xdr:from>
    <xdr:to>
      <xdr:col>26</xdr:col>
      <xdr:colOff>50800</xdr:colOff>
      <xdr:row>16</xdr:row>
      <xdr:rowOff>156539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30620"/>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156539</xdr:rowOff>
    </xdr:from>
    <xdr:to>
      <xdr:col>22</xdr:col>
      <xdr:colOff>114300</xdr:colOff>
      <xdr:row>17</xdr:row>
      <xdr:rowOff>316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316</xdr:rowOff>
    </xdr:from>
    <xdr:to>
      <xdr:col>18</xdr:col>
      <xdr:colOff>177800</xdr:colOff>
      <xdr:row>17</xdr:row>
      <xdr:rowOff>137651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62591"/>
          <a:ext cx="698500" cy="13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33358</xdr:rowOff>
    </xdr:from>
    <xdr:to>
      <xdr:col>29</xdr:col>
      <xdr:colOff>177800</xdr:colOff>
      <xdr:row>16</xdr:row>
      <xdr:rowOff>134958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49885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88995</xdr:rowOff>
    </xdr:from>
    <xdr:to>
      <xdr:col>26</xdr:col>
      <xdr:colOff>101600</xdr:colOff>
      <xdr:row>17</xdr:row>
      <xdr:rowOff>19145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29322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105739</xdr:rowOff>
    </xdr:from>
    <xdr:to>
      <xdr:col>22</xdr:col>
      <xdr:colOff>165100</xdr:colOff>
      <xdr:row>17</xdr:row>
      <xdr:rowOff>35889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46066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120966</xdr:rowOff>
    </xdr:from>
    <xdr:to>
      <xdr:col>19</xdr:col>
      <xdr:colOff>38100</xdr:colOff>
      <xdr:row>17</xdr:row>
      <xdr:rowOff>51116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61293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86851</xdr:rowOff>
    </xdr:from>
    <xdr:to>
      <xdr:col>15</xdr:col>
      <xdr:colOff>101600</xdr:colOff>
      <xdr:row>18</xdr:row>
      <xdr:rowOff>17001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27178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101809</xdr:rowOff>
    </xdr:from>
    <xdr:to>
      <xdr:col>29</xdr:col>
      <xdr:colOff>127000</xdr:colOff>
      <xdr:row>35</xdr:row>
      <xdr:rowOff>240294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2159"/>
          <a:ext cx="647700" cy="13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178062</xdr:rowOff>
    </xdr:from>
    <xdr:to>
      <xdr:col>26</xdr:col>
      <xdr:colOff>50800</xdr:colOff>
      <xdr:row>35</xdr:row>
      <xdr:rowOff>240294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88412"/>
          <a:ext cx="698500" cy="6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147239</xdr:rowOff>
    </xdr:from>
    <xdr:to>
      <xdr:col>22</xdr:col>
      <xdr:colOff>114300</xdr:colOff>
      <xdr:row>35</xdr:row>
      <xdr:rowOff>178062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57589"/>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72776</xdr:rowOff>
    </xdr:from>
    <xdr:to>
      <xdr:col>18</xdr:col>
      <xdr:colOff>177800</xdr:colOff>
      <xdr:row>35</xdr:row>
      <xdr:rowOff>147239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83126"/>
          <a:ext cx="698500" cy="7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51009</xdr:rowOff>
    </xdr:from>
    <xdr:to>
      <xdr:col>29</xdr:col>
      <xdr:colOff>177800</xdr:colOff>
      <xdr:row>35</xdr:row>
      <xdr:rowOff>152609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238986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189494</xdr:rowOff>
    </xdr:from>
    <xdr:to>
      <xdr:col>26</xdr:col>
      <xdr:colOff>101600</xdr:colOff>
      <xdr:row>35</xdr:row>
      <xdr:rowOff>291094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301271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127262</xdr:rowOff>
    </xdr:from>
    <xdr:to>
      <xdr:col>22</xdr:col>
      <xdr:colOff>165100</xdr:colOff>
      <xdr:row>35</xdr:row>
      <xdr:rowOff>228862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239039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96439</xdr:rowOff>
    </xdr:from>
    <xdr:to>
      <xdr:col>19</xdr:col>
      <xdr:colOff>38100</xdr:colOff>
      <xdr:row>35</xdr:row>
      <xdr:rowOff>198039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208216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21976</xdr:rowOff>
    </xdr:from>
    <xdr:to>
      <xdr:col>15</xdr:col>
      <xdr:colOff>101600</xdr:colOff>
      <xdr:row>35</xdr:row>
      <xdr:rowOff>123576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3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133753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146554</xdr:rowOff>
    </xdr:from>
    <xdr:to>
      <xdr:col>24</xdr:col>
      <xdr:colOff>63500</xdr:colOff>
      <xdr:row>36</xdr:row>
      <xdr:rowOff>151827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18754"/>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146554</xdr:rowOff>
    </xdr:from>
    <xdr:to>
      <xdr:col>19</xdr:col>
      <xdr:colOff>177800</xdr:colOff>
      <xdr:row>36</xdr:row>
      <xdr:rowOff>150513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875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150513</xdr:rowOff>
    </xdr:from>
    <xdr:to>
      <xdr:col>15</xdr:col>
      <xdr:colOff>50800</xdr:colOff>
      <xdr:row>36</xdr:row>
      <xdr:rowOff>151216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713"/>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151216</xdr:rowOff>
    </xdr:from>
    <xdr:to>
      <xdr:col>10</xdr:col>
      <xdr:colOff>114300</xdr:colOff>
      <xdr:row>37</xdr:row>
      <xdr:rowOff>18950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3416"/>
          <a:ext cx="889000" cy="3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101027</xdr:rowOff>
    </xdr:from>
    <xdr:to>
      <xdr:col>24</xdr:col>
      <xdr:colOff>114300</xdr:colOff>
      <xdr:row>37</xdr:row>
      <xdr:rowOff>31177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123904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2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95754</xdr:rowOff>
    </xdr:from>
    <xdr:to>
      <xdr:col>20</xdr:col>
      <xdr:colOff>38100</xdr:colOff>
      <xdr:row>37</xdr:row>
      <xdr:rowOff>25904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42431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99713</xdr:rowOff>
    </xdr:from>
    <xdr:to>
      <xdr:col>15</xdr:col>
      <xdr:colOff>101600</xdr:colOff>
      <xdr:row>37</xdr:row>
      <xdr:rowOff>29863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46390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100416</xdr:rowOff>
    </xdr:from>
    <xdr:to>
      <xdr:col>10</xdr:col>
      <xdr:colOff>165100</xdr:colOff>
      <xdr:row>37</xdr:row>
      <xdr:rowOff>30566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47093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139600</xdr:rowOff>
    </xdr:from>
    <xdr:to>
      <xdr:col>6</xdr:col>
      <xdr:colOff>38100</xdr:colOff>
      <xdr:row>37</xdr:row>
      <xdr:rowOff>69750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86277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162775</xdr:rowOff>
    </xdr:from>
    <xdr:to>
      <xdr:col>24</xdr:col>
      <xdr:colOff>63500</xdr:colOff>
      <xdr:row>57</xdr:row>
      <xdr:rowOff>168773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35425"/>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168773</xdr:rowOff>
    </xdr:from>
    <xdr:to>
      <xdr:col>19</xdr:col>
      <xdr:colOff>177800</xdr:colOff>
      <xdr:row>58</xdr:row>
      <xdr:rowOff>22089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41423"/>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22089</xdr:rowOff>
    </xdr:from>
    <xdr:to>
      <xdr:col>15</xdr:col>
      <xdr:colOff>50800</xdr:colOff>
      <xdr:row>58</xdr:row>
      <xdr:rowOff>34830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66189"/>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34830</xdr:rowOff>
    </xdr:from>
    <xdr:to>
      <xdr:col>10</xdr:col>
      <xdr:colOff>114300</xdr:colOff>
      <xdr:row>58</xdr:row>
      <xdr:rowOff>54944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78930"/>
          <a:ext cx="8890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111975</xdr:rowOff>
    </xdr:from>
    <xdr:to>
      <xdr:col>24</xdr:col>
      <xdr:colOff>114300</xdr:colOff>
      <xdr:row>58</xdr:row>
      <xdr:rowOff>42125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71352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117973</xdr:rowOff>
    </xdr:from>
    <xdr:to>
      <xdr:col>20</xdr:col>
      <xdr:colOff>38100</xdr:colOff>
      <xdr:row>58</xdr:row>
      <xdr:rowOff>48123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64650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142739</xdr:rowOff>
    </xdr:from>
    <xdr:to>
      <xdr:col>15</xdr:col>
      <xdr:colOff>101600</xdr:colOff>
      <xdr:row>58</xdr:row>
      <xdr:rowOff>72889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64016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0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155480</xdr:rowOff>
    </xdr:from>
    <xdr:to>
      <xdr:col>10</xdr:col>
      <xdr:colOff>165100</xdr:colOff>
      <xdr:row>58</xdr:row>
      <xdr:rowOff>85630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102157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7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4144</xdr:rowOff>
    </xdr:from>
    <xdr:to>
      <xdr:col>6</xdr:col>
      <xdr:colOff>38100</xdr:colOff>
      <xdr:row>58</xdr:row>
      <xdr:rowOff>105744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96871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4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62818</xdr:rowOff>
    </xdr:from>
    <xdr:to>
      <xdr:col>24</xdr:col>
      <xdr:colOff>63500</xdr:colOff>
      <xdr:row>78</xdr:row>
      <xdr:rowOff>63426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5918"/>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63426</xdr:rowOff>
    </xdr:from>
    <xdr:to>
      <xdr:col>19</xdr:col>
      <xdr:colOff>177800</xdr:colOff>
      <xdr:row>78</xdr:row>
      <xdr:rowOff>100175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6526"/>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88827</xdr:rowOff>
    </xdr:from>
    <xdr:to>
      <xdr:col>15</xdr:col>
      <xdr:colOff>50800</xdr:colOff>
      <xdr:row>78</xdr:row>
      <xdr:rowOff>100175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619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88827</xdr:rowOff>
    </xdr:from>
    <xdr:to>
      <xdr:col>10</xdr:col>
      <xdr:colOff>114300</xdr:colOff>
      <xdr:row>78</xdr:row>
      <xdr:rowOff>108200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192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12018</xdr:rowOff>
    </xdr:from>
    <xdr:to>
      <xdr:col>24</xdr:col>
      <xdr:colOff>114300</xdr:colOff>
      <xdr:row>78</xdr:row>
      <xdr:rowOff>113618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12626</xdr:rowOff>
    </xdr:from>
    <xdr:to>
      <xdr:col>20</xdr:col>
      <xdr:colOff>38100</xdr:colOff>
      <xdr:row>78</xdr:row>
      <xdr:rowOff>114226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105353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49375</xdr:rowOff>
    </xdr:from>
    <xdr:to>
      <xdr:col>15</xdr:col>
      <xdr:colOff>101600</xdr:colOff>
      <xdr:row>78</xdr:row>
      <xdr:rowOff>150975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142102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38027</xdr:rowOff>
    </xdr:from>
    <xdr:to>
      <xdr:col>10</xdr:col>
      <xdr:colOff>165100</xdr:colOff>
      <xdr:row>78</xdr:row>
      <xdr:rowOff>139627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130754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5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57400</xdr:rowOff>
    </xdr:from>
    <xdr:to>
      <xdr:col>6</xdr:col>
      <xdr:colOff>38100</xdr:colOff>
      <xdr:row>78</xdr:row>
      <xdr:rowOff>159000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150127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153025</xdr:rowOff>
    </xdr:from>
    <xdr:to>
      <xdr:col>24</xdr:col>
      <xdr:colOff>63500</xdr:colOff>
      <xdr:row>97</xdr:row>
      <xdr:rowOff>39551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12225"/>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29928</xdr:rowOff>
    </xdr:from>
    <xdr:to>
      <xdr:col>19</xdr:col>
      <xdr:colOff>177800</xdr:colOff>
      <xdr:row>97</xdr:row>
      <xdr:rowOff>39551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0578"/>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22940</xdr:rowOff>
    </xdr:from>
    <xdr:to>
      <xdr:col>15</xdr:col>
      <xdr:colOff>50800</xdr:colOff>
      <xdr:row>97</xdr:row>
      <xdr:rowOff>29928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53590"/>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22940</xdr:rowOff>
    </xdr:from>
    <xdr:to>
      <xdr:col>10</xdr:col>
      <xdr:colOff>114300</xdr:colOff>
      <xdr:row>97</xdr:row>
      <xdr:rowOff>130914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53590"/>
          <a:ext cx="889000" cy="1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102225</xdr:rowOff>
    </xdr:from>
    <xdr:to>
      <xdr:col>24</xdr:col>
      <xdr:colOff>114300</xdr:colOff>
      <xdr:row>97</xdr:row>
      <xdr:rowOff>32375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80652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160201</xdr:rowOff>
    </xdr:from>
    <xdr:to>
      <xdr:col>20</xdr:col>
      <xdr:colOff>38100</xdr:colOff>
      <xdr:row>97</xdr:row>
      <xdr:rowOff>90351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81478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150578</xdr:rowOff>
    </xdr:from>
    <xdr:to>
      <xdr:col>15</xdr:col>
      <xdr:colOff>101600</xdr:colOff>
      <xdr:row>97</xdr:row>
      <xdr:rowOff>80728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71855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143590</xdr:rowOff>
    </xdr:from>
    <xdr:to>
      <xdr:col>10</xdr:col>
      <xdr:colOff>165100</xdr:colOff>
      <xdr:row>97</xdr:row>
      <xdr:rowOff>73740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80114</xdr:rowOff>
    </xdr:from>
    <xdr:to>
      <xdr:col>6</xdr:col>
      <xdr:colOff>38100</xdr:colOff>
      <xdr:row>98</xdr:row>
      <xdr:rowOff>10264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169925</xdr:rowOff>
    </xdr:from>
    <xdr:to>
      <xdr:col>55</xdr:col>
      <xdr:colOff>0</xdr:colOff>
      <xdr:row>36</xdr:row>
      <xdr:rowOff>42892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70675"/>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88589</xdr:rowOff>
    </xdr:from>
    <xdr:to>
      <xdr:col>50</xdr:col>
      <xdr:colOff>114300</xdr:colOff>
      <xdr:row>35</xdr:row>
      <xdr:rowOff>169925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89339"/>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88589</xdr:rowOff>
    </xdr:from>
    <xdr:to>
      <xdr:col>45</xdr:col>
      <xdr:colOff>177800</xdr:colOff>
      <xdr:row>36</xdr:row>
      <xdr:rowOff>114304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9339"/>
          <a:ext cx="889000" cy="19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114304</xdr:rowOff>
    </xdr:from>
    <xdr:to>
      <xdr:col>41</xdr:col>
      <xdr:colOff>50800</xdr:colOff>
      <xdr:row>37</xdr:row>
      <xdr:rowOff>25307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86504"/>
          <a:ext cx="889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163542</xdr:rowOff>
    </xdr:from>
    <xdr:to>
      <xdr:col>55</xdr:col>
      <xdr:colOff>50800</xdr:colOff>
      <xdr:row>36</xdr:row>
      <xdr:rowOff>93692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14969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1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119125</xdr:rowOff>
    </xdr:from>
    <xdr:to>
      <xdr:col>50</xdr:col>
      <xdr:colOff>165100</xdr:colOff>
      <xdr:row>36</xdr:row>
      <xdr:rowOff>49275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65802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37789</xdr:rowOff>
    </xdr:from>
    <xdr:to>
      <xdr:col>46</xdr:col>
      <xdr:colOff>38100</xdr:colOff>
      <xdr:row>35</xdr:row>
      <xdr:rowOff>139389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155916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63504</xdr:rowOff>
    </xdr:from>
    <xdr:to>
      <xdr:col>41</xdr:col>
      <xdr:colOff>101600</xdr:colOff>
      <xdr:row>36</xdr:row>
      <xdr:rowOff>165104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145957</xdr:rowOff>
    </xdr:from>
    <xdr:to>
      <xdr:col>36</xdr:col>
      <xdr:colOff>165100</xdr:colOff>
      <xdr:row>37</xdr:row>
      <xdr:rowOff>76107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92634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66129</xdr:rowOff>
    </xdr:from>
    <xdr:to>
      <xdr:col>55</xdr:col>
      <xdr:colOff>0</xdr:colOff>
      <xdr:row>58</xdr:row>
      <xdr:rowOff>104668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0229"/>
          <a:ext cx="8382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104668</xdr:rowOff>
    </xdr:from>
    <xdr:to>
      <xdr:col>50</xdr:col>
      <xdr:colOff>114300</xdr:colOff>
      <xdr:row>58</xdr:row>
      <xdr:rowOff>121561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8768"/>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121561</xdr:rowOff>
    </xdr:from>
    <xdr:to>
      <xdr:col>45</xdr:col>
      <xdr:colOff>177800</xdr:colOff>
      <xdr:row>58</xdr:row>
      <xdr:rowOff>151213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97571</xdr:rowOff>
    </xdr:from>
    <xdr:to>
      <xdr:col>41</xdr:col>
      <xdr:colOff>50800</xdr:colOff>
      <xdr:row>58</xdr:row>
      <xdr:rowOff>151213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1671"/>
          <a:ext cx="889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15329</xdr:rowOff>
    </xdr:from>
    <xdr:to>
      <xdr:col>55</xdr:col>
      <xdr:colOff>50800</xdr:colOff>
      <xdr:row>58</xdr:row>
      <xdr:rowOff>116929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146156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53868</xdr:rowOff>
    </xdr:from>
    <xdr:to>
      <xdr:col>50</xdr:col>
      <xdr:colOff>165100</xdr:colOff>
      <xdr:row>58</xdr:row>
      <xdr:rowOff>155468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146595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70761</xdr:rowOff>
    </xdr:from>
    <xdr:to>
      <xdr:col>46</xdr:col>
      <xdr:colOff>38100</xdr:colOff>
      <xdr:row>59</xdr:row>
      <xdr:rowOff>911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163488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100413</xdr:rowOff>
    </xdr:from>
    <xdr:to>
      <xdr:col>41</xdr:col>
      <xdr:colOff>101600</xdr:colOff>
      <xdr:row>59</xdr:row>
      <xdr:rowOff>30563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21690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46771</xdr:rowOff>
    </xdr:from>
    <xdr:to>
      <xdr:col>36</xdr:col>
      <xdr:colOff>165100</xdr:colOff>
      <xdr:row>58</xdr:row>
      <xdr:rowOff>148371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164898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82307</xdr:rowOff>
    </xdr:from>
    <xdr:to>
      <xdr:col>55</xdr:col>
      <xdr:colOff>0</xdr:colOff>
      <xdr:row>79</xdr:row>
      <xdr:rowOff>89503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626857"/>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144464</xdr:rowOff>
    </xdr:from>
    <xdr:to>
      <xdr:col>50</xdr:col>
      <xdr:colOff>114300</xdr:colOff>
      <xdr:row>79</xdr:row>
      <xdr:rowOff>82307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7564"/>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144464</xdr:rowOff>
    </xdr:from>
    <xdr:to>
      <xdr:col>45</xdr:col>
      <xdr:colOff>177800</xdr:colOff>
      <xdr:row>79</xdr:row>
      <xdr:rowOff>91559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75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38703</xdr:rowOff>
    </xdr:from>
    <xdr:to>
      <xdr:col>55</xdr:col>
      <xdr:colOff>50800</xdr:colOff>
      <xdr:row>79</xdr:row>
      <xdr:rowOff>140303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125080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9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31507</xdr:rowOff>
    </xdr:from>
    <xdr:to>
      <xdr:col>50</xdr:col>
      <xdr:colOff>165100</xdr:colOff>
      <xdr:row>79</xdr:row>
      <xdr:rowOff>133107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124234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93664</xdr:rowOff>
    </xdr:from>
    <xdr:to>
      <xdr:col>46</xdr:col>
      <xdr:colOff>38100</xdr:colOff>
      <xdr:row>79</xdr:row>
      <xdr:rowOff>23814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14941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5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40759</xdr:rowOff>
    </xdr:from>
    <xdr:to>
      <xdr:col>41</xdr:col>
      <xdr:colOff>101600</xdr:colOff>
      <xdr:row>79</xdr:row>
      <xdr:rowOff>142359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133486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159548</xdr:rowOff>
    </xdr:from>
    <xdr:to>
      <xdr:col>55</xdr:col>
      <xdr:colOff>0</xdr:colOff>
      <xdr:row>97</xdr:row>
      <xdr:rowOff>43171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18748"/>
          <a:ext cx="8382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43171</xdr:rowOff>
    </xdr:from>
    <xdr:to>
      <xdr:col>50</xdr:col>
      <xdr:colOff>114300</xdr:colOff>
      <xdr:row>97</xdr:row>
      <xdr:rowOff>128555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673821"/>
          <a:ext cx="889000" cy="8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108840</xdr:rowOff>
    </xdr:from>
    <xdr:to>
      <xdr:col>45</xdr:col>
      <xdr:colOff>177800</xdr:colOff>
      <xdr:row>97</xdr:row>
      <xdr:rowOff>128555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39490"/>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108748</xdr:rowOff>
    </xdr:from>
    <xdr:to>
      <xdr:col>55</xdr:col>
      <xdr:colOff>50800</xdr:colOff>
      <xdr:row>97</xdr:row>
      <xdr:rowOff>38898</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5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131625</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1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163821</xdr:rowOff>
    </xdr:from>
    <xdr:to>
      <xdr:col>50</xdr:col>
      <xdr:colOff>165100</xdr:colOff>
      <xdr:row>97</xdr:row>
      <xdr:rowOff>93971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110498</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77755</xdr:rowOff>
    </xdr:from>
    <xdr:to>
      <xdr:col>46</xdr:col>
      <xdr:colOff>38100</xdr:colOff>
      <xdr:row>98</xdr:row>
      <xdr:rowOff>7905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170482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8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58040</xdr:rowOff>
    </xdr:from>
    <xdr:to>
      <xdr:col>41</xdr:col>
      <xdr:colOff>101600</xdr:colOff>
      <xdr:row>97</xdr:row>
      <xdr:rowOff>159640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4717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121440</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6540"/>
          <a:ext cx="889000" cy="1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70640</xdr:rowOff>
    </xdr:from>
    <xdr:to>
      <xdr:col>67</xdr:col>
      <xdr:colOff>101600</xdr:colOff>
      <xdr:row>39</xdr:row>
      <xdr:rowOff>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17317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166602</xdr:rowOff>
    </xdr:from>
    <xdr:to>
      <xdr:col>85</xdr:col>
      <xdr:colOff>127000</xdr:colOff>
      <xdr:row>77</xdr:row>
      <xdr:rowOff>59679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196802"/>
          <a:ext cx="8382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37630</xdr:rowOff>
    </xdr:from>
    <xdr:to>
      <xdr:col>81</xdr:col>
      <xdr:colOff>50800</xdr:colOff>
      <xdr:row>77</xdr:row>
      <xdr:rowOff>59679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39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170642</xdr:rowOff>
    </xdr:from>
    <xdr:to>
      <xdr:col>76</xdr:col>
      <xdr:colOff>114300</xdr:colOff>
      <xdr:row>77</xdr:row>
      <xdr:rowOff>37630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00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89126</xdr:rowOff>
    </xdr:from>
    <xdr:to>
      <xdr:col>71</xdr:col>
      <xdr:colOff>177800</xdr:colOff>
      <xdr:row>76</xdr:row>
      <xdr:rowOff>170642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119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115802</xdr:rowOff>
    </xdr:from>
    <xdr:to>
      <xdr:col>85</xdr:col>
      <xdr:colOff>177800</xdr:colOff>
      <xdr:row>77</xdr:row>
      <xdr:rowOff>45952</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138679</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9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8879</xdr:rowOff>
    </xdr:from>
    <xdr:to>
      <xdr:col>81</xdr:col>
      <xdr:colOff>101600</xdr:colOff>
      <xdr:row>77</xdr:row>
      <xdr:rowOff>110479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127006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158280</xdr:rowOff>
    </xdr:from>
    <xdr:to>
      <xdr:col>76</xdr:col>
      <xdr:colOff>165100</xdr:colOff>
      <xdr:row>77</xdr:row>
      <xdr:rowOff>88430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104957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119842</xdr:rowOff>
    </xdr:from>
    <xdr:to>
      <xdr:col>72</xdr:col>
      <xdr:colOff>38100</xdr:colOff>
      <xdr:row>77</xdr:row>
      <xdr:rowOff>49992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66520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38326</xdr:rowOff>
    </xdr:from>
    <xdr:to>
      <xdr:col>67</xdr:col>
      <xdr:colOff>101600</xdr:colOff>
      <xdr:row>76</xdr:row>
      <xdr:rowOff>139926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156453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171447</xdr:rowOff>
    </xdr:from>
    <xdr:to>
      <xdr:col>85</xdr:col>
      <xdr:colOff>127000</xdr:colOff>
      <xdr:row>99</xdr:row>
      <xdr:rowOff>1398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02097"/>
          <a:ext cx="838200" cy="1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171447</xdr:rowOff>
    </xdr:from>
    <xdr:to>
      <xdr:col>81</xdr:col>
      <xdr:colOff>50800</xdr:colOff>
      <xdr:row>98</xdr:row>
      <xdr:rowOff>10753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802097"/>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10753</xdr:rowOff>
    </xdr:from>
    <xdr:to>
      <xdr:col>76</xdr:col>
      <xdr:colOff>114300</xdr:colOff>
      <xdr:row>98</xdr:row>
      <xdr:rowOff>66593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812853"/>
          <a:ext cx="889000" cy="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163860</xdr:rowOff>
    </xdr:from>
    <xdr:to>
      <xdr:col>71</xdr:col>
      <xdr:colOff>177800</xdr:colOff>
      <xdr:row>98</xdr:row>
      <xdr:rowOff>66593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794510"/>
          <a:ext cx="889000" cy="7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122048</xdr:rowOff>
    </xdr:from>
    <xdr:to>
      <xdr:col>85</xdr:col>
      <xdr:colOff>177800</xdr:colOff>
      <xdr:row>99</xdr:row>
      <xdr:rowOff>52198</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120647</xdr:rowOff>
    </xdr:from>
    <xdr:to>
      <xdr:col>81</xdr:col>
      <xdr:colOff>101600</xdr:colOff>
      <xdr:row>98</xdr:row>
      <xdr:rowOff>50797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67324</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2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131403</xdr:rowOff>
    </xdr:from>
    <xdr:to>
      <xdr:col>76</xdr:col>
      <xdr:colOff>165100</xdr:colOff>
      <xdr:row>98</xdr:row>
      <xdr:rowOff>61553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78080</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5" y="165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15793</xdr:rowOff>
    </xdr:from>
    <xdr:to>
      <xdr:col>72</xdr:col>
      <xdr:colOff>38100</xdr:colOff>
      <xdr:row>98</xdr:row>
      <xdr:rowOff>117393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133920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5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113060</xdr:rowOff>
    </xdr:from>
    <xdr:to>
      <xdr:col>67</xdr:col>
      <xdr:colOff>101600</xdr:colOff>
      <xdr:row>98</xdr:row>
      <xdr:rowOff>43210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7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59737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5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142169</xdr:rowOff>
    </xdr:from>
    <xdr:to>
      <xdr:col>116</xdr:col>
      <xdr:colOff>63500</xdr:colOff>
      <xdr:row>57</xdr:row>
      <xdr:rowOff>146695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91481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81864</xdr:rowOff>
    </xdr:from>
    <xdr:to>
      <xdr:col>111</xdr:col>
      <xdr:colOff>177800</xdr:colOff>
      <xdr:row>57</xdr:row>
      <xdr:rowOff>142169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854514"/>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24348</xdr:rowOff>
    </xdr:from>
    <xdr:to>
      <xdr:col>107</xdr:col>
      <xdr:colOff>50800</xdr:colOff>
      <xdr:row>57</xdr:row>
      <xdr:rowOff>81864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796998"/>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24348</xdr:rowOff>
    </xdr:from>
    <xdr:to>
      <xdr:col>102</xdr:col>
      <xdr:colOff>114300</xdr:colOff>
      <xdr:row>57</xdr:row>
      <xdr:rowOff>83190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796998"/>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95895</xdr:rowOff>
    </xdr:from>
    <xdr:to>
      <xdr:col>116</xdr:col>
      <xdr:colOff>114300</xdr:colOff>
      <xdr:row>58</xdr:row>
      <xdr:rowOff>26045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118772</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7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91369</xdr:rowOff>
    </xdr:from>
    <xdr:to>
      <xdr:col>112</xdr:col>
      <xdr:colOff>38100</xdr:colOff>
      <xdr:row>58</xdr:row>
      <xdr:rowOff>21519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12646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31064</xdr:rowOff>
    </xdr:from>
    <xdr:to>
      <xdr:col>107</xdr:col>
      <xdr:colOff>101600</xdr:colOff>
      <xdr:row>57</xdr:row>
      <xdr:rowOff>132664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123791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144998</xdr:rowOff>
    </xdr:from>
    <xdr:to>
      <xdr:col>102</xdr:col>
      <xdr:colOff>165100</xdr:colOff>
      <xdr:row>57</xdr:row>
      <xdr:rowOff>75148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32390</xdr:rowOff>
    </xdr:from>
    <xdr:to>
      <xdr:col>98</xdr:col>
      <xdr:colOff>38100</xdr:colOff>
      <xdr:row>57</xdr:row>
      <xdr:rowOff>133990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8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125117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9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21439</xdr:rowOff>
    </xdr:from>
    <xdr:to>
      <xdr:col>116</xdr:col>
      <xdr:colOff>63500</xdr:colOff>
      <xdr:row>76</xdr:row>
      <xdr:rowOff>73904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051639"/>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38492</xdr:rowOff>
    </xdr:from>
    <xdr:to>
      <xdr:col>111</xdr:col>
      <xdr:colOff>177800</xdr:colOff>
      <xdr:row>76</xdr:row>
      <xdr:rowOff>73904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068692"/>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38492</xdr:rowOff>
    </xdr:from>
    <xdr:to>
      <xdr:col>107</xdr:col>
      <xdr:colOff>50800</xdr:colOff>
      <xdr:row>76</xdr:row>
      <xdr:rowOff>109409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068692"/>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109409</xdr:rowOff>
    </xdr:from>
    <xdr:to>
      <xdr:col>102</xdr:col>
      <xdr:colOff>114300</xdr:colOff>
      <xdr:row>76</xdr:row>
      <xdr:rowOff>119080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3960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142088</xdr:rowOff>
    </xdr:from>
    <xdr:to>
      <xdr:col>116</xdr:col>
      <xdr:colOff>114300</xdr:colOff>
      <xdr:row>76</xdr:row>
      <xdr:rowOff>72237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000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164965</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8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23104</xdr:rowOff>
    </xdr:from>
    <xdr:to>
      <xdr:col>112</xdr:col>
      <xdr:colOff>38100</xdr:colOff>
      <xdr:row>76</xdr:row>
      <xdr:rowOff>124704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0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141231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159142</xdr:rowOff>
    </xdr:from>
    <xdr:to>
      <xdr:col>107</xdr:col>
      <xdr:colOff>101600</xdr:colOff>
      <xdr:row>76</xdr:row>
      <xdr:rowOff>89292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0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105819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58609</xdr:rowOff>
    </xdr:from>
    <xdr:to>
      <xdr:col>102</xdr:col>
      <xdr:colOff>165100</xdr:colOff>
      <xdr:row>76</xdr:row>
      <xdr:rowOff>160209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5285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68280</xdr:rowOff>
    </xdr:from>
    <xdr:to>
      <xdr:col>98</xdr:col>
      <xdr:colOff>38100</xdr:colOff>
      <xdr:row>76</xdr:row>
      <xdr:rowOff>169880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14957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8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人口一人当たりのコストにすると、毎年人口も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で、平均的に類似団体よりコストが高くなってい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人件費は毎年少額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いたが、本年度は人員の若返り等の関係で減少した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。物件費は類似団体とほぼ同水準であると考え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ＩＴ関連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の事業費等の増加で年々上昇している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。維持補修費についても類似団体とほぼ同水準と考え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が、施設等の老朽化に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対する修繕等を実施した為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、前年度より上昇して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。扶助費は施設入所等の方も類似団体よりは少ないと考え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補助費は事務組合や広域連合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の依存性も高く、毎年多額の費用を支出して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老朽化している施設の更新整備の関係で類似団体より高く推移している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年度両年度とも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が、毎年計画的に返済しており、問題ないと考え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。但し、次年度以降に計画的に実施する大規模な事業を控えている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、今後は比率自体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積立金は類似団体より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、災害など不測の事態等に備えるために計画的に積立てを行って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年度での支出は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ない現状である。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貸付金は類似団体とほぼ同水準であると考え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繰出金は国保事業勘定や介護保険勘定の負担額や簡易水道のインフラ整備に多額の費用を支出しているのが要因であると考え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失業対策事業費及び前年度繰上充用金につきまして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も不</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88087</xdr:rowOff>
    </xdr:from>
    <xdr:to>
      <xdr:col>24</xdr:col>
      <xdr:colOff>63500</xdr:colOff>
      <xdr:row>36</xdr:row>
      <xdr:rowOff>115507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0287"/>
          <a:ext cx="8382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69482</xdr:rowOff>
    </xdr:from>
    <xdr:to>
      <xdr:col>19</xdr:col>
      <xdr:colOff>177800</xdr:colOff>
      <xdr:row>36</xdr:row>
      <xdr:rowOff>88087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168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69482</xdr:rowOff>
    </xdr:from>
    <xdr:to>
      <xdr:col>15</xdr:col>
      <xdr:colOff>50800</xdr:colOff>
      <xdr:row>36</xdr:row>
      <xdr:rowOff>97599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97599</xdr:rowOff>
    </xdr:from>
    <xdr:to>
      <xdr:col>10</xdr:col>
      <xdr:colOff>114300</xdr:colOff>
      <xdr:row>37</xdr:row>
      <xdr:rowOff>35370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9799"/>
          <a:ext cx="8890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64707</xdr:rowOff>
    </xdr:from>
    <xdr:to>
      <xdr:col>24</xdr:col>
      <xdr:colOff>114300</xdr:colOff>
      <xdr:row>36</xdr:row>
      <xdr:rowOff>166307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87584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37287</xdr:rowOff>
    </xdr:from>
    <xdr:to>
      <xdr:col>20</xdr:col>
      <xdr:colOff>38100</xdr:colOff>
      <xdr:row>36</xdr:row>
      <xdr:rowOff>138887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155414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18682</xdr:rowOff>
    </xdr:from>
    <xdr:to>
      <xdr:col>15</xdr:col>
      <xdr:colOff>101600</xdr:colOff>
      <xdr:row>36</xdr:row>
      <xdr:rowOff>120282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136809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46799</xdr:rowOff>
    </xdr:from>
    <xdr:to>
      <xdr:col>10</xdr:col>
      <xdr:colOff>165100</xdr:colOff>
      <xdr:row>36</xdr:row>
      <xdr:rowOff>148399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164926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156020</xdr:rowOff>
    </xdr:from>
    <xdr:to>
      <xdr:col>6</xdr:col>
      <xdr:colOff>38100</xdr:colOff>
      <xdr:row>37</xdr:row>
      <xdr:rowOff>86170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102697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151994</xdr:rowOff>
    </xdr:from>
    <xdr:to>
      <xdr:col>24</xdr:col>
      <xdr:colOff>63500</xdr:colOff>
      <xdr:row>58</xdr:row>
      <xdr:rowOff>79267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4644"/>
          <a:ext cx="8382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151994</xdr:rowOff>
    </xdr:from>
    <xdr:to>
      <xdr:col>19</xdr:col>
      <xdr:colOff>177800</xdr:colOff>
      <xdr:row>58</xdr:row>
      <xdr:rowOff>5854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4644"/>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5854</xdr:rowOff>
    </xdr:from>
    <xdr:to>
      <xdr:col>15</xdr:col>
      <xdr:colOff>50800</xdr:colOff>
      <xdr:row>58</xdr:row>
      <xdr:rowOff>34443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9954"/>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16032</xdr:rowOff>
    </xdr:from>
    <xdr:to>
      <xdr:col>10</xdr:col>
      <xdr:colOff>114300</xdr:colOff>
      <xdr:row>58</xdr:row>
      <xdr:rowOff>34443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013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28467</xdr:rowOff>
    </xdr:from>
    <xdr:to>
      <xdr:col>24</xdr:col>
      <xdr:colOff>114300</xdr:colOff>
      <xdr:row>58</xdr:row>
      <xdr:rowOff>130067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101194</xdr:rowOff>
    </xdr:from>
    <xdr:to>
      <xdr:col>20</xdr:col>
      <xdr:colOff>38100</xdr:colOff>
      <xdr:row>58</xdr:row>
      <xdr:rowOff>31344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47871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126504</xdr:rowOff>
    </xdr:from>
    <xdr:to>
      <xdr:col>15</xdr:col>
      <xdr:colOff>101600</xdr:colOff>
      <xdr:row>58</xdr:row>
      <xdr:rowOff>56654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73181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155093</xdr:rowOff>
    </xdr:from>
    <xdr:to>
      <xdr:col>10</xdr:col>
      <xdr:colOff>165100</xdr:colOff>
      <xdr:row>58</xdr:row>
      <xdr:rowOff>85243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101770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136682</xdr:rowOff>
    </xdr:from>
    <xdr:to>
      <xdr:col>6</xdr:col>
      <xdr:colOff>38100</xdr:colOff>
      <xdr:row>58</xdr:row>
      <xdr:rowOff>66832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83359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55784</xdr:rowOff>
    </xdr:from>
    <xdr:to>
      <xdr:col>24</xdr:col>
      <xdr:colOff>63500</xdr:colOff>
      <xdr:row>77</xdr:row>
      <xdr:rowOff>114683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7434"/>
          <a:ext cx="838200" cy="5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114683</xdr:rowOff>
    </xdr:from>
    <xdr:to>
      <xdr:col>19</xdr:col>
      <xdr:colOff>177800</xdr:colOff>
      <xdr:row>77</xdr:row>
      <xdr:rowOff>128619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6333"/>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128619</xdr:rowOff>
    </xdr:from>
    <xdr:to>
      <xdr:col>15</xdr:col>
      <xdr:colOff>50800</xdr:colOff>
      <xdr:row>77</xdr:row>
      <xdr:rowOff>143007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0269"/>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143007</xdr:rowOff>
    </xdr:from>
    <xdr:to>
      <xdr:col>10</xdr:col>
      <xdr:colOff>114300</xdr:colOff>
      <xdr:row>77</xdr:row>
      <xdr:rowOff>170681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657"/>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4984</xdr:rowOff>
    </xdr:from>
    <xdr:to>
      <xdr:col>24</xdr:col>
      <xdr:colOff>114300</xdr:colOff>
      <xdr:row>77</xdr:row>
      <xdr:rowOff>106584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27861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63883</xdr:rowOff>
    </xdr:from>
    <xdr:to>
      <xdr:col>20</xdr:col>
      <xdr:colOff>38100</xdr:colOff>
      <xdr:row>77</xdr:row>
      <xdr:rowOff>165483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77819</xdr:rowOff>
    </xdr:from>
    <xdr:to>
      <xdr:col>15</xdr:col>
      <xdr:colOff>101600</xdr:colOff>
      <xdr:row>78</xdr:row>
      <xdr:rowOff>7969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170546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92207</xdr:rowOff>
    </xdr:from>
    <xdr:to>
      <xdr:col>10</xdr:col>
      <xdr:colOff>165100</xdr:colOff>
      <xdr:row>78</xdr:row>
      <xdr:rowOff>22357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119881</xdr:rowOff>
    </xdr:from>
    <xdr:to>
      <xdr:col>6</xdr:col>
      <xdr:colOff>38100</xdr:colOff>
      <xdr:row>78</xdr:row>
      <xdr:rowOff>50031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41158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165305</xdr:rowOff>
    </xdr:from>
    <xdr:to>
      <xdr:col>24</xdr:col>
      <xdr:colOff>63500</xdr:colOff>
      <xdr:row>97</xdr:row>
      <xdr:rowOff>18334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4505"/>
          <a:ext cx="8382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84592</xdr:rowOff>
    </xdr:from>
    <xdr:to>
      <xdr:col>19</xdr:col>
      <xdr:colOff>177800</xdr:colOff>
      <xdr:row>96</xdr:row>
      <xdr:rowOff>165305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43792"/>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84592</xdr:rowOff>
    </xdr:from>
    <xdr:to>
      <xdr:col>15</xdr:col>
      <xdr:colOff>50800</xdr:colOff>
      <xdr:row>97</xdr:row>
      <xdr:rowOff>77524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3792"/>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77524</xdr:rowOff>
    </xdr:from>
    <xdr:to>
      <xdr:col>10</xdr:col>
      <xdr:colOff>114300</xdr:colOff>
      <xdr:row>97</xdr:row>
      <xdr:rowOff>149165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8174"/>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138984</xdr:rowOff>
    </xdr:from>
    <xdr:to>
      <xdr:col>24</xdr:col>
      <xdr:colOff>114300</xdr:colOff>
      <xdr:row>97</xdr:row>
      <xdr:rowOff>69134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161861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4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114505</xdr:rowOff>
    </xdr:from>
    <xdr:to>
      <xdr:col>20</xdr:col>
      <xdr:colOff>38100</xdr:colOff>
      <xdr:row>97</xdr:row>
      <xdr:rowOff>44655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61182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4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33792</xdr:rowOff>
    </xdr:from>
    <xdr:to>
      <xdr:col>15</xdr:col>
      <xdr:colOff>101600</xdr:colOff>
      <xdr:row>96</xdr:row>
      <xdr:rowOff>135392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151919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26724</xdr:rowOff>
    </xdr:from>
    <xdr:to>
      <xdr:col>10</xdr:col>
      <xdr:colOff>165100</xdr:colOff>
      <xdr:row>97</xdr:row>
      <xdr:rowOff>128324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144851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43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98365</xdr:rowOff>
    </xdr:from>
    <xdr:to>
      <xdr:col>6</xdr:col>
      <xdr:colOff>38100</xdr:colOff>
      <xdr:row>98</xdr:row>
      <xdr:rowOff>28515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45042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50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94535</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108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89277</xdr:rowOff>
    </xdr:from>
    <xdr:to>
      <xdr:col>50</xdr:col>
      <xdr:colOff>114300</xdr:colOff>
      <xdr:row>39</xdr:row>
      <xdr:rowOff>94535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7582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89277</xdr:rowOff>
    </xdr:from>
    <xdr:to>
      <xdr:col>45</xdr:col>
      <xdr:colOff>177800</xdr:colOff>
      <xdr:row>39</xdr:row>
      <xdr:rowOff>97295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93408</xdr:rowOff>
    </xdr:from>
    <xdr:to>
      <xdr:col>41</xdr:col>
      <xdr:colOff>50800</xdr:colOff>
      <xdr:row>39</xdr:row>
      <xdr:rowOff>97295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995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43735</xdr:rowOff>
    </xdr:from>
    <xdr:to>
      <xdr:col>50</xdr:col>
      <xdr:colOff>165100</xdr:colOff>
      <xdr:row>39</xdr:row>
      <xdr:rowOff>145335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136462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38477</xdr:rowOff>
    </xdr:from>
    <xdr:to>
      <xdr:col>46</xdr:col>
      <xdr:colOff>38100</xdr:colOff>
      <xdr:row>39</xdr:row>
      <xdr:rowOff>140077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46495</xdr:rowOff>
    </xdr:from>
    <xdr:to>
      <xdr:col>41</xdr:col>
      <xdr:colOff>101600</xdr:colOff>
      <xdr:row>39</xdr:row>
      <xdr:rowOff>148095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139222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42608</xdr:rowOff>
    </xdr:from>
    <xdr:to>
      <xdr:col>36</xdr:col>
      <xdr:colOff>165100</xdr:colOff>
      <xdr:row>39</xdr:row>
      <xdr:rowOff>144208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116918</xdr:rowOff>
    </xdr:from>
    <xdr:to>
      <xdr:col>55</xdr:col>
      <xdr:colOff>0</xdr:colOff>
      <xdr:row>58</xdr:row>
      <xdr:rowOff>52008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9568"/>
          <a:ext cx="838200" cy="1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52008</xdr:rowOff>
    </xdr:from>
    <xdr:to>
      <xdr:col>50</xdr:col>
      <xdr:colOff>114300</xdr:colOff>
      <xdr:row>58</xdr:row>
      <xdr:rowOff>61390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96108"/>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57203</xdr:rowOff>
    </xdr:from>
    <xdr:to>
      <xdr:col>45</xdr:col>
      <xdr:colOff>177800</xdr:colOff>
      <xdr:row>58</xdr:row>
      <xdr:rowOff>61390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1303"/>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57203</xdr:rowOff>
    </xdr:from>
    <xdr:to>
      <xdr:col>41</xdr:col>
      <xdr:colOff>50800</xdr:colOff>
      <xdr:row>58</xdr:row>
      <xdr:rowOff>84452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1303"/>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66118</xdr:rowOff>
    </xdr:from>
    <xdr:to>
      <xdr:col>55</xdr:col>
      <xdr:colOff>50800</xdr:colOff>
      <xdr:row>57</xdr:row>
      <xdr:rowOff>167718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xdr:rowOff>
    </xdr:from>
    <xdr:to>
      <xdr:col>50</xdr:col>
      <xdr:colOff>165100</xdr:colOff>
      <xdr:row>58</xdr:row>
      <xdr:rowOff>102808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119335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10590</xdr:rowOff>
    </xdr:from>
    <xdr:to>
      <xdr:col>46</xdr:col>
      <xdr:colOff>38100</xdr:colOff>
      <xdr:row>58</xdr:row>
      <xdr:rowOff>112190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6403</xdr:rowOff>
    </xdr:from>
    <xdr:to>
      <xdr:col>41</xdr:col>
      <xdr:colOff>101600</xdr:colOff>
      <xdr:row>58</xdr:row>
      <xdr:rowOff>108003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33652</xdr:rowOff>
    </xdr:from>
    <xdr:to>
      <xdr:col>36</xdr:col>
      <xdr:colOff>165100</xdr:colOff>
      <xdr:row>58</xdr:row>
      <xdr:rowOff>135252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126379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52150</xdr:rowOff>
    </xdr:from>
    <xdr:to>
      <xdr:col>55</xdr:col>
      <xdr:colOff>0</xdr:colOff>
      <xdr:row>77</xdr:row>
      <xdr:rowOff>167982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53800"/>
          <a:ext cx="8382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167982</xdr:rowOff>
    </xdr:from>
    <xdr:to>
      <xdr:col>50</xdr:col>
      <xdr:colOff>114300</xdr:colOff>
      <xdr:row>78</xdr:row>
      <xdr:rowOff>2448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9632"/>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2448</xdr:rowOff>
    </xdr:from>
    <xdr:to>
      <xdr:col>45</xdr:col>
      <xdr:colOff>177800</xdr:colOff>
      <xdr:row>78</xdr:row>
      <xdr:rowOff>22113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5548"/>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166315</xdr:rowOff>
    </xdr:from>
    <xdr:to>
      <xdr:col>41</xdr:col>
      <xdr:colOff>50800</xdr:colOff>
      <xdr:row>78</xdr:row>
      <xdr:rowOff>22113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96515"/>
          <a:ext cx="889000" cy="1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xdr:rowOff>
    </xdr:from>
    <xdr:to>
      <xdr:col>55</xdr:col>
      <xdr:colOff>50800</xdr:colOff>
      <xdr:row>77</xdr:row>
      <xdr:rowOff>102950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24227</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117182</xdr:rowOff>
    </xdr:from>
    <xdr:to>
      <xdr:col>50</xdr:col>
      <xdr:colOff>165100</xdr:colOff>
      <xdr:row>78</xdr:row>
      <xdr:rowOff>47332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63859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123098</xdr:rowOff>
    </xdr:from>
    <xdr:to>
      <xdr:col>46</xdr:col>
      <xdr:colOff>38100</xdr:colOff>
      <xdr:row>78</xdr:row>
      <xdr:rowOff>53248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69775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30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142763</xdr:rowOff>
    </xdr:from>
    <xdr:to>
      <xdr:col>41</xdr:col>
      <xdr:colOff>101600</xdr:colOff>
      <xdr:row>78</xdr:row>
      <xdr:rowOff>72913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89440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115515</xdr:rowOff>
    </xdr:from>
    <xdr:to>
      <xdr:col>36</xdr:col>
      <xdr:colOff>165100</xdr:colOff>
      <xdr:row>77</xdr:row>
      <xdr:rowOff>45665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62192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35789</xdr:rowOff>
    </xdr:from>
    <xdr:to>
      <xdr:col>55</xdr:col>
      <xdr:colOff>0</xdr:colOff>
      <xdr:row>98</xdr:row>
      <xdr:rowOff>84713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37889"/>
          <a:ext cx="838200" cy="4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22241</xdr:rowOff>
    </xdr:from>
    <xdr:to>
      <xdr:col>50</xdr:col>
      <xdr:colOff>114300</xdr:colOff>
      <xdr:row>98</xdr:row>
      <xdr:rowOff>35789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24341"/>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22241</xdr:rowOff>
    </xdr:from>
    <xdr:to>
      <xdr:col>45</xdr:col>
      <xdr:colOff>177800</xdr:colOff>
      <xdr:row>98</xdr:row>
      <xdr:rowOff>145402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24341"/>
          <a:ext cx="889000" cy="1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106722</xdr:rowOff>
    </xdr:from>
    <xdr:to>
      <xdr:col>41</xdr:col>
      <xdr:colOff>50800</xdr:colOff>
      <xdr:row>98</xdr:row>
      <xdr:rowOff>145402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08822"/>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33913</xdr:rowOff>
    </xdr:from>
    <xdr:to>
      <xdr:col>55</xdr:col>
      <xdr:colOff>50800</xdr:colOff>
      <xdr:row>98</xdr:row>
      <xdr:rowOff>135513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56790</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156439</xdr:rowOff>
    </xdr:from>
    <xdr:to>
      <xdr:col>50</xdr:col>
      <xdr:colOff>165100</xdr:colOff>
      <xdr:row>98</xdr:row>
      <xdr:rowOff>86589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103116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56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142891</xdr:rowOff>
    </xdr:from>
    <xdr:to>
      <xdr:col>46</xdr:col>
      <xdr:colOff>38100</xdr:colOff>
      <xdr:row>98</xdr:row>
      <xdr:rowOff>73041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89568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4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94602</xdr:rowOff>
    </xdr:from>
    <xdr:to>
      <xdr:col>41</xdr:col>
      <xdr:colOff>101600</xdr:colOff>
      <xdr:row>99</xdr:row>
      <xdr:rowOff>24752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15879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9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55922</xdr:rowOff>
    </xdr:from>
    <xdr:to>
      <xdr:col>36</xdr:col>
      <xdr:colOff>165100</xdr:colOff>
      <xdr:row>98</xdr:row>
      <xdr:rowOff>157522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2599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6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163531</xdr:rowOff>
    </xdr:from>
    <xdr:to>
      <xdr:col>85</xdr:col>
      <xdr:colOff>127000</xdr:colOff>
      <xdr:row>37</xdr:row>
      <xdr:rowOff>59149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35731"/>
          <a:ext cx="838200" cy="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163531</xdr:rowOff>
    </xdr:from>
    <xdr:to>
      <xdr:col>81</xdr:col>
      <xdr:colOff>50800</xdr:colOff>
      <xdr:row>37</xdr:row>
      <xdr:rowOff>71714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35731"/>
          <a:ext cx="889000" cy="7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71714</xdr:rowOff>
    </xdr:from>
    <xdr:to>
      <xdr:col>76</xdr:col>
      <xdr:colOff>114300</xdr:colOff>
      <xdr:row>37</xdr:row>
      <xdr:rowOff>118398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5364"/>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118398</xdr:rowOff>
    </xdr:from>
    <xdr:to>
      <xdr:col>71</xdr:col>
      <xdr:colOff>177800</xdr:colOff>
      <xdr:row>37</xdr:row>
      <xdr:rowOff>141913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2048"/>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8349</xdr:rowOff>
    </xdr:from>
    <xdr:to>
      <xdr:col>85</xdr:col>
      <xdr:colOff>177800</xdr:colOff>
      <xdr:row>37</xdr:row>
      <xdr:rowOff>109949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112731</xdr:rowOff>
    </xdr:from>
    <xdr:to>
      <xdr:col>81</xdr:col>
      <xdr:colOff>101600</xdr:colOff>
      <xdr:row>37</xdr:row>
      <xdr:rowOff>42881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59408</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606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20914</xdr:rowOff>
    </xdr:from>
    <xdr:to>
      <xdr:col>76</xdr:col>
      <xdr:colOff>165100</xdr:colOff>
      <xdr:row>37</xdr:row>
      <xdr:rowOff>122514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67598</xdr:rowOff>
    </xdr:from>
    <xdr:to>
      <xdr:col>72</xdr:col>
      <xdr:colOff>38100</xdr:colOff>
      <xdr:row>37</xdr:row>
      <xdr:rowOff>169198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8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91113</xdr:rowOff>
    </xdr:from>
    <xdr:to>
      <xdr:col>67</xdr:col>
      <xdr:colOff>101600</xdr:colOff>
      <xdr:row>38</xdr:row>
      <xdr:rowOff>21264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4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37790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127340</xdr:rowOff>
    </xdr:from>
    <xdr:to>
      <xdr:col>85</xdr:col>
      <xdr:colOff>127000</xdr:colOff>
      <xdr:row>57</xdr:row>
      <xdr:rowOff>130242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99990"/>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130242</xdr:rowOff>
    </xdr:from>
    <xdr:to>
      <xdr:col>81</xdr:col>
      <xdr:colOff>50800</xdr:colOff>
      <xdr:row>57</xdr:row>
      <xdr:rowOff>146087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02892"/>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146087</xdr:rowOff>
    </xdr:from>
    <xdr:to>
      <xdr:col>76</xdr:col>
      <xdr:colOff>114300</xdr:colOff>
      <xdr:row>57</xdr:row>
      <xdr:rowOff>152122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1873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121799</xdr:rowOff>
    </xdr:from>
    <xdr:to>
      <xdr:col>71</xdr:col>
      <xdr:colOff>177800</xdr:colOff>
      <xdr:row>57</xdr:row>
      <xdr:rowOff>152122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94449"/>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76540</xdr:rowOff>
    </xdr:from>
    <xdr:to>
      <xdr:col>85</xdr:col>
      <xdr:colOff>177800</xdr:colOff>
      <xdr:row>58</xdr:row>
      <xdr:rowOff>6690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99417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79442</xdr:rowOff>
    </xdr:from>
    <xdr:to>
      <xdr:col>81</xdr:col>
      <xdr:colOff>101600</xdr:colOff>
      <xdr:row>58</xdr:row>
      <xdr:rowOff>9592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9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95287</xdr:rowOff>
    </xdr:from>
    <xdr:to>
      <xdr:col>76</xdr:col>
      <xdr:colOff>165100</xdr:colOff>
      <xdr:row>58</xdr:row>
      <xdr:rowOff>25437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16564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96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101322</xdr:rowOff>
    </xdr:from>
    <xdr:to>
      <xdr:col>72</xdr:col>
      <xdr:colOff>38100</xdr:colOff>
      <xdr:row>58</xdr:row>
      <xdr:rowOff>31472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22599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96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70999</xdr:rowOff>
    </xdr:from>
    <xdr:to>
      <xdr:col>67</xdr:col>
      <xdr:colOff>101600</xdr:colOff>
      <xdr:row>58</xdr:row>
      <xdr:rowOff>1149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17676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121439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94539"/>
          <a:ext cx="889000" cy="1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70639</xdr:rowOff>
    </xdr:from>
    <xdr:to>
      <xdr:col>67</xdr:col>
      <xdr:colOff>101600</xdr:colOff>
      <xdr:row>79</xdr:row>
      <xdr:rowOff>789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17316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2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166602</xdr:rowOff>
    </xdr:from>
    <xdr:to>
      <xdr:col>85</xdr:col>
      <xdr:colOff>127000</xdr:colOff>
      <xdr:row>97</xdr:row>
      <xdr:rowOff>59679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25802"/>
          <a:ext cx="8382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37630</xdr:rowOff>
    </xdr:from>
    <xdr:to>
      <xdr:col>81</xdr:col>
      <xdr:colOff>50800</xdr:colOff>
      <xdr:row>97</xdr:row>
      <xdr:rowOff>59679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68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170642</xdr:rowOff>
    </xdr:from>
    <xdr:to>
      <xdr:col>76</xdr:col>
      <xdr:colOff>114300</xdr:colOff>
      <xdr:row>97</xdr:row>
      <xdr:rowOff>37630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29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89126</xdr:rowOff>
    </xdr:from>
    <xdr:to>
      <xdr:col>71</xdr:col>
      <xdr:colOff>177800</xdr:colOff>
      <xdr:row>96</xdr:row>
      <xdr:rowOff>170642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48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115802</xdr:rowOff>
    </xdr:from>
    <xdr:to>
      <xdr:col>85</xdr:col>
      <xdr:colOff>177800</xdr:colOff>
      <xdr:row>97</xdr:row>
      <xdr:rowOff>45952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138679</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8879</xdr:rowOff>
    </xdr:from>
    <xdr:to>
      <xdr:col>81</xdr:col>
      <xdr:colOff>101600</xdr:colOff>
      <xdr:row>97</xdr:row>
      <xdr:rowOff>110479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127006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158280</xdr:rowOff>
    </xdr:from>
    <xdr:to>
      <xdr:col>76</xdr:col>
      <xdr:colOff>165100</xdr:colOff>
      <xdr:row>97</xdr:row>
      <xdr:rowOff>88430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104957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119842</xdr:rowOff>
    </xdr:from>
    <xdr:to>
      <xdr:col>72</xdr:col>
      <xdr:colOff>38100</xdr:colOff>
      <xdr:row>97</xdr:row>
      <xdr:rowOff>49992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66519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38326</xdr:rowOff>
    </xdr:from>
    <xdr:to>
      <xdr:col>67</xdr:col>
      <xdr:colOff>101600</xdr:colOff>
      <xdr:row>96</xdr:row>
      <xdr:rowOff>139926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156453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人口一人当たりのコストにすると、毎年人口も減</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少している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ので、平均的に類似団体よりコストが高くなってい</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議会費は議員報酬は低</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水準だが、</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定数は類似団体より多</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めであると考える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。総務費はＩＴ関連</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の費用は多額であ</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民生費の社会福祉保障につ</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いては類</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似団体より抑制して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昨年より上昇して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衛生費は南和広域医療関係分</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の支出が減額した結果、費用が抑制されて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。労働費は失業対策費であり類似団体より相当低く推移して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施設整備関連等で昨年より</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対類似団体比は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商工費では本村は観光立村を目指しており、観光施設の整備に力を入れて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るため上昇している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もより良い村づくりの為、村道整備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に力を入れて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。商工費・土木費等の施設整備に係る財源につ</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は国庫補助や地方債を確保して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消防費は奈良県広域消防組合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の支出が多額であり、類似団体より高水準で推移して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教育費は類似団体とほぼ同水準であると考え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。災害復旧費については２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年度両年度とも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が、毎年計画的に返済しており、問題ないと考え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但し、次年度以降に計画的に実施する大規模な事業を控えている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、今後は上昇する見込みであ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諸支出金や前年度繰上充用金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現状ではなかった。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財政調整基金も災害など不測の事態や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年度以降に実施する大規模な事業等に備えるために適切な積立を行い、計画的に運用して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現状では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特に問題は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を心がけている為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現状では特段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問題は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3" customWidth="1"/>
    <col min="12" max="12" width="2.21875" style="163" customWidth="1"/>
    <col min="13" max="17" width="2.33203125" style="163" customWidth="1"/>
    <col min="18" max="119" width="2.109375" style="163" customWidth="1"/>
    <col min="120" max="16384" width="0" style="163" hidden="1"/>
  </cols>
  <sheetData>
    <row r="1" spans="1:119" ht="33" customHeight="1" x14ac:dyDescent="0.2">
      <c r="A1" s="161"/>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2"/>
      <c r="DK1" s="162"/>
      <c r="DL1" s="162"/>
      <c r="DM1" s="162"/>
      <c r="DN1" s="162"/>
      <c r="DO1" s="162"/>
    </row>
    <row r="2" spans="1:119" ht="24" thickBot="1" x14ac:dyDescent="0.25">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5">
      <c r="A3" s="162"/>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1"/>
      <c r="DK3" s="161"/>
      <c r="DL3" s="161"/>
      <c r="DM3" s="161"/>
      <c r="DN3" s="161"/>
      <c r="DO3" s="161"/>
    </row>
    <row r="4" spans="1:119" ht="18.75" customHeight="1" x14ac:dyDescent="0.2">
      <c r="A4" s="162"/>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1805160</v>
      </c>
      <c r="BO4" s="441"/>
      <c r="BP4" s="441"/>
      <c r="BQ4" s="441"/>
      <c r="BR4" s="441"/>
      <c r="BS4" s="441"/>
      <c r="BT4" s="441"/>
      <c r="BU4" s="442"/>
      <c r="BV4" s="440">
        <v>1901752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8.8000000000000007</v>
      </c>
      <c r="CU4" s="622"/>
      <c r="CV4" s="622"/>
      <c r="CW4" s="622"/>
      <c r="CX4" s="622"/>
      <c r="CY4" s="622"/>
      <c r="CZ4" s="622"/>
      <c r="DA4" s="623"/>
      <c r="DB4" s="621">
        <v>3.6</v>
      </c>
      <c r="DC4" s="622"/>
      <c r="DD4" s="622"/>
      <c r="DE4" s="622"/>
      <c r="DF4" s="622"/>
      <c r="DG4" s="622"/>
      <c r="DH4" s="622"/>
      <c r="DI4" s="623"/>
      <c r="DJ4" s="161"/>
      <c r="DK4" s="161"/>
      <c r="DL4" s="161"/>
      <c r="DM4" s="161"/>
      <c r="DN4" s="161"/>
      <c r="DO4" s="161"/>
    </row>
    <row r="5" spans="1:119" ht="18.75" customHeight="1" x14ac:dyDescent="0.2">
      <c r="A5" s="162"/>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1714543</v>
      </c>
      <c r="BO5" s="446"/>
      <c r="BP5" s="446"/>
      <c r="BQ5" s="446"/>
      <c r="BR5" s="446"/>
      <c r="BS5" s="446"/>
      <c r="BT5" s="446"/>
      <c r="BU5" s="447"/>
      <c r="BV5" s="445">
        <v>1863795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84</v>
      </c>
      <c r="DC5" s="416"/>
      <c r="DD5" s="416"/>
      <c r="DE5" s="416"/>
      <c r="DF5" s="416"/>
      <c r="DG5" s="416"/>
      <c r="DH5" s="416"/>
      <c r="DI5" s="417"/>
      <c r="DJ5" s="161"/>
      <c r="DK5" s="161"/>
      <c r="DL5" s="161"/>
      <c r="DM5" s="161"/>
      <c r="DN5" s="161"/>
      <c r="DO5" s="161"/>
    </row>
    <row r="6" spans="1:119" ht="18.75" customHeight="1" x14ac:dyDescent="0.2">
      <c r="A6" s="162"/>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90617</v>
      </c>
      <c r="BO6" s="446"/>
      <c r="BP6" s="446"/>
      <c r="BQ6" s="446"/>
      <c r="BR6" s="446"/>
      <c r="BS6" s="446"/>
      <c r="BT6" s="446"/>
      <c r="BU6" s="447"/>
      <c r="BV6" s="445">
        <v>37957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87.3</v>
      </c>
      <c r="DC6" s="596"/>
      <c r="DD6" s="596"/>
      <c r="DE6" s="596"/>
      <c r="DF6" s="596"/>
      <c r="DG6" s="596"/>
      <c r="DH6" s="596"/>
      <c r="DI6" s="597"/>
      <c r="DJ6" s="161"/>
      <c r="DK6" s="161"/>
      <c r="DL6" s="161"/>
      <c r="DM6" s="161"/>
      <c r="DN6" s="161"/>
      <c r="DO6" s="161"/>
    </row>
    <row r="7" spans="1:119" ht="18.75" customHeight="1" x14ac:dyDescent="0.2">
      <c r="A7" s="162"/>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103</v>
      </c>
      <c r="BO7" s="446"/>
      <c r="BP7" s="446"/>
      <c r="BQ7" s="446"/>
      <c r="BR7" s="446"/>
      <c r="BS7" s="446"/>
      <c r="BT7" s="446"/>
      <c r="BU7" s="447"/>
      <c r="BV7" s="445">
        <v>120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1028109</v>
      </c>
      <c r="CU7" s="446"/>
      <c r="CV7" s="446"/>
      <c r="CW7" s="446"/>
      <c r="CX7" s="446"/>
      <c r="CY7" s="446"/>
      <c r="CZ7" s="446"/>
      <c r="DA7" s="447"/>
      <c r="DB7" s="445">
        <v>1051320</v>
      </c>
      <c r="DC7" s="446"/>
      <c r="DD7" s="446"/>
      <c r="DE7" s="446"/>
      <c r="DF7" s="446"/>
      <c r="DG7" s="446"/>
      <c r="DH7" s="446"/>
      <c r="DI7" s="447"/>
      <c r="DJ7" s="161"/>
      <c r="DK7" s="161"/>
      <c r="DL7" s="161"/>
      <c r="DM7" s="161"/>
      <c r="DN7" s="161"/>
      <c r="DO7" s="161"/>
    </row>
    <row r="8" spans="1:119" ht="18.75" customHeight="1" thickBot="1" x14ac:dyDescent="0.25">
      <c r="A8" s="162"/>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90514</v>
      </c>
      <c r="BO8" s="446"/>
      <c r="BP8" s="446"/>
      <c r="BQ8" s="446"/>
      <c r="BR8" s="446"/>
      <c r="BS8" s="446"/>
      <c r="BT8" s="446"/>
      <c r="BU8" s="447"/>
      <c r="BV8" s="445">
        <v>37837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v>
      </c>
      <c r="DC8" s="559"/>
      <c r="DD8" s="559"/>
      <c r="DE8" s="559"/>
      <c r="DF8" s="559"/>
      <c r="DG8" s="559"/>
      <c r="DH8" s="559"/>
      <c r="DI8" s="560"/>
      <c r="DJ8" s="161"/>
      <c r="DK8" s="161"/>
      <c r="DL8" s="161"/>
      <c r="DM8" s="161"/>
      <c r="DN8" s="161"/>
      <c r="DO8" s="161"/>
    </row>
    <row r="9" spans="1:119" ht="18.75" customHeight="1" thickBot="1" x14ac:dyDescent="0.25">
      <c r="A9" s="162"/>
      <c r="B9" s="584" t="s">
        <v>106</v>
      </c>
      <c r="C9" s="585"/>
      <c r="D9" s="585"/>
      <c r="E9" s="585"/>
      <c r="F9" s="585"/>
      <c r="G9" s="585"/>
      <c r="H9" s="585"/>
      <c r="I9" s="585"/>
      <c r="J9" s="585"/>
      <c r="K9" s="508"/>
      <c r="L9" s="586" t="s">
        <v>107</v>
      </c>
      <c r="M9" s="587"/>
      <c r="N9" s="587"/>
      <c r="O9" s="587"/>
      <c r="P9" s="587"/>
      <c r="Q9" s="588"/>
      <c r="R9" s="589">
        <v>895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52677</v>
      </c>
      <c r="BO9" s="446"/>
      <c r="BP9" s="446"/>
      <c r="BQ9" s="446"/>
      <c r="BR9" s="446"/>
      <c r="BS9" s="446"/>
      <c r="BT9" s="446"/>
      <c r="BU9" s="447"/>
      <c r="BV9" s="445">
        <v>-12499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11.8</v>
      </c>
      <c r="DC9" s="416"/>
      <c r="DD9" s="416"/>
      <c r="DE9" s="416"/>
      <c r="DF9" s="416"/>
      <c r="DG9" s="416"/>
      <c r="DH9" s="416"/>
      <c r="DI9" s="417"/>
      <c r="DJ9" s="161"/>
      <c r="DK9" s="161"/>
      <c r="DL9" s="161"/>
      <c r="DM9" s="161"/>
      <c r="DN9" s="161"/>
      <c r="DO9" s="161"/>
    </row>
    <row r="10" spans="1:119" ht="18.75" customHeight="1" thickBot="1" x14ac:dyDescent="0.25">
      <c r="A10" s="162"/>
      <c r="B10" s="584"/>
      <c r="C10" s="585"/>
      <c r="D10" s="585"/>
      <c r="E10" s="585"/>
      <c r="F10" s="585"/>
      <c r="G10" s="585"/>
      <c r="H10" s="585"/>
      <c r="I10" s="585"/>
      <c r="J10" s="585"/>
      <c r="K10" s="508"/>
      <c r="L10" s="418" t="s">
        <v>112</v>
      </c>
      <c r="M10" s="419"/>
      <c r="N10" s="419"/>
      <c r="O10" s="419"/>
      <c r="P10" s="419"/>
      <c r="Q10" s="420"/>
      <c r="R10" s="421">
        <v>1039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45632</v>
      </c>
      <c r="BO10" s="446"/>
      <c r="BP10" s="446"/>
      <c r="BQ10" s="446"/>
      <c r="BR10" s="446"/>
      <c r="BS10" s="446"/>
      <c r="BT10" s="446"/>
      <c r="BU10" s="447"/>
      <c r="BV10" s="445">
        <v>153935</v>
      </c>
      <c r="BW10" s="446"/>
      <c r="BX10" s="446"/>
      <c r="BY10" s="446"/>
      <c r="BZ10" s="446"/>
      <c r="CA10" s="446"/>
      <c r="CB10" s="446"/>
      <c r="CC10" s="447"/>
      <c r="CD10" s="166" t="s">
        <v>116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5">
      <c r="A11" s="162"/>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1"/>
      <c r="DK11" s="161"/>
      <c r="DL11" s="161"/>
      <c r="DM11" s="161"/>
      <c r="DN11" s="161"/>
      <c r="DO11" s="161"/>
    </row>
    <row r="12" spans="1:119" ht="18.75" customHeight="1" x14ac:dyDescent="0.2">
      <c r="A12" s="162"/>
      <c r="B12" s="561" t="s">
        <v>125</v>
      </c>
      <c r="C12" s="562"/>
      <c r="D12" s="562"/>
      <c r="E12" s="562"/>
      <c r="F12" s="562"/>
      <c r="G12" s="562"/>
      <c r="H12" s="562"/>
      <c r="I12" s="562"/>
      <c r="J12" s="562"/>
      <c r="K12" s="563"/>
      <c r="L12" s="570" t="s">
        <v>126</v>
      </c>
      <c r="M12" s="571"/>
      <c r="N12" s="571"/>
      <c r="O12" s="571"/>
      <c r="P12" s="571"/>
      <c r="Q12" s="572"/>
      <c r="R12" s="573">
        <v>934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1"/>
      <c r="DK12" s="161"/>
      <c r="DL12" s="161"/>
      <c r="DM12" s="161"/>
      <c r="DN12" s="161"/>
      <c r="DO12" s="161"/>
    </row>
    <row r="13" spans="1:119" ht="18.75" customHeight="1" x14ac:dyDescent="0.2">
      <c r="A13" s="162"/>
      <c r="B13" s="564"/>
      <c r="C13" s="565"/>
      <c r="D13" s="565"/>
      <c r="E13" s="565"/>
      <c r="F13" s="565"/>
      <c r="G13" s="565"/>
      <c r="H13" s="565"/>
      <c r="I13" s="565"/>
      <c r="J13" s="565"/>
      <c r="K13" s="566"/>
      <c r="L13" s="172"/>
      <c r="M13" s="545" t="s">
        <v>134</v>
      </c>
      <c r="N13" s="546"/>
      <c r="O13" s="546"/>
      <c r="P13" s="546"/>
      <c r="Q13" s="547"/>
      <c r="R13" s="548">
        <v>928</v>
      </c>
      <c r="S13" s="549"/>
      <c r="T13" s="549"/>
      <c r="U13" s="549"/>
      <c r="V13" s="550"/>
      <c r="W13" s="536" t="s">
        <v>135</v>
      </c>
      <c r="X13" s="458"/>
      <c r="Y13" s="458"/>
      <c r="Z13" s="458"/>
      <c r="AA13" s="458"/>
      <c r="AB13" s="459"/>
      <c r="AC13" s="421">
        <v>35</v>
      </c>
      <c r="AD13" s="422"/>
      <c r="AE13" s="422"/>
      <c r="AF13" s="422"/>
      <c r="AG13" s="423"/>
      <c r="AH13" s="421">
        <v>29</v>
      </c>
      <c r="AI13" s="422"/>
      <c r="AJ13" s="422"/>
      <c r="AK13" s="422"/>
      <c r="AL13" s="424"/>
      <c r="AM13" s="514" t="s">
        <v>136</v>
      </c>
      <c r="AN13" s="419"/>
      <c r="AO13" s="419"/>
      <c r="AP13" s="419"/>
      <c r="AQ13" s="419"/>
      <c r="AR13" s="419"/>
      <c r="AS13" s="419"/>
      <c r="AT13" s="420"/>
      <c r="AU13" s="502" t="s">
        <v>114</v>
      </c>
      <c r="AV13" s="503"/>
      <c r="AW13" s="503"/>
      <c r="AX13" s="503"/>
      <c r="AY13" s="425" t="s">
        <v>137</v>
      </c>
      <c r="AZ13" s="426"/>
      <c r="BA13" s="426"/>
      <c r="BB13" s="426"/>
      <c r="BC13" s="426"/>
      <c r="BD13" s="426"/>
      <c r="BE13" s="426"/>
      <c r="BF13" s="426"/>
      <c r="BG13" s="426"/>
      <c r="BH13" s="426"/>
      <c r="BI13" s="426"/>
      <c r="BJ13" s="426"/>
      <c r="BK13" s="426"/>
      <c r="BL13" s="426"/>
      <c r="BM13" s="427"/>
      <c r="BN13" s="445">
        <v>98309</v>
      </c>
      <c r="BO13" s="446"/>
      <c r="BP13" s="446"/>
      <c r="BQ13" s="446"/>
      <c r="BR13" s="446"/>
      <c r="BS13" s="446"/>
      <c r="BT13" s="446"/>
      <c r="BU13" s="447"/>
      <c r="BV13" s="445">
        <v>141436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5.5</v>
      </c>
      <c r="CU13" s="416"/>
      <c r="CV13" s="416"/>
      <c r="CW13" s="416"/>
      <c r="CX13" s="416"/>
      <c r="CY13" s="416"/>
      <c r="CZ13" s="416"/>
      <c r="DA13" s="417"/>
      <c r="DB13" s="415">
        <v>5.4</v>
      </c>
      <c r="DC13" s="416"/>
      <c r="DD13" s="416"/>
      <c r="DE13" s="416"/>
      <c r="DF13" s="416"/>
      <c r="DG13" s="416"/>
      <c r="DH13" s="416"/>
      <c r="DI13" s="417"/>
      <c r="DJ13" s="161"/>
      <c r="DK13" s="161"/>
      <c r="DL13" s="161"/>
      <c r="DM13" s="161"/>
      <c r="DN13" s="161"/>
      <c r="DO13" s="161"/>
    </row>
    <row r="14" spans="1:119" ht="18.75" customHeight="1" thickBot="1" x14ac:dyDescent="0.25">
      <c r="A14" s="162"/>
      <c r="B14" s="564"/>
      <c r="C14" s="565"/>
      <c r="D14" s="565"/>
      <c r="E14" s="565"/>
      <c r="F14" s="565"/>
      <c r="G14" s="565"/>
      <c r="H14" s="565"/>
      <c r="I14" s="565"/>
      <c r="J14" s="565"/>
      <c r="K14" s="566"/>
      <c r="L14" s="538" t="s">
        <v>139</v>
      </c>
      <c r="M14" s="579"/>
      <c r="N14" s="579"/>
      <c r="O14" s="579"/>
      <c r="P14" s="579"/>
      <c r="Q14" s="580"/>
      <c r="R14" s="548">
        <v>974</v>
      </c>
      <c r="S14" s="549"/>
      <c r="T14" s="549"/>
      <c r="U14" s="549"/>
      <c r="V14" s="550"/>
      <c r="W14" s="551"/>
      <c r="X14" s="461"/>
      <c r="Y14" s="461"/>
      <c r="Z14" s="461"/>
      <c r="AA14" s="461"/>
      <c r="AB14" s="462"/>
      <c r="AC14" s="541">
        <v>9.1</v>
      </c>
      <c r="AD14" s="542"/>
      <c r="AE14" s="542"/>
      <c r="AF14" s="542"/>
      <c r="AG14" s="543"/>
      <c r="AH14" s="541">
        <v>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123</v>
      </c>
      <c r="DC14" s="553"/>
      <c r="DD14" s="553"/>
      <c r="DE14" s="553"/>
      <c r="DF14" s="553"/>
      <c r="DG14" s="553"/>
      <c r="DH14" s="553"/>
      <c r="DI14" s="554"/>
      <c r="DJ14" s="161"/>
      <c r="DK14" s="161"/>
      <c r="DL14" s="161"/>
      <c r="DM14" s="161"/>
      <c r="DN14" s="161"/>
      <c r="DO14" s="161"/>
    </row>
    <row r="15" spans="1:119" ht="18.75" customHeight="1" x14ac:dyDescent="0.2">
      <c r="A15" s="162"/>
      <c r="B15" s="564"/>
      <c r="C15" s="565"/>
      <c r="D15" s="565"/>
      <c r="E15" s="565"/>
      <c r="F15" s="565"/>
      <c r="G15" s="565"/>
      <c r="H15" s="565"/>
      <c r="I15" s="565"/>
      <c r="J15" s="565"/>
      <c r="K15" s="566"/>
      <c r="L15" s="172"/>
      <c r="M15" s="545" t="s">
        <v>142</v>
      </c>
      <c r="N15" s="546"/>
      <c r="O15" s="546"/>
      <c r="P15" s="546"/>
      <c r="Q15" s="547"/>
      <c r="R15" s="548">
        <v>966</v>
      </c>
      <c r="S15" s="549"/>
      <c r="T15" s="549"/>
      <c r="U15" s="549"/>
      <c r="V15" s="550"/>
      <c r="W15" s="536" t="s">
        <v>143</v>
      </c>
      <c r="X15" s="458"/>
      <c r="Y15" s="458"/>
      <c r="Z15" s="458"/>
      <c r="AA15" s="458"/>
      <c r="AB15" s="459"/>
      <c r="AC15" s="421">
        <v>62</v>
      </c>
      <c r="AD15" s="422"/>
      <c r="AE15" s="422"/>
      <c r="AF15" s="422"/>
      <c r="AG15" s="423"/>
      <c r="AH15" s="421">
        <v>92</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200682</v>
      </c>
      <c r="BO15" s="441"/>
      <c r="BP15" s="441"/>
      <c r="BQ15" s="441"/>
      <c r="BR15" s="441"/>
      <c r="BS15" s="441"/>
      <c r="BT15" s="441"/>
      <c r="BU15" s="442"/>
      <c r="BV15" s="440">
        <v>205505</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2">
      <c r="A16" s="162"/>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16.100000000000001</v>
      </c>
      <c r="AD16" s="542"/>
      <c r="AE16" s="542"/>
      <c r="AF16" s="542"/>
      <c r="AG16" s="543"/>
      <c r="AH16" s="541">
        <v>21.5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929824</v>
      </c>
      <c r="BO16" s="446"/>
      <c r="BP16" s="446"/>
      <c r="BQ16" s="446"/>
      <c r="BR16" s="446"/>
      <c r="BS16" s="446"/>
      <c r="BT16" s="446"/>
      <c r="BU16" s="447"/>
      <c r="BV16" s="445">
        <v>974249</v>
      </c>
      <c r="BW16" s="446"/>
      <c r="BX16" s="446"/>
      <c r="BY16" s="446"/>
      <c r="BZ16" s="446"/>
      <c r="CA16" s="446"/>
      <c r="CB16" s="446"/>
      <c r="CC16" s="447"/>
      <c r="CD16" s="176"/>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1"/>
      <c r="DK16" s="161"/>
      <c r="DL16" s="161"/>
      <c r="DM16" s="161"/>
      <c r="DN16" s="161"/>
      <c r="DO16" s="161"/>
    </row>
    <row r="17" spans="1:119" ht="18.75" customHeight="1" thickBot="1" x14ac:dyDescent="0.25">
      <c r="A17" s="162"/>
      <c r="B17" s="567"/>
      <c r="C17" s="568"/>
      <c r="D17" s="568"/>
      <c r="E17" s="568"/>
      <c r="F17" s="568"/>
      <c r="G17" s="568"/>
      <c r="H17" s="568"/>
      <c r="I17" s="568"/>
      <c r="J17" s="568"/>
      <c r="K17" s="569"/>
      <c r="L17" s="177"/>
      <c r="M17" s="530" t="s">
        <v>149</v>
      </c>
      <c r="N17" s="531"/>
      <c r="O17" s="531"/>
      <c r="P17" s="531"/>
      <c r="Q17" s="532"/>
      <c r="R17" s="533" t="s">
        <v>150</v>
      </c>
      <c r="S17" s="534"/>
      <c r="T17" s="534"/>
      <c r="U17" s="534"/>
      <c r="V17" s="535"/>
      <c r="W17" s="536" t="s">
        <v>151</v>
      </c>
      <c r="X17" s="458"/>
      <c r="Y17" s="458"/>
      <c r="Z17" s="458"/>
      <c r="AA17" s="458"/>
      <c r="AB17" s="459"/>
      <c r="AC17" s="421">
        <v>288</v>
      </c>
      <c r="AD17" s="422"/>
      <c r="AE17" s="422"/>
      <c r="AF17" s="422"/>
      <c r="AG17" s="423"/>
      <c r="AH17" s="421">
        <v>307</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258581</v>
      </c>
      <c r="BO17" s="446"/>
      <c r="BP17" s="446"/>
      <c r="BQ17" s="446"/>
      <c r="BR17" s="446"/>
      <c r="BS17" s="446"/>
      <c r="BT17" s="446"/>
      <c r="BU17" s="447"/>
      <c r="BV17" s="445">
        <v>264017</v>
      </c>
      <c r="BW17" s="446"/>
      <c r="BX17" s="446"/>
      <c r="BY17" s="446"/>
      <c r="BZ17" s="446"/>
      <c r="CA17" s="446"/>
      <c r="CB17" s="446"/>
      <c r="CC17" s="447"/>
      <c r="CD17" s="176"/>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1"/>
      <c r="DK17" s="161"/>
      <c r="DL17" s="161"/>
      <c r="DM17" s="161"/>
      <c r="DN17" s="161"/>
      <c r="DO17" s="161"/>
    </row>
    <row r="18" spans="1:119" ht="18.75" customHeight="1" thickBot="1" x14ac:dyDescent="0.25">
      <c r="A18" s="162"/>
      <c r="B18" s="507" t="s">
        <v>153</v>
      </c>
      <c r="C18" s="508"/>
      <c r="D18" s="508"/>
      <c r="E18" s="509"/>
      <c r="F18" s="509"/>
      <c r="G18" s="509"/>
      <c r="H18" s="509"/>
      <c r="I18" s="509"/>
      <c r="J18" s="509"/>
      <c r="K18" s="509"/>
      <c r="L18" s="510">
        <v>133.38999999999999</v>
      </c>
      <c r="M18" s="510"/>
      <c r="N18" s="510"/>
      <c r="O18" s="510"/>
      <c r="P18" s="510"/>
      <c r="Q18" s="510"/>
      <c r="R18" s="511"/>
      <c r="S18" s="511"/>
      <c r="T18" s="511"/>
      <c r="U18" s="511"/>
      <c r="V18" s="512"/>
      <c r="W18" s="526"/>
      <c r="X18" s="527"/>
      <c r="Y18" s="527"/>
      <c r="Z18" s="527"/>
      <c r="AA18" s="527"/>
      <c r="AB18" s="537"/>
      <c r="AC18" s="409">
        <v>74.8</v>
      </c>
      <c r="AD18" s="410"/>
      <c r="AE18" s="410"/>
      <c r="AF18" s="410"/>
      <c r="AG18" s="513"/>
      <c r="AH18" s="409">
        <v>71.7</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969613</v>
      </c>
      <c r="BO18" s="446"/>
      <c r="BP18" s="446"/>
      <c r="BQ18" s="446"/>
      <c r="BR18" s="446"/>
      <c r="BS18" s="446"/>
      <c r="BT18" s="446"/>
      <c r="BU18" s="447"/>
      <c r="BV18" s="445">
        <v>919251</v>
      </c>
      <c r="BW18" s="446"/>
      <c r="BX18" s="446"/>
      <c r="BY18" s="446"/>
      <c r="BZ18" s="446"/>
      <c r="CA18" s="446"/>
      <c r="CB18" s="446"/>
      <c r="CC18" s="447"/>
      <c r="CD18" s="176"/>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1"/>
      <c r="DK18" s="161"/>
      <c r="DL18" s="161"/>
      <c r="DM18" s="161"/>
      <c r="DN18" s="161"/>
      <c r="DO18" s="161"/>
    </row>
    <row r="19" spans="1:119" ht="18.75" customHeight="1" thickBot="1" x14ac:dyDescent="0.25">
      <c r="A19" s="162"/>
      <c r="B19" s="507" t="s">
        <v>155</v>
      </c>
      <c r="C19" s="508"/>
      <c r="D19" s="508"/>
      <c r="E19" s="509"/>
      <c r="F19" s="509"/>
      <c r="G19" s="509"/>
      <c r="H19" s="509"/>
      <c r="I19" s="509"/>
      <c r="J19" s="509"/>
      <c r="K19" s="509"/>
      <c r="L19" s="515">
        <v>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1256258</v>
      </c>
      <c r="BO19" s="446"/>
      <c r="BP19" s="446"/>
      <c r="BQ19" s="446"/>
      <c r="BR19" s="446"/>
      <c r="BS19" s="446"/>
      <c r="BT19" s="446"/>
      <c r="BU19" s="447"/>
      <c r="BV19" s="445">
        <v>1306476</v>
      </c>
      <c r="BW19" s="446"/>
      <c r="BX19" s="446"/>
      <c r="BY19" s="446"/>
      <c r="BZ19" s="446"/>
      <c r="CA19" s="446"/>
      <c r="CB19" s="446"/>
      <c r="CC19" s="447"/>
      <c r="CD19" s="176"/>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1"/>
      <c r="DK19" s="161"/>
      <c r="DL19" s="161"/>
      <c r="DM19" s="161"/>
      <c r="DN19" s="161"/>
      <c r="DO19" s="161"/>
    </row>
    <row r="20" spans="1:119" ht="18.75" customHeight="1" thickBot="1" x14ac:dyDescent="0.25">
      <c r="A20" s="162"/>
      <c r="B20" s="507" t="s">
        <v>157</v>
      </c>
      <c r="C20" s="508"/>
      <c r="D20" s="508"/>
      <c r="E20" s="509"/>
      <c r="F20" s="509"/>
      <c r="G20" s="509"/>
      <c r="H20" s="509"/>
      <c r="I20" s="509"/>
      <c r="J20" s="509"/>
      <c r="K20" s="509"/>
      <c r="L20" s="515">
        <v>517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6"/>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1"/>
      <c r="DK20" s="161"/>
      <c r="DL20" s="161"/>
      <c r="DM20" s="161"/>
      <c r="DN20" s="161"/>
      <c r="DO20" s="161"/>
    </row>
    <row r="21" spans="1:119" ht="18.75" customHeight="1" x14ac:dyDescent="0.2">
      <c r="A21" s="162"/>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6"/>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1"/>
      <c r="DK21" s="161"/>
      <c r="DL21" s="161"/>
      <c r="DM21" s="161"/>
      <c r="DN21" s="161"/>
      <c r="DO21" s="161"/>
    </row>
    <row r="22" spans="1:119" ht="18.75" customHeight="1" thickBot="1" x14ac:dyDescent="0.25">
      <c r="A22" s="162"/>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6"/>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1"/>
      <c r="DK22" s="161"/>
      <c r="DL22" s="161"/>
      <c r="DM22" s="161"/>
      <c r="DN22" s="161"/>
      <c r="DO22" s="161"/>
    </row>
    <row r="23" spans="1:119" ht="18.75" customHeight="1" x14ac:dyDescent="0.2">
      <c r="A23" s="162"/>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2054089</v>
      </c>
      <c r="BO23" s="446"/>
      <c r="BP23" s="446"/>
      <c r="BQ23" s="446"/>
      <c r="BR23" s="446"/>
      <c r="BS23" s="446"/>
      <c r="BT23" s="446"/>
      <c r="BU23" s="447"/>
      <c r="BV23" s="445">
        <v>1888621</v>
      </c>
      <c r="BW23" s="446"/>
      <c r="BX23" s="446"/>
      <c r="BY23" s="446"/>
      <c r="BZ23" s="446"/>
      <c r="CA23" s="446"/>
      <c r="CB23" s="446"/>
      <c r="CC23" s="447"/>
      <c r="CD23" s="176"/>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1"/>
      <c r="DK23" s="161"/>
      <c r="DL23" s="161"/>
      <c r="DM23" s="161"/>
      <c r="DN23" s="161"/>
      <c r="DO23" s="161"/>
    </row>
    <row r="24" spans="1:119" ht="18.75" customHeight="1" thickBot="1" x14ac:dyDescent="0.25">
      <c r="A24" s="162"/>
      <c r="B24" s="477"/>
      <c r="C24" s="478"/>
      <c r="D24" s="479"/>
      <c r="E24" s="418" t="s">
        <v>166</v>
      </c>
      <c r="F24" s="419"/>
      <c r="G24" s="419"/>
      <c r="H24" s="419"/>
      <c r="I24" s="419"/>
      <c r="J24" s="419"/>
      <c r="K24" s="420"/>
      <c r="L24" s="421">
        <v>1</v>
      </c>
      <c r="M24" s="422"/>
      <c r="N24" s="422"/>
      <c r="O24" s="422"/>
      <c r="P24" s="423"/>
      <c r="Q24" s="421">
        <v>6600</v>
      </c>
      <c r="R24" s="422"/>
      <c r="S24" s="422"/>
      <c r="T24" s="422"/>
      <c r="U24" s="422"/>
      <c r="V24" s="423"/>
      <c r="W24" s="487"/>
      <c r="X24" s="478"/>
      <c r="Y24" s="479"/>
      <c r="Z24" s="418" t="s">
        <v>167</v>
      </c>
      <c r="AA24" s="419"/>
      <c r="AB24" s="419"/>
      <c r="AC24" s="419"/>
      <c r="AD24" s="419"/>
      <c r="AE24" s="419"/>
      <c r="AF24" s="419"/>
      <c r="AG24" s="420"/>
      <c r="AH24" s="421">
        <v>38</v>
      </c>
      <c r="AI24" s="422"/>
      <c r="AJ24" s="422"/>
      <c r="AK24" s="422"/>
      <c r="AL24" s="423"/>
      <c r="AM24" s="421">
        <v>102296</v>
      </c>
      <c r="AN24" s="422"/>
      <c r="AO24" s="422"/>
      <c r="AP24" s="422"/>
      <c r="AQ24" s="422"/>
      <c r="AR24" s="423"/>
      <c r="AS24" s="421">
        <v>2692</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1964341</v>
      </c>
      <c r="BO24" s="446"/>
      <c r="BP24" s="446"/>
      <c r="BQ24" s="446"/>
      <c r="BR24" s="446"/>
      <c r="BS24" s="446"/>
      <c r="BT24" s="446"/>
      <c r="BU24" s="447"/>
      <c r="BV24" s="445">
        <v>1774951</v>
      </c>
      <c r="BW24" s="446"/>
      <c r="BX24" s="446"/>
      <c r="BY24" s="446"/>
      <c r="BZ24" s="446"/>
      <c r="CA24" s="446"/>
      <c r="CB24" s="446"/>
      <c r="CC24" s="447"/>
      <c r="CD24" s="176"/>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1"/>
      <c r="DK24" s="161"/>
      <c r="DL24" s="161"/>
      <c r="DM24" s="161"/>
      <c r="DN24" s="161"/>
      <c r="DO24" s="161"/>
    </row>
    <row r="25" spans="1:119" s="161" customFormat="1" ht="18.75" customHeight="1" x14ac:dyDescent="0.2">
      <c r="A25" s="162"/>
      <c r="B25" s="477"/>
      <c r="C25" s="478"/>
      <c r="D25" s="479"/>
      <c r="E25" s="418" t="s">
        <v>169</v>
      </c>
      <c r="F25" s="419"/>
      <c r="G25" s="419"/>
      <c r="H25" s="419"/>
      <c r="I25" s="419"/>
      <c r="J25" s="419"/>
      <c r="K25" s="420"/>
      <c r="L25" s="421">
        <v>1</v>
      </c>
      <c r="M25" s="422"/>
      <c r="N25" s="422"/>
      <c r="O25" s="422"/>
      <c r="P25" s="423"/>
      <c r="Q25" s="421">
        <v>5650</v>
      </c>
      <c r="R25" s="422"/>
      <c r="S25" s="422"/>
      <c r="T25" s="422"/>
      <c r="U25" s="422"/>
      <c r="V25" s="423"/>
      <c r="W25" s="487"/>
      <c r="X25" s="478"/>
      <c r="Y25" s="479"/>
      <c r="Z25" s="418" t="s">
        <v>170</v>
      </c>
      <c r="AA25" s="419"/>
      <c r="AB25" s="419"/>
      <c r="AC25" s="419"/>
      <c r="AD25" s="419"/>
      <c r="AE25" s="419"/>
      <c r="AF25" s="419"/>
      <c r="AG25" s="420"/>
      <c r="AH25" s="421" t="s">
        <v>133</v>
      </c>
      <c r="AI25" s="422"/>
      <c r="AJ25" s="422"/>
      <c r="AK25" s="422"/>
      <c r="AL25" s="423"/>
      <c r="AM25" s="421" t="s">
        <v>133</v>
      </c>
      <c r="AN25" s="422"/>
      <c r="AO25" s="422"/>
      <c r="AP25" s="422"/>
      <c r="AQ25" s="422"/>
      <c r="AR25" s="423"/>
      <c r="AS25" s="421" t="s">
        <v>141</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24558</v>
      </c>
      <c r="BO25" s="441"/>
      <c r="BP25" s="441"/>
      <c r="BQ25" s="441"/>
      <c r="BR25" s="441"/>
      <c r="BS25" s="441"/>
      <c r="BT25" s="441"/>
      <c r="BU25" s="442"/>
      <c r="BV25" s="440">
        <v>17288</v>
      </c>
      <c r="BW25" s="441"/>
      <c r="BX25" s="441"/>
      <c r="BY25" s="441"/>
      <c r="BZ25" s="441"/>
      <c r="CA25" s="441"/>
      <c r="CB25" s="441"/>
      <c r="CC25" s="442"/>
      <c r="CD25" s="176"/>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1" customFormat="1" ht="18.75" customHeight="1" x14ac:dyDescent="0.2">
      <c r="A26" s="162"/>
      <c r="B26" s="477"/>
      <c r="C26" s="478"/>
      <c r="D26" s="479"/>
      <c r="E26" s="418" t="s">
        <v>172</v>
      </c>
      <c r="F26" s="419"/>
      <c r="G26" s="419"/>
      <c r="H26" s="419"/>
      <c r="I26" s="419"/>
      <c r="J26" s="419"/>
      <c r="K26" s="420"/>
      <c r="L26" s="421">
        <v>1</v>
      </c>
      <c r="M26" s="422"/>
      <c r="N26" s="422"/>
      <c r="O26" s="422"/>
      <c r="P26" s="423"/>
      <c r="Q26" s="421">
        <v>5150</v>
      </c>
      <c r="R26" s="422"/>
      <c r="S26" s="422"/>
      <c r="T26" s="422"/>
      <c r="U26" s="422"/>
      <c r="V26" s="423"/>
      <c r="W26" s="487"/>
      <c r="X26" s="478"/>
      <c r="Y26" s="479"/>
      <c r="Z26" s="418" t="s">
        <v>173</v>
      </c>
      <c r="AA26" s="500"/>
      <c r="AB26" s="500"/>
      <c r="AC26" s="500"/>
      <c r="AD26" s="500"/>
      <c r="AE26" s="500"/>
      <c r="AF26" s="500"/>
      <c r="AG26" s="501"/>
      <c r="AH26" s="421">
        <v>3</v>
      </c>
      <c r="AI26" s="422"/>
      <c r="AJ26" s="422"/>
      <c r="AK26" s="422"/>
      <c r="AL26" s="423"/>
      <c r="AM26" s="421">
        <v>7410</v>
      </c>
      <c r="AN26" s="422"/>
      <c r="AO26" s="422"/>
      <c r="AP26" s="422"/>
      <c r="AQ26" s="422"/>
      <c r="AR26" s="423"/>
      <c r="AS26" s="421">
        <v>2470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76"/>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2"/>
      <c r="B27" s="477"/>
      <c r="C27" s="478"/>
      <c r="D27" s="479"/>
      <c r="E27" s="418" t="s">
        <v>175</v>
      </c>
      <c r="F27" s="419"/>
      <c r="G27" s="419"/>
      <c r="H27" s="419"/>
      <c r="I27" s="419"/>
      <c r="J27" s="419"/>
      <c r="K27" s="420"/>
      <c r="L27" s="421">
        <v>1</v>
      </c>
      <c r="M27" s="422"/>
      <c r="N27" s="422"/>
      <c r="O27" s="422"/>
      <c r="P27" s="423"/>
      <c r="Q27" s="421">
        <v>2100</v>
      </c>
      <c r="R27" s="422"/>
      <c r="S27" s="422"/>
      <c r="T27" s="422"/>
      <c r="U27" s="422"/>
      <c r="V27" s="423"/>
      <c r="W27" s="487"/>
      <c r="X27" s="478"/>
      <c r="Y27" s="479"/>
      <c r="Z27" s="418" t="s">
        <v>176</v>
      </c>
      <c r="AA27" s="419"/>
      <c r="AB27" s="419"/>
      <c r="AC27" s="419"/>
      <c r="AD27" s="419"/>
      <c r="AE27" s="419"/>
      <c r="AF27" s="419"/>
      <c r="AG27" s="420"/>
      <c r="AH27" s="421" t="s">
        <v>133</v>
      </c>
      <c r="AI27" s="422"/>
      <c r="AJ27" s="422"/>
      <c r="AK27" s="422"/>
      <c r="AL27" s="423"/>
      <c r="AM27" s="421" t="s">
        <v>124</v>
      </c>
      <c r="AN27" s="422"/>
      <c r="AO27" s="422"/>
      <c r="AP27" s="422"/>
      <c r="AQ27" s="422"/>
      <c r="AR27" s="423"/>
      <c r="AS27" s="421" t="s">
        <v>141</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33217</v>
      </c>
      <c r="BO27" s="449"/>
      <c r="BP27" s="449"/>
      <c r="BQ27" s="449"/>
      <c r="BR27" s="449"/>
      <c r="BS27" s="449"/>
      <c r="BT27" s="449"/>
      <c r="BU27" s="450"/>
      <c r="BV27" s="448">
        <v>33214</v>
      </c>
      <c r="BW27" s="449"/>
      <c r="BX27" s="449"/>
      <c r="BY27" s="449"/>
      <c r="BZ27" s="449"/>
      <c r="CA27" s="449"/>
      <c r="CB27" s="449"/>
      <c r="CC27" s="450"/>
      <c r="CD27" s="178"/>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1"/>
      <c r="DK27" s="161"/>
      <c r="DL27" s="161"/>
      <c r="DM27" s="161"/>
      <c r="DN27" s="161"/>
      <c r="DO27" s="161"/>
    </row>
    <row r="28" spans="1:119" ht="18.75" customHeight="1" x14ac:dyDescent="0.2">
      <c r="A28" s="162"/>
      <c r="B28" s="477"/>
      <c r="C28" s="478"/>
      <c r="D28" s="479"/>
      <c r="E28" s="418" t="s">
        <v>178</v>
      </c>
      <c r="F28" s="419"/>
      <c r="G28" s="419"/>
      <c r="H28" s="419"/>
      <c r="I28" s="419"/>
      <c r="J28" s="419"/>
      <c r="K28" s="420"/>
      <c r="L28" s="421">
        <v>1</v>
      </c>
      <c r="M28" s="422"/>
      <c r="N28" s="422"/>
      <c r="O28" s="422"/>
      <c r="P28" s="423"/>
      <c r="Q28" s="421">
        <v>1700</v>
      </c>
      <c r="R28" s="422"/>
      <c r="S28" s="422"/>
      <c r="T28" s="422"/>
      <c r="U28" s="422"/>
      <c r="V28" s="423"/>
      <c r="W28" s="487"/>
      <c r="X28" s="478"/>
      <c r="Y28" s="479"/>
      <c r="Z28" s="418" t="s">
        <v>179</v>
      </c>
      <c r="AA28" s="419"/>
      <c r="AB28" s="419"/>
      <c r="AC28" s="419"/>
      <c r="AD28" s="419"/>
      <c r="AE28" s="419"/>
      <c r="AF28" s="419"/>
      <c r="AG28" s="420"/>
      <c r="AH28" s="421" t="s">
        <v>124</v>
      </c>
      <c r="AI28" s="422"/>
      <c r="AJ28" s="422"/>
      <c r="AK28" s="422"/>
      <c r="AL28" s="423"/>
      <c r="AM28" s="421" t="s">
        <v>141</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1862945</v>
      </c>
      <c r="BO28" s="441"/>
      <c r="BP28" s="441"/>
      <c r="BQ28" s="441"/>
      <c r="BR28" s="441"/>
      <c r="BS28" s="441"/>
      <c r="BT28" s="441"/>
      <c r="BU28" s="442"/>
      <c r="BV28" s="440">
        <v>1817313</v>
      </c>
      <c r="BW28" s="441"/>
      <c r="BX28" s="441"/>
      <c r="BY28" s="441"/>
      <c r="BZ28" s="441"/>
      <c r="CA28" s="441"/>
      <c r="CB28" s="441"/>
      <c r="CC28" s="442"/>
      <c r="CD28" s="176"/>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1"/>
      <c r="DK28" s="161"/>
      <c r="DL28" s="161"/>
      <c r="DM28" s="161"/>
      <c r="DN28" s="161"/>
      <c r="DO28" s="161"/>
    </row>
    <row r="29" spans="1:119" ht="18.75" customHeight="1" x14ac:dyDescent="0.2">
      <c r="A29" s="162"/>
      <c r="B29" s="477"/>
      <c r="C29" s="478"/>
      <c r="D29" s="479"/>
      <c r="E29" s="418" t="s">
        <v>181</v>
      </c>
      <c r="F29" s="419"/>
      <c r="G29" s="419"/>
      <c r="H29" s="419"/>
      <c r="I29" s="419"/>
      <c r="J29" s="419"/>
      <c r="K29" s="420"/>
      <c r="L29" s="421">
        <v>6</v>
      </c>
      <c r="M29" s="422"/>
      <c r="N29" s="422"/>
      <c r="O29" s="422"/>
      <c r="P29" s="423"/>
      <c r="Q29" s="421">
        <v>1600</v>
      </c>
      <c r="R29" s="422"/>
      <c r="S29" s="422"/>
      <c r="T29" s="422"/>
      <c r="U29" s="422"/>
      <c r="V29" s="423"/>
      <c r="W29" s="488"/>
      <c r="X29" s="489"/>
      <c r="Y29" s="490"/>
      <c r="Z29" s="418" t="s">
        <v>182</v>
      </c>
      <c r="AA29" s="419"/>
      <c r="AB29" s="419"/>
      <c r="AC29" s="419"/>
      <c r="AD29" s="419"/>
      <c r="AE29" s="419"/>
      <c r="AF29" s="419"/>
      <c r="AG29" s="420"/>
      <c r="AH29" s="421">
        <v>38</v>
      </c>
      <c r="AI29" s="422"/>
      <c r="AJ29" s="422"/>
      <c r="AK29" s="422"/>
      <c r="AL29" s="423"/>
      <c r="AM29" s="421">
        <v>102296</v>
      </c>
      <c r="AN29" s="422"/>
      <c r="AO29" s="422"/>
      <c r="AP29" s="422"/>
      <c r="AQ29" s="422"/>
      <c r="AR29" s="423"/>
      <c r="AS29" s="421">
        <v>2692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107886</v>
      </c>
      <c r="BO29" s="446"/>
      <c r="BP29" s="446"/>
      <c r="BQ29" s="446"/>
      <c r="BR29" s="446"/>
      <c r="BS29" s="446"/>
      <c r="BT29" s="446"/>
      <c r="BU29" s="447"/>
      <c r="BV29" s="445">
        <v>107747</v>
      </c>
      <c r="BW29" s="446"/>
      <c r="BX29" s="446"/>
      <c r="BY29" s="446"/>
      <c r="BZ29" s="446"/>
      <c r="CA29" s="446"/>
      <c r="CB29" s="446"/>
      <c r="CC29" s="447"/>
      <c r="CD29" s="178"/>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1"/>
      <c r="DK29" s="161"/>
      <c r="DL29" s="161"/>
      <c r="DM29" s="161"/>
      <c r="DN29" s="161"/>
      <c r="DO29" s="161"/>
    </row>
    <row r="30" spans="1:119" ht="18.75" customHeight="1" thickBot="1" x14ac:dyDescent="0.25">
      <c r="A30" s="162"/>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88.4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734105</v>
      </c>
      <c r="BO30" s="449"/>
      <c r="BP30" s="449"/>
      <c r="BQ30" s="449"/>
      <c r="BR30" s="449"/>
      <c r="BS30" s="449"/>
      <c r="BT30" s="449"/>
      <c r="BU30" s="450"/>
      <c r="BV30" s="448">
        <v>737159</v>
      </c>
      <c r="BW30" s="449"/>
      <c r="BX30" s="449"/>
      <c r="BY30" s="449"/>
      <c r="BZ30" s="449"/>
      <c r="CA30" s="449"/>
      <c r="CB30" s="449"/>
      <c r="CC30" s="450"/>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2">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2">
      <c r="A32" s="162"/>
      <c r="B32" s="188"/>
      <c r="C32" s="189" t="s">
        <v>185</v>
      </c>
      <c r="D32" s="189"/>
      <c r="E32" s="189"/>
      <c r="F32" s="186"/>
      <c r="G32" s="186"/>
      <c r="H32" s="186"/>
      <c r="I32" s="186"/>
      <c r="J32" s="186"/>
      <c r="K32" s="186"/>
      <c r="L32" s="186"/>
      <c r="M32" s="186"/>
      <c r="N32" s="186"/>
      <c r="O32" s="186"/>
      <c r="P32" s="186"/>
      <c r="Q32" s="186"/>
      <c r="R32" s="186"/>
      <c r="S32" s="186"/>
      <c r="T32" s="186"/>
      <c r="U32" s="186" t="s">
        <v>186</v>
      </c>
      <c r="V32" s="186"/>
      <c r="W32" s="186"/>
      <c r="X32" s="186"/>
      <c r="Y32" s="186"/>
      <c r="Z32" s="186"/>
      <c r="AA32" s="186"/>
      <c r="AB32" s="186"/>
      <c r="AC32" s="186"/>
      <c r="AD32" s="186"/>
      <c r="AE32" s="186"/>
      <c r="AF32" s="186"/>
      <c r="AG32" s="186"/>
      <c r="AH32" s="186"/>
      <c r="AI32" s="186"/>
      <c r="AJ32" s="186"/>
      <c r="AK32" s="186"/>
      <c r="AL32" s="186"/>
      <c r="AM32" s="190" t="s">
        <v>187</v>
      </c>
      <c r="AN32" s="186"/>
      <c r="AO32" s="186"/>
      <c r="AP32" s="186"/>
      <c r="AQ32" s="186"/>
      <c r="AR32" s="186"/>
      <c r="AS32" s="190"/>
      <c r="AT32" s="190"/>
      <c r="AU32" s="190"/>
      <c r="AV32" s="190"/>
      <c r="AW32" s="190"/>
      <c r="AX32" s="190"/>
      <c r="AY32" s="190"/>
      <c r="AZ32" s="190"/>
      <c r="BA32" s="190"/>
      <c r="BB32" s="186"/>
      <c r="BC32" s="190"/>
      <c r="BD32" s="186"/>
      <c r="BE32" s="190" t="s">
        <v>188</v>
      </c>
      <c r="BF32" s="186"/>
      <c r="BG32" s="186"/>
      <c r="BH32" s="186"/>
      <c r="BI32" s="186"/>
      <c r="BJ32" s="190"/>
      <c r="BK32" s="190"/>
      <c r="BL32" s="190"/>
      <c r="BM32" s="190"/>
      <c r="BN32" s="190"/>
      <c r="BO32" s="190"/>
      <c r="BP32" s="190"/>
      <c r="BQ32" s="190"/>
      <c r="BR32" s="186"/>
      <c r="BS32" s="186"/>
      <c r="BT32" s="186"/>
      <c r="BU32" s="186"/>
      <c r="BV32" s="186"/>
      <c r="BW32" s="186" t="s">
        <v>189</v>
      </c>
      <c r="BX32" s="186"/>
      <c r="BY32" s="186"/>
      <c r="BZ32" s="186"/>
      <c r="CA32" s="186"/>
      <c r="CB32" s="190"/>
      <c r="CC32" s="190"/>
      <c r="CD32" s="190"/>
      <c r="CE32" s="190"/>
      <c r="CF32" s="190"/>
      <c r="CG32" s="190"/>
      <c r="CH32" s="190"/>
      <c r="CI32" s="190"/>
      <c r="CJ32" s="190"/>
      <c r="CK32" s="190"/>
      <c r="CL32" s="190"/>
      <c r="CM32" s="190"/>
      <c r="CN32" s="190"/>
      <c r="CO32" s="190" t="s">
        <v>190</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2">
      <c r="A33" s="162"/>
      <c r="B33" s="188"/>
      <c r="C33" s="408" t="s">
        <v>191</v>
      </c>
      <c r="D33" s="408"/>
      <c r="E33" s="407" t="s">
        <v>192</v>
      </c>
      <c r="F33" s="407"/>
      <c r="G33" s="407"/>
      <c r="H33" s="407"/>
      <c r="I33" s="407"/>
      <c r="J33" s="407"/>
      <c r="K33" s="407"/>
      <c r="L33" s="407"/>
      <c r="M33" s="407"/>
      <c r="N33" s="407"/>
      <c r="O33" s="407"/>
      <c r="P33" s="407"/>
      <c r="Q33" s="407"/>
      <c r="R33" s="407"/>
      <c r="S33" s="407"/>
      <c r="T33" s="191"/>
      <c r="U33" s="408" t="s">
        <v>193</v>
      </c>
      <c r="V33" s="408"/>
      <c r="W33" s="407" t="s">
        <v>194</v>
      </c>
      <c r="X33" s="407"/>
      <c r="Y33" s="407"/>
      <c r="Z33" s="407"/>
      <c r="AA33" s="407"/>
      <c r="AB33" s="407"/>
      <c r="AC33" s="407"/>
      <c r="AD33" s="407"/>
      <c r="AE33" s="407"/>
      <c r="AF33" s="407"/>
      <c r="AG33" s="407"/>
      <c r="AH33" s="407"/>
      <c r="AI33" s="407"/>
      <c r="AJ33" s="407"/>
      <c r="AK33" s="407"/>
      <c r="AL33" s="191"/>
      <c r="AM33" s="408" t="s">
        <v>195</v>
      </c>
      <c r="AN33" s="408"/>
      <c r="AO33" s="407" t="s">
        <v>192</v>
      </c>
      <c r="AP33" s="407"/>
      <c r="AQ33" s="407"/>
      <c r="AR33" s="407"/>
      <c r="AS33" s="407"/>
      <c r="AT33" s="407"/>
      <c r="AU33" s="407"/>
      <c r="AV33" s="407"/>
      <c r="AW33" s="407"/>
      <c r="AX33" s="407"/>
      <c r="AY33" s="407"/>
      <c r="AZ33" s="407"/>
      <c r="BA33" s="407"/>
      <c r="BB33" s="407"/>
      <c r="BC33" s="407"/>
      <c r="BD33" s="192"/>
      <c r="BE33" s="407" t="s">
        <v>196</v>
      </c>
      <c r="BF33" s="407"/>
      <c r="BG33" s="407" t="s">
        <v>197</v>
      </c>
      <c r="BH33" s="407"/>
      <c r="BI33" s="407"/>
      <c r="BJ33" s="407"/>
      <c r="BK33" s="407"/>
      <c r="BL33" s="407"/>
      <c r="BM33" s="407"/>
      <c r="BN33" s="407"/>
      <c r="BO33" s="407"/>
      <c r="BP33" s="407"/>
      <c r="BQ33" s="407"/>
      <c r="BR33" s="407"/>
      <c r="BS33" s="407"/>
      <c r="BT33" s="407"/>
      <c r="BU33" s="407"/>
      <c r="BV33" s="192"/>
      <c r="BW33" s="408" t="s">
        <v>196</v>
      </c>
      <c r="BX33" s="408"/>
      <c r="BY33" s="407" t="s">
        <v>198</v>
      </c>
      <c r="BZ33" s="407"/>
      <c r="CA33" s="407"/>
      <c r="CB33" s="407"/>
      <c r="CC33" s="407"/>
      <c r="CD33" s="407"/>
      <c r="CE33" s="407"/>
      <c r="CF33" s="407"/>
      <c r="CG33" s="407"/>
      <c r="CH33" s="407"/>
      <c r="CI33" s="407"/>
      <c r="CJ33" s="407"/>
      <c r="CK33" s="407"/>
      <c r="CL33" s="407"/>
      <c r="CM33" s="407"/>
      <c r="CN33" s="191"/>
      <c r="CO33" s="408" t="s">
        <v>199</v>
      </c>
      <c r="CP33" s="408"/>
      <c r="CQ33" s="407" t="s">
        <v>200</v>
      </c>
      <c r="CR33" s="407"/>
      <c r="CS33" s="407"/>
      <c r="CT33" s="407"/>
      <c r="CU33" s="407"/>
      <c r="CV33" s="407"/>
      <c r="CW33" s="407"/>
      <c r="CX33" s="407"/>
      <c r="CY33" s="407"/>
      <c r="CZ33" s="407"/>
      <c r="DA33" s="407"/>
      <c r="DB33" s="407"/>
      <c r="DC33" s="407"/>
      <c r="DD33" s="407"/>
      <c r="DE33" s="407"/>
      <c r="DF33" s="191"/>
      <c r="DG33" s="406" t="s">
        <v>201</v>
      </c>
      <c r="DH33" s="406"/>
      <c r="DI33" s="193"/>
      <c r="DJ33" s="161"/>
      <c r="DK33" s="161"/>
      <c r="DL33" s="161"/>
      <c r="DM33" s="161"/>
      <c r="DN33" s="161"/>
      <c r="DO33" s="161"/>
    </row>
    <row r="34" spans="1:119" ht="32.25" customHeight="1" x14ac:dyDescent="0.2">
      <c r="A34" s="162"/>
      <c r="B34" s="188"/>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9"/>
      <c r="U34" s="404">
        <f>IF(W34="","",MAX(C34:D43)+1)</f>
        <v>2</v>
      </c>
      <c r="V34" s="404"/>
      <c r="W34" s="403" t="str">
        <f>IF('各会計、関係団体の財政状況及び健全化判断比率'!B28="","",'各会計、関係団体の財政状況及び健全化判断比率'!B28)</f>
        <v>国民健康保険事業会計（事業勘定）</v>
      </c>
      <c r="X34" s="403"/>
      <c r="Y34" s="403"/>
      <c r="Z34" s="403"/>
      <c r="AA34" s="403"/>
      <c r="AB34" s="403"/>
      <c r="AC34" s="403"/>
      <c r="AD34" s="403"/>
      <c r="AE34" s="403"/>
      <c r="AF34" s="403"/>
      <c r="AG34" s="403"/>
      <c r="AH34" s="403"/>
      <c r="AI34" s="403"/>
      <c r="AJ34" s="403"/>
      <c r="AK34" s="403"/>
      <c r="AL34" s="189"/>
      <c r="AM34" s="404" t="str">
        <f>IF(AO34="","",MAX(C34:D43,U34:V43)+1)</f>
        <v/>
      </c>
      <c r="AN34" s="404"/>
      <c r="AO34" s="403"/>
      <c r="AP34" s="403"/>
      <c r="AQ34" s="403"/>
      <c r="AR34" s="403"/>
      <c r="AS34" s="403"/>
      <c r="AT34" s="403"/>
      <c r="AU34" s="403"/>
      <c r="AV34" s="403"/>
      <c r="AW34" s="403"/>
      <c r="AX34" s="403"/>
      <c r="AY34" s="403"/>
      <c r="AZ34" s="403"/>
      <c r="BA34" s="403"/>
      <c r="BB34" s="403"/>
      <c r="BC34" s="403"/>
      <c r="BD34" s="189"/>
      <c r="BE34" s="404">
        <f>IF(BG34="","",MAX(C34:D43,U34:V43,AM34:AN43)+1)</f>
        <v>6</v>
      </c>
      <c r="BF34" s="404"/>
      <c r="BG34" s="403" t="str">
        <f>IF('各会計、関係団体の財政状況及び健全化判断比率'!B32="","",'各会計、関係団体の財政状況及び健全化判断比率'!B32)</f>
        <v>簡易水道事業会計</v>
      </c>
      <c r="BH34" s="403"/>
      <c r="BI34" s="403"/>
      <c r="BJ34" s="403"/>
      <c r="BK34" s="403"/>
      <c r="BL34" s="403"/>
      <c r="BM34" s="403"/>
      <c r="BN34" s="403"/>
      <c r="BO34" s="403"/>
      <c r="BP34" s="403"/>
      <c r="BQ34" s="403"/>
      <c r="BR34" s="403"/>
      <c r="BS34" s="403"/>
      <c r="BT34" s="403"/>
      <c r="BU34" s="403"/>
      <c r="BV34" s="189"/>
      <c r="BW34" s="404">
        <f>IF(BY34="","",MAX(C34:D43,U34:V43,AM34:AN43,BE34:BF43)+1)</f>
        <v>8</v>
      </c>
      <c r="BX34" s="404"/>
      <c r="BY34" s="403" t="str">
        <f>IF('各会計、関係団体の財政状況及び健全化判断比率'!B68="","",'各会計、関係団体の財政状況及び健全化判断比率'!B68)</f>
        <v>奈良県市町村総合事務組合</v>
      </c>
      <c r="BZ34" s="403"/>
      <c r="CA34" s="403"/>
      <c r="CB34" s="403"/>
      <c r="CC34" s="403"/>
      <c r="CD34" s="403"/>
      <c r="CE34" s="403"/>
      <c r="CF34" s="403"/>
      <c r="CG34" s="403"/>
      <c r="CH34" s="403"/>
      <c r="CI34" s="403"/>
      <c r="CJ34" s="403"/>
      <c r="CK34" s="403"/>
      <c r="CL34" s="403"/>
      <c r="CM34" s="403"/>
      <c r="CN34" s="189"/>
      <c r="CO34" s="404">
        <f>IF(CQ34="","",MAX(C34:D43,U34:V43,AM34:AN43,BE34:BF43,BW34:BX43)+1)</f>
        <v>14</v>
      </c>
      <c r="CP34" s="404"/>
      <c r="CQ34" s="403" t="str">
        <f>IF('各会計、関係団体の財政状況及び健全化判断比率'!BS7="","",'各会計、関係団体の財政状況及び健全化判断比率'!BS7)</f>
        <v>下北山むらづくりセンター</v>
      </c>
      <c r="CR34" s="403"/>
      <c r="CS34" s="403"/>
      <c r="CT34" s="403"/>
      <c r="CU34" s="403"/>
      <c r="CV34" s="403"/>
      <c r="CW34" s="403"/>
      <c r="CX34" s="403"/>
      <c r="CY34" s="403"/>
      <c r="CZ34" s="403"/>
      <c r="DA34" s="403"/>
      <c r="DB34" s="403"/>
      <c r="DC34" s="403"/>
      <c r="DD34" s="403"/>
      <c r="DE34" s="403"/>
      <c r="DF34" s="186"/>
      <c r="DG34" s="405" t="str">
        <f>IF('各会計、関係団体の財政状況及び健全化判断比率'!BR7="","",'各会計、関係団体の財政状況及び健全化判断比率'!BR7)</f>
        <v/>
      </c>
      <c r="DH34" s="405"/>
      <c r="DI34" s="193"/>
      <c r="DJ34" s="161"/>
      <c r="DK34" s="161"/>
      <c r="DL34" s="161"/>
      <c r="DM34" s="161"/>
      <c r="DN34" s="161"/>
      <c r="DO34" s="161"/>
    </row>
    <row r="35" spans="1:119" ht="32.25" customHeight="1" x14ac:dyDescent="0.2">
      <c r="A35" s="162"/>
      <c r="B35" s="188"/>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89"/>
      <c r="U35" s="404">
        <f>IF(W35="","",U34+1)</f>
        <v>3</v>
      </c>
      <c r="V35" s="404"/>
      <c r="W35" s="403" t="str">
        <f>IF('各会計、関係団体の財政状況及び健全化判断比率'!B29="","",'各会計、関係団体の財政状況及び健全化判断比率'!B29)</f>
        <v>国民健康保険事業会計（直診勘定）</v>
      </c>
      <c r="X35" s="403"/>
      <c r="Y35" s="403"/>
      <c r="Z35" s="403"/>
      <c r="AA35" s="403"/>
      <c r="AB35" s="403"/>
      <c r="AC35" s="403"/>
      <c r="AD35" s="403"/>
      <c r="AE35" s="403"/>
      <c r="AF35" s="403"/>
      <c r="AG35" s="403"/>
      <c r="AH35" s="403"/>
      <c r="AI35" s="403"/>
      <c r="AJ35" s="403"/>
      <c r="AK35" s="403"/>
      <c r="AL35" s="189"/>
      <c r="AM35" s="404" t="str">
        <f t="shared" ref="AM35:AM43" si="0">IF(AO35="","",AM34+1)</f>
        <v/>
      </c>
      <c r="AN35" s="404"/>
      <c r="AO35" s="403"/>
      <c r="AP35" s="403"/>
      <c r="AQ35" s="403"/>
      <c r="AR35" s="403"/>
      <c r="AS35" s="403"/>
      <c r="AT35" s="403"/>
      <c r="AU35" s="403"/>
      <c r="AV35" s="403"/>
      <c r="AW35" s="403"/>
      <c r="AX35" s="403"/>
      <c r="AY35" s="403"/>
      <c r="AZ35" s="403"/>
      <c r="BA35" s="403"/>
      <c r="BB35" s="403"/>
      <c r="BC35" s="403"/>
      <c r="BD35" s="189"/>
      <c r="BE35" s="404">
        <f t="shared" ref="BE35:BE43" si="1">IF(BG35="","",BE34+1)</f>
        <v>7</v>
      </c>
      <c r="BF35" s="404"/>
      <c r="BG35" s="403" t="str">
        <f>IF('各会計、関係団体の財政状況及び健全化判断比率'!B33="","",'各会計、関係団体の財政状況及び健全化判断比率'!B33)</f>
        <v>観光施設事業会計</v>
      </c>
      <c r="BH35" s="403"/>
      <c r="BI35" s="403"/>
      <c r="BJ35" s="403"/>
      <c r="BK35" s="403"/>
      <c r="BL35" s="403"/>
      <c r="BM35" s="403"/>
      <c r="BN35" s="403"/>
      <c r="BO35" s="403"/>
      <c r="BP35" s="403"/>
      <c r="BQ35" s="403"/>
      <c r="BR35" s="403"/>
      <c r="BS35" s="403"/>
      <c r="BT35" s="403"/>
      <c r="BU35" s="403"/>
      <c r="BV35" s="189"/>
      <c r="BW35" s="404">
        <f t="shared" ref="BW35:BW43" si="2">IF(BY35="","",BW34+1)</f>
        <v>9</v>
      </c>
      <c r="BX35" s="404"/>
      <c r="BY35" s="403" t="str">
        <f>IF('各会計、関係団体の財政状況及び健全化判断比率'!B69="","",'各会計、関係団体の財政状況及び健全化判断比率'!B69)</f>
        <v>上・下北山衛生一部事務組合</v>
      </c>
      <c r="BZ35" s="403"/>
      <c r="CA35" s="403"/>
      <c r="CB35" s="403"/>
      <c r="CC35" s="403"/>
      <c r="CD35" s="403"/>
      <c r="CE35" s="403"/>
      <c r="CF35" s="403"/>
      <c r="CG35" s="403"/>
      <c r="CH35" s="403"/>
      <c r="CI35" s="403"/>
      <c r="CJ35" s="403"/>
      <c r="CK35" s="403"/>
      <c r="CL35" s="403"/>
      <c r="CM35" s="403"/>
      <c r="CN35" s="189"/>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6"/>
      <c r="DG35" s="405" t="str">
        <f>IF('各会計、関係団体の財政状況及び健全化判断比率'!BR8="","",'各会計、関係団体の財政状況及び健全化判断比率'!BR8)</f>
        <v/>
      </c>
      <c r="DH35" s="405"/>
      <c r="DI35" s="193"/>
      <c r="DJ35" s="161"/>
      <c r="DK35" s="161"/>
      <c r="DL35" s="161"/>
      <c r="DM35" s="161"/>
      <c r="DN35" s="161"/>
      <c r="DO35" s="161"/>
    </row>
    <row r="36" spans="1:119" ht="32.25" customHeight="1" x14ac:dyDescent="0.2">
      <c r="A36" s="162"/>
      <c r="B36" s="188"/>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89"/>
      <c r="U36" s="404">
        <f t="shared" ref="U36:U43" si="4">IF(W36="","",U35+1)</f>
        <v>4</v>
      </c>
      <c r="V36" s="404"/>
      <c r="W36" s="403" t="str">
        <f>IF('各会計、関係団体の財政状況及び健全化判断比率'!B30="","",'各会計、関係団体の財政状況及び健全化判断比率'!B30)</f>
        <v>介護保険事業会計（保険事業勘定）</v>
      </c>
      <c r="X36" s="403"/>
      <c r="Y36" s="403"/>
      <c r="Z36" s="403"/>
      <c r="AA36" s="403"/>
      <c r="AB36" s="403"/>
      <c r="AC36" s="403"/>
      <c r="AD36" s="403"/>
      <c r="AE36" s="403"/>
      <c r="AF36" s="403"/>
      <c r="AG36" s="403"/>
      <c r="AH36" s="403"/>
      <c r="AI36" s="403"/>
      <c r="AJ36" s="403"/>
      <c r="AK36" s="403"/>
      <c r="AL36" s="189"/>
      <c r="AM36" s="404" t="str">
        <f t="shared" si="0"/>
        <v/>
      </c>
      <c r="AN36" s="404"/>
      <c r="AO36" s="403"/>
      <c r="AP36" s="403"/>
      <c r="AQ36" s="403"/>
      <c r="AR36" s="403"/>
      <c r="AS36" s="403"/>
      <c r="AT36" s="403"/>
      <c r="AU36" s="403"/>
      <c r="AV36" s="403"/>
      <c r="AW36" s="403"/>
      <c r="AX36" s="403"/>
      <c r="AY36" s="403"/>
      <c r="AZ36" s="403"/>
      <c r="BA36" s="403"/>
      <c r="BB36" s="403"/>
      <c r="BC36" s="403"/>
      <c r="BD36" s="189"/>
      <c r="BE36" s="404" t="str">
        <f t="shared" si="1"/>
        <v/>
      </c>
      <c r="BF36" s="404"/>
      <c r="BG36" s="403"/>
      <c r="BH36" s="403"/>
      <c r="BI36" s="403"/>
      <c r="BJ36" s="403"/>
      <c r="BK36" s="403"/>
      <c r="BL36" s="403"/>
      <c r="BM36" s="403"/>
      <c r="BN36" s="403"/>
      <c r="BO36" s="403"/>
      <c r="BP36" s="403"/>
      <c r="BQ36" s="403"/>
      <c r="BR36" s="403"/>
      <c r="BS36" s="403"/>
      <c r="BT36" s="403"/>
      <c r="BU36" s="403"/>
      <c r="BV36" s="189"/>
      <c r="BW36" s="404">
        <f t="shared" si="2"/>
        <v>10</v>
      </c>
      <c r="BX36" s="404"/>
      <c r="BY36" s="403" t="str">
        <f>IF('各会計、関係団体の財政状況及び健全化判断比率'!B70="","",'各会計、関係団体の財政状況及び健全化判断比率'!B70)</f>
        <v>奈良広域水質検査センター組合</v>
      </c>
      <c r="BZ36" s="403"/>
      <c r="CA36" s="403"/>
      <c r="CB36" s="403"/>
      <c r="CC36" s="403"/>
      <c r="CD36" s="403"/>
      <c r="CE36" s="403"/>
      <c r="CF36" s="403"/>
      <c r="CG36" s="403"/>
      <c r="CH36" s="403"/>
      <c r="CI36" s="403"/>
      <c r="CJ36" s="403"/>
      <c r="CK36" s="403"/>
      <c r="CL36" s="403"/>
      <c r="CM36" s="403"/>
      <c r="CN36" s="189"/>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6"/>
      <c r="DG36" s="405" t="str">
        <f>IF('各会計、関係団体の財政状況及び健全化判断比率'!BR9="","",'各会計、関係団体の財政状況及び健全化判断比率'!BR9)</f>
        <v/>
      </c>
      <c r="DH36" s="405"/>
      <c r="DI36" s="193"/>
      <c r="DJ36" s="161"/>
      <c r="DK36" s="161"/>
      <c r="DL36" s="161"/>
      <c r="DM36" s="161"/>
      <c r="DN36" s="161"/>
      <c r="DO36" s="161"/>
    </row>
    <row r="37" spans="1:119" ht="32.25" customHeight="1" x14ac:dyDescent="0.2">
      <c r="A37" s="162"/>
      <c r="B37" s="188"/>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9"/>
      <c r="U37" s="404">
        <f t="shared" si="4"/>
        <v>5</v>
      </c>
      <c r="V37" s="404"/>
      <c r="W37" s="403" t="str">
        <f>IF('各会計、関係団体の財政状況及び健全化判断比率'!B31="","",'各会計、関係団体の財政状況及び健全化判断比率'!B31)</f>
        <v>後期高齢者医療事業会計</v>
      </c>
      <c r="X37" s="403"/>
      <c r="Y37" s="403"/>
      <c r="Z37" s="403"/>
      <c r="AA37" s="403"/>
      <c r="AB37" s="403"/>
      <c r="AC37" s="403"/>
      <c r="AD37" s="403"/>
      <c r="AE37" s="403"/>
      <c r="AF37" s="403"/>
      <c r="AG37" s="403"/>
      <c r="AH37" s="403"/>
      <c r="AI37" s="403"/>
      <c r="AJ37" s="403"/>
      <c r="AK37" s="403"/>
      <c r="AL37" s="189"/>
      <c r="AM37" s="404" t="str">
        <f t="shared" si="0"/>
        <v/>
      </c>
      <c r="AN37" s="404"/>
      <c r="AO37" s="403"/>
      <c r="AP37" s="403"/>
      <c r="AQ37" s="403"/>
      <c r="AR37" s="403"/>
      <c r="AS37" s="403"/>
      <c r="AT37" s="403"/>
      <c r="AU37" s="403"/>
      <c r="AV37" s="403"/>
      <c r="AW37" s="403"/>
      <c r="AX37" s="403"/>
      <c r="AY37" s="403"/>
      <c r="AZ37" s="403"/>
      <c r="BA37" s="403"/>
      <c r="BB37" s="403"/>
      <c r="BC37" s="403"/>
      <c r="BD37" s="189"/>
      <c r="BE37" s="404" t="str">
        <f t="shared" si="1"/>
        <v/>
      </c>
      <c r="BF37" s="404"/>
      <c r="BG37" s="403"/>
      <c r="BH37" s="403"/>
      <c r="BI37" s="403"/>
      <c r="BJ37" s="403"/>
      <c r="BK37" s="403"/>
      <c r="BL37" s="403"/>
      <c r="BM37" s="403"/>
      <c r="BN37" s="403"/>
      <c r="BO37" s="403"/>
      <c r="BP37" s="403"/>
      <c r="BQ37" s="403"/>
      <c r="BR37" s="403"/>
      <c r="BS37" s="403"/>
      <c r="BT37" s="403"/>
      <c r="BU37" s="403"/>
      <c r="BV37" s="189"/>
      <c r="BW37" s="404">
        <f t="shared" si="2"/>
        <v>11</v>
      </c>
      <c r="BX37" s="404"/>
      <c r="BY37" s="403" t="str">
        <f>IF('各会計、関係団体の財政状況及び健全化判断比率'!B71="","",'各会計、関係団体の財政状況及び健全化判断比率'!B71)</f>
        <v>奈良県後期高齢者医療広域連合</v>
      </c>
      <c r="BZ37" s="403"/>
      <c r="CA37" s="403"/>
      <c r="CB37" s="403"/>
      <c r="CC37" s="403"/>
      <c r="CD37" s="403"/>
      <c r="CE37" s="403"/>
      <c r="CF37" s="403"/>
      <c r="CG37" s="403"/>
      <c r="CH37" s="403"/>
      <c r="CI37" s="403"/>
      <c r="CJ37" s="403"/>
      <c r="CK37" s="403"/>
      <c r="CL37" s="403"/>
      <c r="CM37" s="403"/>
      <c r="CN37" s="189"/>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6"/>
      <c r="DG37" s="405" t="str">
        <f>IF('各会計、関係団体の財政状況及び健全化判断比率'!BR10="","",'各会計、関係団体の財政状況及び健全化判断比率'!BR10)</f>
        <v/>
      </c>
      <c r="DH37" s="405"/>
      <c r="DI37" s="193"/>
      <c r="DJ37" s="161"/>
      <c r="DK37" s="161"/>
      <c r="DL37" s="161"/>
      <c r="DM37" s="161"/>
      <c r="DN37" s="161"/>
      <c r="DO37" s="161"/>
    </row>
    <row r="38" spans="1:119" ht="32.25" customHeight="1" x14ac:dyDescent="0.2">
      <c r="A38" s="162"/>
      <c r="B38" s="188"/>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9"/>
      <c r="U38" s="404" t="str">
        <f t="shared" si="4"/>
        <v/>
      </c>
      <c r="V38" s="404"/>
      <c r="W38" s="403"/>
      <c r="X38" s="403"/>
      <c r="Y38" s="403"/>
      <c r="Z38" s="403"/>
      <c r="AA38" s="403"/>
      <c r="AB38" s="403"/>
      <c r="AC38" s="403"/>
      <c r="AD38" s="403"/>
      <c r="AE38" s="403"/>
      <c r="AF38" s="403"/>
      <c r="AG38" s="403"/>
      <c r="AH38" s="403"/>
      <c r="AI38" s="403"/>
      <c r="AJ38" s="403"/>
      <c r="AK38" s="403"/>
      <c r="AL38" s="189"/>
      <c r="AM38" s="404" t="str">
        <f t="shared" si="0"/>
        <v/>
      </c>
      <c r="AN38" s="404"/>
      <c r="AO38" s="403"/>
      <c r="AP38" s="403"/>
      <c r="AQ38" s="403"/>
      <c r="AR38" s="403"/>
      <c r="AS38" s="403"/>
      <c r="AT38" s="403"/>
      <c r="AU38" s="403"/>
      <c r="AV38" s="403"/>
      <c r="AW38" s="403"/>
      <c r="AX38" s="403"/>
      <c r="AY38" s="403"/>
      <c r="AZ38" s="403"/>
      <c r="BA38" s="403"/>
      <c r="BB38" s="403"/>
      <c r="BC38" s="403"/>
      <c r="BD38" s="189"/>
      <c r="BE38" s="404" t="str">
        <f t="shared" si="1"/>
        <v/>
      </c>
      <c r="BF38" s="404"/>
      <c r="BG38" s="403"/>
      <c r="BH38" s="403"/>
      <c r="BI38" s="403"/>
      <c r="BJ38" s="403"/>
      <c r="BK38" s="403"/>
      <c r="BL38" s="403"/>
      <c r="BM38" s="403"/>
      <c r="BN38" s="403"/>
      <c r="BO38" s="403"/>
      <c r="BP38" s="403"/>
      <c r="BQ38" s="403"/>
      <c r="BR38" s="403"/>
      <c r="BS38" s="403"/>
      <c r="BT38" s="403"/>
      <c r="BU38" s="403"/>
      <c r="BV38" s="189"/>
      <c r="BW38" s="404">
        <f t="shared" si="2"/>
        <v>12</v>
      </c>
      <c r="BX38" s="404"/>
      <c r="BY38" s="403" t="str">
        <f>IF('各会計、関係団体の財政状況及び健全化判断比率'!B72="","",'各会計、関係団体の財政状況及び健全化判断比率'!B72)</f>
        <v>奈良県広域消防組合</v>
      </c>
      <c r="BZ38" s="403"/>
      <c r="CA38" s="403"/>
      <c r="CB38" s="403"/>
      <c r="CC38" s="403"/>
      <c r="CD38" s="403"/>
      <c r="CE38" s="403"/>
      <c r="CF38" s="403"/>
      <c r="CG38" s="403"/>
      <c r="CH38" s="403"/>
      <c r="CI38" s="403"/>
      <c r="CJ38" s="403"/>
      <c r="CK38" s="403"/>
      <c r="CL38" s="403"/>
      <c r="CM38" s="403"/>
      <c r="CN38" s="189"/>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6"/>
      <c r="DG38" s="405" t="str">
        <f>IF('各会計、関係団体の財政状況及び健全化判断比率'!BR11="","",'各会計、関係団体の財政状況及び健全化判断比率'!BR11)</f>
        <v/>
      </c>
      <c r="DH38" s="405"/>
      <c r="DI38" s="193"/>
      <c r="DJ38" s="161"/>
      <c r="DK38" s="161"/>
      <c r="DL38" s="161"/>
      <c r="DM38" s="161"/>
      <c r="DN38" s="161"/>
      <c r="DO38" s="161"/>
    </row>
    <row r="39" spans="1:119" ht="32.25" customHeight="1" x14ac:dyDescent="0.2">
      <c r="A39" s="162"/>
      <c r="B39" s="188"/>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9"/>
      <c r="U39" s="404" t="str">
        <f t="shared" si="4"/>
        <v/>
      </c>
      <c r="V39" s="404"/>
      <c r="W39" s="403"/>
      <c r="X39" s="403"/>
      <c r="Y39" s="403"/>
      <c r="Z39" s="403"/>
      <c r="AA39" s="403"/>
      <c r="AB39" s="403"/>
      <c r="AC39" s="403"/>
      <c r="AD39" s="403"/>
      <c r="AE39" s="403"/>
      <c r="AF39" s="403"/>
      <c r="AG39" s="403"/>
      <c r="AH39" s="403"/>
      <c r="AI39" s="403"/>
      <c r="AJ39" s="403"/>
      <c r="AK39" s="403"/>
      <c r="AL39" s="189"/>
      <c r="AM39" s="404" t="str">
        <f t="shared" si="0"/>
        <v/>
      </c>
      <c r="AN39" s="404"/>
      <c r="AO39" s="403"/>
      <c r="AP39" s="403"/>
      <c r="AQ39" s="403"/>
      <c r="AR39" s="403"/>
      <c r="AS39" s="403"/>
      <c r="AT39" s="403"/>
      <c r="AU39" s="403"/>
      <c r="AV39" s="403"/>
      <c r="AW39" s="403"/>
      <c r="AX39" s="403"/>
      <c r="AY39" s="403"/>
      <c r="AZ39" s="403"/>
      <c r="BA39" s="403"/>
      <c r="BB39" s="403"/>
      <c r="BC39" s="403"/>
      <c r="BD39" s="189"/>
      <c r="BE39" s="404" t="str">
        <f t="shared" si="1"/>
        <v/>
      </c>
      <c r="BF39" s="404"/>
      <c r="BG39" s="403"/>
      <c r="BH39" s="403"/>
      <c r="BI39" s="403"/>
      <c r="BJ39" s="403"/>
      <c r="BK39" s="403"/>
      <c r="BL39" s="403"/>
      <c r="BM39" s="403"/>
      <c r="BN39" s="403"/>
      <c r="BO39" s="403"/>
      <c r="BP39" s="403"/>
      <c r="BQ39" s="403"/>
      <c r="BR39" s="403"/>
      <c r="BS39" s="403"/>
      <c r="BT39" s="403"/>
      <c r="BU39" s="403"/>
      <c r="BV39" s="189"/>
      <c r="BW39" s="404">
        <f t="shared" si="2"/>
        <v>13</v>
      </c>
      <c r="BX39" s="404"/>
      <c r="BY39" s="403" t="str">
        <f>IF('各会計、関係団体の財政状況及び健全化判断比率'!B73="","",'各会計、関係団体の財政状況及び健全化判断比率'!B73)</f>
        <v>南和広域医療企業団</v>
      </c>
      <c r="BZ39" s="403"/>
      <c r="CA39" s="403"/>
      <c r="CB39" s="403"/>
      <c r="CC39" s="403"/>
      <c r="CD39" s="403"/>
      <c r="CE39" s="403"/>
      <c r="CF39" s="403"/>
      <c r="CG39" s="403"/>
      <c r="CH39" s="403"/>
      <c r="CI39" s="403"/>
      <c r="CJ39" s="403"/>
      <c r="CK39" s="403"/>
      <c r="CL39" s="403"/>
      <c r="CM39" s="403"/>
      <c r="CN39" s="189"/>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6"/>
      <c r="DG39" s="405" t="str">
        <f>IF('各会計、関係団体の財政状況及び健全化判断比率'!BR12="","",'各会計、関係団体の財政状況及び健全化判断比率'!BR12)</f>
        <v/>
      </c>
      <c r="DH39" s="405"/>
      <c r="DI39" s="193"/>
      <c r="DJ39" s="161"/>
      <c r="DK39" s="161"/>
      <c r="DL39" s="161"/>
      <c r="DM39" s="161"/>
      <c r="DN39" s="161"/>
      <c r="DO39" s="161"/>
    </row>
    <row r="40" spans="1:119" ht="32.25" customHeight="1" x14ac:dyDescent="0.2">
      <c r="A40" s="162"/>
      <c r="B40" s="188"/>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9"/>
      <c r="U40" s="404" t="str">
        <f t="shared" si="4"/>
        <v/>
      </c>
      <c r="V40" s="404"/>
      <c r="W40" s="403"/>
      <c r="X40" s="403"/>
      <c r="Y40" s="403"/>
      <c r="Z40" s="403"/>
      <c r="AA40" s="403"/>
      <c r="AB40" s="403"/>
      <c r="AC40" s="403"/>
      <c r="AD40" s="403"/>
      <c r="AE40" s="403"/>
      <c r="AF40" s="403"/>
      <c r="AG40" s="403"/>
      <c r="AH40" s="403"/>
      <c r="AI40" s="403"/>
      <c r="AJ40" s="403"/>
      <c r="AK40" s="403"/>
      <c r="AL40" s="189"/>
      <c r="AM40" s="404" t="str">
        <f t="shared" si="0"/>
        <v/>
      </c>
      <c r="AN40" s="404"/>
      <c r="AO40" s="403"/>
      <c r="AP40" s="403"/>
      <c r="AQ40" s="403"/>
      <c r="AR40" s="403"/>
      <c r="AS40" s="403"/>
      <c r="AT40" s="403"/>
      <c r="AU40" s="403"/>
      <c r="AV40" s="403"/>
      <c r="AW40" s="403"/>
      <c r="AX40" s="403"/>
      <c r="AY40" s="403"/>
      <c r="AZ40" s="403"/>
      <c r="BA40" s="403"/>
      <c r="BB40" s="403"/>
      <c r="BC40" s="403"/>
      <c r="BD40" s="189"/>
      <c r="BE40" s="404" t="str">
        <f t="shared" si="1"/>
        <v/>
      </c>
      <c r="BF40" s="404"/>
      <c r="BG40" s="403"/>
      <c r="BH40" s="403"/>
      <c r="BI40" s="403"/>
      <c r="BJ40" s="403"/>
      <c r="BK40" s="403"/>
      <c r="BL40" s="403"/>
      <c r="BM40" s="403"/>
      <c r="BN40" s="403"/>
      <c r="BO40" s="403"/>
      <c r="BP40" s="403"/>
      <c r="BQ40" s="403"/>
      <c r="BR40" s="403"/>
      <c r="BS40" s="403"/>
      <c r="BT40" s="403"/>
      <c r="BU40" s="403"/>
      <c r="BV40" s="189"/>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89"/>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6"/>
      <c r="DG40" s="405" t="str">
        <f>IF('各会計、関係団体の財政状況及び健全化判断比率'!BR13="","",'各会計、関係団体の財政状況及び健全化判断比率'!BR13)</f>
        <v/>
      </c>
      <c r="DH40" s="405"/>
      <c r="DI40" s="193"/>
      <c r="DJ40" s="161"/>
      <c r="DK40" s="161"/>
      <c r="DL40" s="161"/>
      <c r="DM40" s="161"/>
      <c r="DN40" s="161"/>
      <c r="DO40" s="161"/>
    </row>
    <row r="41" spans="1:119" ht="32.25" customHeight="1" x14ac:dyDescent="0.2">
      <c r="A41" s="162"/>
      <c r="B41" s="188"/>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9"/>
      <c r="U41" s="404" t="str">
        <f t="shared" si="4"/>
        <v/>
      </c>
      <c r="V41" s="404"/>
      <c r="W41" s="403"/>
      <c r="X41" s="403"/>
      <c r="Y41" s="403"/>
      <c r="Z41" s="403"/>
      <c r="AA41" s="403"/>
      <c r="AB41" s="403"/>
      <c r="AC41" s="403"/>
      <c r="AD41" s="403"/>
      <c r="AE41" s="403"/>
      <c r="AF41" s="403"/>
      <c r="AG41" s="403"/>
      <c r="AH41" s="403"/>
      <c r="AI41" s="403"/>
      <c r="AJ41" s="403"/>
      <c r="AK41" s="403"/>
      <c r="AL41" s="189"/>
      <c r="AM41" s="404" t="str">
        <f t="shared" si="0"/>
        <v/>
      </c>
      <c r="AN41" s="404"/>
      <c r="AO41" s="403"/>
      <c r="AP41" s="403"/>
      <c r="AQ41" s="403"/>
      <c r="AR41" s="403"/>
      <c r="AS41" s="403"/>
      <c r="AT41" s="403"/>
      <c r="AU41" s="403"/>
      <c r="AV41" s="403"/>
      <c r="AW41" s="403"/>
      <c r="AX41" s="403"/>
      <c r="AY41" s="403"/>
      <c r="AZ41" s="403"/>
      <c r="BA41" s="403"/>
      <c r="BB41" s="403"/>
      <c r="BC41" s="403"/>
      <c r="BD41" s="189"/>
      <c r="BE41" s="404" t="str">
        <f t="shared" si="1"/>
        <v/>
      </c>
      <c r="BF41" s="404"/>
      <c r="BG41" s="403"/>
      <c r="BH41" s="403"/>
      <c r="BI41" s="403"/>
      <c r="BJ41" s="403"/>
      <c r="BK41" s="403"/>
      <c r="BL41" s="403"/>
      <c r="BM41" s="403"/>
      <c r="BN41" s="403"/>
      <c r="BO41" s="403"/>
      <c r="BP41" s="403"/>
      <c r="BQ41" s="403"/>
      <c r="BR41" s="403"/>
      <c r="BS41" s="403"/>
      <c r="BT41" s="403"/>
      <c r="BU41" s="403"/>
      <c r="BV41" s="189"/>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89"/>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6"/>
      <c r="DG41" s="405" t="str">
        <f>IF('各会計、関係団体の財政状況及び健全化判断比率'!BR14="","",'各会計、関係団体の財政状況及び健全化判断比率'!BR14)</f>
        <v/>
      </c>
      <c r="DH41" s="405"/>
      <c r="DI41" s="193"/>
      <c r="DJ41" s="161"/>
      <c r="DK41" s="161"/>
      <c r="DL41" s="161"/>
      <c r="DM41" s="161"/>
      <c r="DN41" s="161"/>
      <c r="DO41" s="161"/>
    </row>
    <row r="42" spans="1:119" ht="32.25" customHeight="1" x14ac:dyDescent="0.2">
      <c r="A42" s="161"/>
      <c r="B42" s="188"/>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9"/>
      <c r="U42" s="404" t="str">
        <f t="shared" si="4"/>
        <v/>
      </c>
      <c r="V42" s="404"/>
      <c r="W42" s="403"/>
      <c r="X42" s="403"/>
      <c r="Y42" s="403"/>
      <c r="Z42" s="403"/>
      <c r="AA42" s="403"/>
      <c r="AB42" s="403"/>
      <c r="AC42" s="403"/>
      <c r="AD42" s="403"/>
      <c r="AE42" s="403"/>
      <c r="AF42" s="403"/>
      <c r="AG42" s="403"/>
      <c r="AH42" s="403"/>
      <c r="AI42" s="403"/>
      <c r="AJ42" s="403"/>
      <c r="AK42" s="403"/>
      <c r="AL42" s="189"/>
      <c r="AM42" s="404" t="str">
        <f t="shared" si="0"/>
        <v/>
      </c>
      <c r="AN42" s="404"/>
      <c r="AO42" s="403"/>
      <c r="AP42" s="403"/>
      <c r="AQ42" s="403"/>
      <c r="AR42" s="403"/>
      <c r="AS42" s="403"/>
      <c r="AT42" s="403"/>
      <c r="AU42" s="403"/>
      <c r="AV42" s="403"/>
      <c r="AW42" s="403"/>
      <c r="AX42" s="403"/>
      <c r="AY42" s="403"/>
      <c r="AZ42" s="403"/>
      <c r="BA42" s="403"/>
      <c r="BB42" s="403"/>
      <c r="BC42" s="403"/>
      <c r="BD42" s="189"/>
      <c r="BE42" s="404" t="str">
        <f t="shared" si="1"/>
        <v/>
      </c>
      <c r="BF42" s="404"/>
      <c r="BG42" s="403"/>
      <c r="BH42" s="403"/>
      <c r="BI42" s="403"/>
      <c r="BJ42" s="403"/>
      <c r="BK42" s="403"/>
      <c r="BL42" s="403"/>
      <c r="BM42" s="403"/>
      <c r="BN42" s="403"/>
      <c r="BO42" s="403"/>
      <c r="BP42" s="403"/>
      <c r="BQ42" s="403"/>
      <c r="BR42" s="403"/>
      <c r="BS42" s="403"/>
      <c r="BT42" s="403"/>
      <c r="BU42" s="403"/>
      <c r="BV42" s="189"/>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89"/>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6"/>
      <c r="DG42" s="405" t="str">
        <f>IF('各会計、関係団体の財政状況及び健全化判断比率'!BR15="","",'各会計、関係団体の財政状況及び健全化判断比率'!BR15)</f>
        <v/>
      </c>
      <c r="DH42" s="405"/>
      <c r="DI42" s="193"/>
      <c r="DJ42" s="161"/>
      <c r="DK42" s="161"/>
      <c r="DL42" s="161"/>
      <c r="DM42" s="161"/>
      <c r="DN42" s="161"/>
      <c r="DO42" s="161"/>
    </row>
    <row r="43" spans="1:119" ht="32.25" customHeight="1" x14ac:dyDescent="0.2">
      <c r="A43" s="161"/>
      <c r="B43" s="188"/>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9"/>
      <c r="U43" s="404" t="str">
        <f t="shared" si="4"/>
        <v/>
      </c>
      <c r="V43" s="404"/>
      <c r="W43" s="403"/>
      <c r="X43" s="403"/>
      <c r="Y43" s="403"/>
      <c r="Z43" s="403"/>
      <c r="AA43" s="403"/>
      <c r="AB43" s="403"/>
      <c r="AC43" s="403"/>
      <c r="AD43" s="403"/>
      <c r="AE43" s="403"/>
      <c r="AF43" s="403"/>
      <c r="AG43" s="403"/>
      <c r="AH43" s="403"/>
      <c r="AI43" s="403"/>
      <c r="AJ43" s="403"/>
      <c r="AK43" s="403"/>
      <c r="AL43" s="189"/>
      <c r="AM43" s="404" t="str">
        <f t="shared" si="0"/>
        <v/>
      </c>
      <c r="AN43" s="404"/>
      <c r="AO43" s="403"/>
      <c r="AP43" s="403"/>
      <c r="AQ43" s="403"/>
      <c r="AR43" s="403"/>
      <c r="AS43" s="403"/>
      <c r="AT43" s="403"/>
      <c r="AU43" s="403"/>
      <c r="AV43" s="403"/>
      <c r="AW43" s="403"/>
      <c r="AX43" s="403"/>
      <c r="AY43" s="403"/>
      <c r="AZ43" s="403"/>
      <c r="BA43" s="403"/>
      <c r="BB43" s="403"/>
      <c r="BC43" s="403"/>
      <c r="BD43" s="189"/>
      <c r="BE43" s="404" t="str">
        <f t="shared" si="1"/>
        <v/>
      </c>
      <c r="BF43" s="404"/>
      <c r="BG43" s="403"/>
      <c r="BH43" s="403"/>
      <c r="BI43" s="403"/>
      <c r="BJ43" s="403"/>
      <c r="BK43" s="403"/>
      <c r="BL43" s="403"/>
      <c r="BM43" s="403"/>
      <c r="BN43" s="403"/>
      <c r="BO43" s="403"/>
      <c r="BP43" s="403"/>
      <c r="BQ43" s="403"/>
      <c r="BR43" s="403"/>
      <c r="BS43" s="403"/>
      <c r="BT43" s="403"/>
      <c r="BU43" s="403"/>
      <c r="BV43" s="189"/>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9"/>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6"/>
      <c r="DG43" s="405" t="str">
        <f>IF('各会計、関係団体の財政状況及び健全化判断比率'!BR16="","",'各会計、関係団体の財政状況及び健全化判断比率'!BR16)</f>
        <v/>
      </c>
      <c r="DH43" s="405"/>
      <c r="DI43" s="193"/>
      <c r="DJ43" s="161"/>
      <c r="DK43" s="161"/>
      <c r="DL43" s="161"/>
      <c r="DM43" s="161"/>
      <c r="DN43" s="161"/>
      <c r="DO43" s="161"/>
    </row>
    <row r="44" spans="1:119" ht="13.5" customHeight="1" thickBot="1" x14ac:dyDescent="0.25">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2">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2">
      <c r="B46" s="161" t="s">
        <v>202</v>
      </c>
      <c r="C46" s="161"/>
      <c r="D46" s="161"/>
      <c r="E46" s="161" t="s">
        <v>203</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2">
      <c r="B47" s="161"/>
      <c r="C47" s="161"/>
      <c r="D47" s="161"/>
      <c r="E47" s="161" t="s">
        <v>204</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2">
      <c r="B48" s="161"/>
      <c r="C48" s="161"/>
      <c r="D48" s="161"/>
      <c r="E48" s="161" t="s">
        <v>205</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2">
      <c r="E49" s="197" t="s">
        <v>206</v>
      </c>
    </row>
    <row r="50" spans="5:5" x14ac:dyDescent="0.2">
      <c r="E50" s="163" t="s">
        <v>207</v>
      </c>
    </row>
    <row r="51" spans="5:5" x14ac:dyDescent="0.2">
      <c r="E51" s="163" t="s">
        <v>208</v>
      </c>
    </row>
    <row r="52" spans="5:5" x14ac:dyDescent="0.2">
      <c r="E52" s="163" t="s">
        <v>209</v>
      </c>
    </row>
    <row r="53" spans="5:5" x14ac:dyDescent="0.2">
      <c r="E53" s="163"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W3XtWUttCfAtHUjqvR32QXEb/Al/NA1D7YeXpFunl71yd/UU1+2INDJBKbV1IZqbwqu2317c82xe27RaHrdNUw==" saltValue="cFf71M7vmWnWZylEuSd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4" t="s">
        <v>553</v>
      </c>
      <c r="D34" s="1224"/>
      <c r="E34" s="1225"/>
      <c r="F34" s="32">
        <v>2.87</v>
      </c>
      <c r="G34" s="33">
        <v>4.87</v>
      </c>
      <c r="H34" s="33">
        <v>4.4400000000000004</v>
      </c>
      <c r="I34" s="33">
        <v>3.59</v>
      </c>
      <c r="J34" s="34">
        <v>8.8000000000000007</v>
      </c>
      <c r="K34" s="22"/>
      <c r="L34" s="22"/>
      <c r="M34" s="22"/>
      <c r="N34" s="22"/>
      <c r="O34" s="22"/>
      <c r="P34" s="22"/>
    </row>
    <row r="35" spans="1:16" ht="39" customHeight="1" x14ac:dyDescent="0.2">
      <c r="A35" s="22"/>
      <c r="B35" s="35"/>
      <c r="C35" s="1218" t="s">
        <v>554</v>
      </c>
      <c r="D35" s="1219"/>
      <c r="E35" s="1220"/>
      <c r="F35" s="36">
        <v>1.38</v>
      </c>
      <c r="G35" s="37">
        <v>1.21</v>
      </c>
      <c r="H35" s="37">
        <v>0.32</v>
      </c>
      <c r="I35" s="37">
        <v>0.53</v>
      </c>
      <c r="J35" s="38">
        <v>0.49</v>
      </c>
      <c r="K35" s="22"/>
      <c r="L35" s="22"/>
      <c r="M35" s="22"/>
      <c r="N35" s="22"/>
      <c r="O35" s="22"/>
      <c r="P35" s="22"/>
    </row>
    <row r="36" spans="1:16" ht="39" customHeight="1" x14ac:dyDescent="0.2">
      <c r="A36" s="22"/>
      <c r="B36" s="35"/>
      <c r="C36" s="1218" t="s">
        <v>555</v>
      </c>
      <c r="D36" s="1219"/>
      <c r="E36" s="1220"/>
      <c r="F36" s="36">
        <v>0.51</v>
      </c>
      <c r="G36" s="37">
        <v>0.67</v>
      </c>
      <c r="H36" s="37">
        <v>0.6</v>
      </c>
      <c r="I36" s="37">
        <v>0.63</v>
      </c>
      <c r="J36" s="38">
        <v>0.47</v>
      </c>
      <c r="K36" s="22"/>
      <c r="L36" s="22"/>
      <c r="M36" s="22"/>
      <c r="N36" s="22"/>
      <c r="O36" s="22"/>
      <c r="P36" s="22"/>
    </row>
    <row r="37" spans="1:16" ht="39" customHeight="1" x14ac:dyDescent="0.2">
      <c r="A37" s="22"/>
      <c r="B37" s="35"/>
      <c r="C37" s="1218" t="s">
        <v>556</v>
      </c>
      <c r="D37" s="1219"/>
      <c r="E37" s="1220"/>
      <c r="F37" s="36">
        <v>0.77</v>
      </c>
      <c r="G37" s="37">
        <v>0.2</v>
      </c>
      <c r="H37" s="37">
        <v>1.08</v>
      </c>
      <c r="I37" s="37">
        <v>1.02</v>
      </c>
      <c r="J37" s="38">
        <v>0.46</v>
      </c>
      <c r="K37" s="22"/>
      <c r="L37" s="22"/>
      <c r="M37" s="22"/>
      <c r="N37" s="22"/>
      <c r="O37" s="22"/>
      <c r="P37" s="22"/>
    </row>
    <row r="38" spans="1:16" ht="39" customHeight="1" x14ac:dyDescent="0.2">
      <c r="A38" s="22"/>
      <c r="B38" s="35"/>
      <c r="C38" s="1218" t="s">
        <v>557</v>
      </c>
      <c r="D38" s="1219"/>
      <c r="E38" s="1220"/>
      <c r="F38" s="36">
        <v>0.26</v>
      </c>
      <c r="G38" s="37">
        <v>0.17</v>
      </c>
      <c r="H38" s="37">
        <v>0.34</v>
      </c>
      <c r="I38" s="37">
        <v>0.19</v>
      </c>
      <c r="J38" s="38">
        <v>0.15</v>
      </c>
      <c r="K38" s="22"/>
      <c r="L38" s="22"/>
      <c r="M38" s="22"/>
      <c r="N38" s="22"/>
      <c r="O38" s="22"/>
      <c r="P38" s="22"/>
    </row>
    <row r="39" spans="1:16" ht="39" customHeight="1" x14ac:dyDescent="0.2">
      <c r="A39" s="22"/>
      <c r="B39" s="35"/>
      <c r="C39" s="1218" t="s">
        <v>558</v>
      </c>
      <c r="D39" s="1219"/>
      <c r="E39" s="1220"/>
      <c r="F39" s="36">
        <v>7.0000000000000007E-2</v>
      </c>
      <c r="G39" s="37">
        <v>0.06</v>
      </c>
      <c r="H39" s="37">
        <v>0.17</v>
      </c>
      <c r="I39" s="37">
        <v>0.14000000000000001</v>
      </c>
      <c r="J39" s="38">
        <v>0.11</v>
      </c>
      <c r="K39" s="22"/>
      <c r="L39" s="22"/>
      <c r="M39" s="22"/>
      <c r="N39" s="22"/>
      <c r="O39" s="22"/>
      <c r="P39" s="22"/>
    </row>
    <row r="40" spans="1:16" ht="39" customHeight="1" x14ac:dyDescent="0.2">
      <c r="A40" s="22"/>
      <c r="B40" s="35"/>
      <c r="C40" s="1218" t="s">
        <v>559</v>
      </c>
      <c r="D40" s="1219"/>
      <c r="E40" s="1220"/>
      <c r="F40" s="36">
        <v>0.03</v>
      </c>
      <c r="G40" s="37">
        <v>0.05</v>
      </c>
      <c r="H40" s="37">
        <v>0.04</v>
      </c>
      <c r="I40" s="37">
        <v>0.03</v>
      </c>
      <c r="J40" s="38">
        <v>0.03</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560</v>
      </c>
      <c r="D42" s="1219"/>
      <c r="E42" s="1220"/>
      <c r="F42" s="36" t="s">
        <v>505</v>
      </c>
      <c r="G42" s="37" t="s">
        <v>505</v>
      </c>
      <c r="H42" s="37" t="s">
        <v>505</v>
      </c>
      <c r="I42" s="37" t="s">
        <v>505</v>
      </c>
      <c r="J42" s="38" t="s">
        <v>505</v>
      </c>
      <c r="K42" s="22"/>
      <c r="L42" s="22"/>
      <c r="M42" s="22"/>
      <c r="N42" s="22"/>
      <c r="O42" s="22"/>
      <c r="P42" s="22"/>
    </row>
    <row r="43" spans="1:16" ht="39" customHeight="1" thickBot="1" x14ac:dyDescent="0.25">
      <c r="A43" s="22"/>
      <c r="B43" s="40"/>
      <c r="C43" s="1221" t="s">
        <v>561</v>
      </c>
      <c r="D43" s="1222"/>
      <c r="E43" s="122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y9/pfw96HUE6m1gIksCtwTMpJJeAV9lUCLtjaYOBpTBPUUw46YGELbB+s2aNv6h+gSxifXGHyRg/Pxv0bs7FA==" saltValue="ZZcdHt211o+DeOAxrw4p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261</v>
      </c>
      <c r="L45" s="60">
        <v>210</v>
      </c>
      <c r="M45" s="60">
        <v>184</v>
      </c>
      <c r="N45" s="60">
        <v>168</v>
      </c>
      <c r="O45" s="61">
        <v>192</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2">
      <c r="A48" s="48"/>
      <c r="B48" s="1236"/>
      <c r="C48" s="1237"/>
      <c r="D48" s="62"/>
      <c r="E48" s="1228" t="s">
        <v>15</v>
      </c>
      <c r="F48" s="1228"/>
      <c r="G48" s="1228"/>
      <c r="H48" s="1228"/>
      <c r="I48" s="1228"/>
      <c r="J48" s="1229"/>
      <c r="K48" s="63">
        <v>17</v>
      </c>
      <c r="L48" s="64">
        <v>18</v>
      </c>
      <c r="M48" s="64">
        <v>21</v>
      </c>
      <c r="N48" s="64">
        <v>21</v>
      </c>
      <c r="O48" s="65">
        <v>21</v>
      </c>
      <c r="P48" s="48"/>
      <c r="Q48" s="48"/>
      <c r="R48" s="48"/>
      <c r="S48" s="48"/>
      <c r="T48" s="48"/>
      <c r="U48" s="48"/>
    </row>
    <row r="49" spans="1:21" ht="30.75" customHeight="1" x14ac:dyDescent="0.2">
      <c r="A49" s="48"/>
      <c r="B49" s="1236"/>
      <c r="C49" s="1237"/>
      <c r="D49" s="62"/>
      <c r="E49" s="1228" t="s">
        <v>16</v>
      </c>
      <c r="F49" s="1228"/>
      <c r="G49" s="1228"/>
      <c r="H49" s="1228"/>
      <c r="I49" s="1228"/>
      <c r="J49" s="1229"/>
      <c r="K49" s="63">
        <v>30</v>
      </c>
      <c r="L49" s="64">
        <v>30</v>
      </c>
      <c r="M49" s="64">
        <v>30</v>
      </c>
      <c r="N49" s="64">
        <v>32</v>
      </c>
      <c r="O49" s="65">
        <v>37</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v>0</v>
      </c>
      <c r="N51" s="64">
        <v>0</v>
      </c>
      <c r="O51" s="65" t="s">
        <v>505</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241</v>
      </c>
      <c r="L52" s="64">
        <v>203</v>
      </c>
      <c r="M52" s="64">
        <v>186</v>
      </c>
      <c r="N52" s="64">
        <v>179</v>
      </c>
      <c r="O52" s="65">
        <v>193</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67</v>
      </c>
      <c r="L53" s="69">
        <v>55</v>
      </c>
      <c r="M53" s="69">
        <v>49</v>
      </c>
      <c r="N53" s="69">
        <v>42</v>
      </c>
      <c r="O53" s="70">
        <v>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bDrjfwjlu5/z5crN1hbJaho2DFlydC5dv7pZlBYg4JmoqET0SvFHJOtL0NJkPd1A6pWtMn6BSOzyPOJJ7s/xg==" saltValue="jWWq9nMCWjRGk1Zu6o7U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548</v>
      </c>
      <c r="J40" s="79" t="s">
        <v>549</v>
      </c>
      <c r="K40" s="79" t="s">
        <v>550</v>
      </c>
      <c r="L40" s="79" t="s">
        <v>551</v>
      </c>
      <c r="M40" s="80" t="s">
        <v>552</v>
      </c>
    </row>
    <row r="41" spans="2:13" ht="27.75" customHeight="1" x14ac:dyDescent="0.2">
      <c r="B41" s="1254" t="s">
        <v>24</v>
      </c>
      <c r="C41" s="1255"/>
      <c r="D41" s="81"/>
      <c r="E41" s="1256" t="s">
        <v>25</v>
      </c>
      <c r="F41" s="1256"/>
      <c r="G41" s="1256"/>
      <c r="H41" s="1257"/>
      <c r="I41" s="82">
        <v>1667</v>
      </c>
      <c r="J41" s="83">
        <v>1687</v>
      </c>
      <c r="K41" s="83">
        <v>1787</v>
      </c>
      <c r="L41" s="83">
        <v>1889</v>
      </c>
      <c r="M41" s="84">
        <v>2054</v>
      </c>
    </row>
    <row r="42" spans="2:13" ht="27.75" customHeight="1" x14ac:dyDescent="0.2">
      <c r="B42" s="1244"/>
      <c r="C42" s="1245"/>
      <c r="D42" s="85"/>
      <c r="E42" s="1248" t="s">
        <v>26</v>
      </c>
      <c r="F42" s="1248"/>
      <c r="G42" s="1248"/>
      <c r="H42" s="1249"/>
      <c r="I42" s="86" t="s">
        <v>505</v>
      </c>
      <c r="J42" s="87" t="s">
        <v>505</v>
      </c>
      <c r="K42" s="87" t="s">
        <v>505</v>
      </c>
      <c r="L42" s="87" t="s">
        <v>505</v>
      </c>
      <c r="M42" s="88" t="s">
        <v>505</v>
      </c>
    </row>
    <row r="43" spans="2:13" ht="27.75" customHeight="1" x14ac:dyDescent="0.2">
      <c r="B43" s="1244"/>
      <c r="C43" s="1245"/>
      <c r="D43" s="85"/>
      <c r="E43" s="1248" t="s">
        <v>27</v>
      </c>
      <c r="F43" s="1248"/>
      <c r="G43" s="1248"/>
      <c r="H43" s="1249"/>
      <c r="I43" s="86">
        <v>158</v>
      </c>
      <c r="J43" s="87">
        <v>180</v>
      </c>
      <c r="K43" s="87">
        <v>218</v>
      </c>
      <c r="L43" s="87">
        <v>249</v>
      </c>
      <c r="M43" s="88">
        <v>292</v>
      </c>
    </row>
    <row r="44" spans="2:13" ht="27.75" customHeight="1" x14ac:dyDescent="0.2">
      <c r="B44" s="1244"/>
      <c r="C44" s="1245"/>
      <c r="D44" s="85"/>
      <c r="E44" s="1248" t="s">
        <v>28</v>
      </c>
      <c r="F44" s="1248"/>
      <c r="G44" s="1248"/>
      <c r="H44" s="1249"/>
      <c r="I44" s="86">
        <v>79</v>
      </c>
      <c r="J44" s="87">
        <v>84</v>
      </c>
      <c r="K44" s="87">
        <v>141</v>
      </c>
      <c r="L44" s="87">
        <v>196</v>
      </c>
      <c r="M44" s="88">
        <v>180</v>
      </c>
    </row>
    <row r="45" spans="2:13" ht="27.75" customHeight="1" x14ac:dyDescent="0.2">
      <c r="B45" s="1244"/>
      <c r="C45" s="1245"/>
      <c r="D45" s="85"/>
      <c r="E45" s="1248" t="s">
        <v>29</v>
      </c>
      <c r="F45" s="1248"/>
      <c r="G45" s="1248"/>
      <c r="H45" s="1249"/>
      <c r="I45" s="86">
        <v>393</v>
      </c>
      <c r="J45" s="87">
        <v>346</v>
      </c>
      <c r="K45" s="87">
        <v>344</v>
      </c>
      <c r="L45" s="87">
        <v>376</v>
      </c>
      <c r="M45" s="88">
        <v>336</v>
      </c>
    </row>
    <row r="46" spans="2:13" ht="27.75" customHeight="1" x14ac:dyDescent="0.2">
      <c r="B46" s="1244"/>
      <c r="C46" s="1245"/>
      <c r="D46" s="89"/>
      <c r="E46" s="1248" t="s">
        <v>30</v>
      </c>
      <c r="F46" s="1248"/>
      <c r="G46" s="1248"/>
      <c r="H46" s="1249"/>
      <c r="I46" s="86" t="s">
        <v>505</v>
      </c>
      <c r="J46" s="87" t="s">
        <v>505</v>
      </c>
      <c r="K46" s="87" t="s">
        <v>505</v>
      </c>
      <c r="L46" s="87" t="s">
        <v>505</v>
      </c>
      <c r="M46" s="88" t="s">
        <v>505</v>
      </c>
    </row>
    <row r="47" spans="2:13" ht="27.75" customHeight="1" x14ac:dyDescent="0.2">
      <c r="B47" s="1244"/>
      <c r="C47" s="1245"/>
      <c r="D47" s="90"/>
      <c r="E47" s="1258" t="s">
        <v>31</v>
      </c>
      <c r="F47" s="1259"/>
      <c r="G47" s="1259"/>
      <c r="H47" s="1260"/>
      <c r="I47" s="86" t="s">
        <v>505</v>
      </c>
      <c r="J47" s="87" t="s">
        <v>505</v>
      </c>
      <c r="K47" s="87" t="s">
        <v>505</v>
      </c>
      <c r="L47" s="87" t="s">
        <v>505</v>
      </c>
      <c r="M47" s="88" t="s">
        <v>505</v>
      </c>
    </row>
    <row r="48" spans="2:13" ht="27.75" customHeight="1" x14ac:dyDescent="0.2">
      <c r="B48" s="1244"/>
      <c r="C48" s="1245"/>
      <c r="D48" s="85"/>
      <c r="E48" s="1248" t="s">
        <v>32</v>
      </c>
      <c r="F48" s="1248"/>
      <c r="G48" s="1248"/>
      <c r="H48" s="1249"/>
      <c r="I48" s="86" t="s">
        <v>505</v>
      </c>
      <c r="J48" s="87" t="s">
        <v>505</v>
      </c>
      <c r="K48" s="87" t="s">
        <v>505</v>
      </c>
      <c r="L48" s="87" t="s">
        <v>505</v>
      </c>
      <c r="M48" s="88" t="s">
        <v>505</v>
      </c>
    </row>
    <row r="49" spans="2:13" ht="27.75" customHeight="1" x14ac:dyDescent="0.2">
      <c r="B49" s="1246"/>
      <c r="C49" s="1247"/>
      <c r="D49" s="85"/>
      <c r="E49" s="1248" t="s">
        <v>33</v>
      </c>
      <c r="F49" s="1248"/>
      <c r="G49" s="1248"/>
      <c r="H49" s="1249"/>
      <c r="I49" s="86" t="s">
        <v>505</v>
      </c>
      <c r="J49" s="87" t="s">
        <v>505</v>
      </c>
      <c r="K49" s="87" t="s">
        <v>505</v>
      </c>
      <c r="L49" s="87" t="s">
        <v>505</v>
      </c>
      <c r="M49" s="88" t="s">
        <v>505</v>
      </c>
    </row>
    <row r="50" spans="2:13" ht="27.75" customHeight="1" x14ac:dyDescent="0.2">
      <c r="B50" s="1242" t="s">
        <v>34</v>
      </c>
      <c r="C50" s="1243"/>
      <c r="D50" s="91"/>
      <c r="E50" s="1248" t="s">
        <v>35</v>
      </c>
      <c r="F50" s="1248"/>
      <c r="G50" s="1248"/>
      <c r="H50" s="1249"/>
      <c r="I50" s="86">
        <v>2172</v>
      </c>
      <c r="J50" s="87">
        <v>2362</v>
      </c>
      <c r="K50" s="87">
        <v>2511</v>
      </c>
      <c r="L50" s="87">
        <v>2720</v>
      </c>
      <c r="M50" s="88">
        <v>2762</v>
      </c>
    </row>
    <row r="51" spans="2:13" ht="27.75" customHeight="1" x14ac:dyDescent="0.2">
      <c r="B51" s="1244"/>
      <c r="C51" s="1245"/>
      <c r="D51" s="85"/>
      <c r="E51" s="1248" t="s">
        <v>36</v>
      </c>
      <c r="F51" s="1248"/>
      <c r="G51" s="1248"/>
      <c r="H51" s="1249"/>
      <c r="I51" s="86">
        <v>64</v>
      </c>
      <c r="J51" s="87">
        <v>51</v>
      </c>
      <c r="K51" s="87">
        <v>50</v>
      </c>
      <c r="L51" s="87">
        <v>75</v>
      </c>
      <c r="M51" s="88">
        <v>65</v>
      </c>
    </row>
    <row r="52" spans="2:13" ht="27.75" customHeight="1" x14ac:dyDescent="0.2">
      <c r="B52" s="1246"/>
      <c r="C52" s="1247"/>
      <c r="D52" s="85"/>
      <c r="E52" s="1248" t="s">
        <v>37</v>
      </c>
      <c r="F52" s="1248"/>
      <c r="G52" s="1248"/>
      <c r="H52" s="1249"/>
      <c r="I52" s="86">
        <v>1519</v>
      </c>
      <c r="J52" s="87">
        <v>1532</v>
      </c>
      <c r="K52" s="87">
        <v>1636</v>
      </c>
      <c r="L52" s="87">
        <v>1712</v>
      </c>
      <c r="M52" s="88">
        <v>1791</v>
      </c>
    </row>
    <row r="53" spans="2:13" ht="27.75" customHeight="1" thickBot="1" x14ac:dyDescent="0.25">
      <c r="B53" s="1250" t="s">
        <v>38</v>
      </c>
      <c r="C53" s="1251"/>
      <c r="D53" s="92"/>
      <c r="E53" s="1252" t="s">
        <v>39</v>
      </c>
      <c r="F53" s="1252"/>
      <c r="G53" s="1252"/>
      <c r="H53" s="1253"/>
      <c r="I53" s="93">
        <v>-1458</v>
      </c>
      <c r="J53" s="94">
        <v>-1647</v>
      </c>
      <c r="K53" s="94">
        <v>-1707</v>
      </c>
      <c r="L53" s="94">
        <v>-1798</v>
      </c>
      <c r="M53" s="95">
        <v>-1756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USnyb95AdOWCHsmV3fuNj/VbEu0p0NiNuhTne6lAFNYU9FaUH2KFXUzycdmjd9oea0WYwTjQJsO8WPEG8ywvg==" saltValue="5RKxM4oYfWDmqe7sZzq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9" t="s">
        <v>42</v>
      </c>
      <c r="D55" s="1269"/>
      <c r="E55" s="1270"/>
      <c r="F55" s="107">
        <v>1663</v>
      </c>
      <c r="G55" s="107">
        <v>1817</v>
      </c>
      <c r="H55" s="108">
        <v>1863</v>
      </c>
    </row>
    <row r="56" spans="2:8" ht="52.5" customHeight="1" x14ac:dyDescent="0.2">
      <c r="B56" s="109"/>
      <c r="C56" s="1271" t="s">
        <v>43</v>
      </c>
      <c r="D56" s="1271"/>
      <c r="E56" s="1272"/>
      <c r="F56" s="110">
        <v>108</v>
      </c>
      <c r="G56" s="110">
        <v>108</v>
      </c>
      <c r="H56" s="111">
        <v>108</v>
      </c>
    </row>
    <row r="57" spans="2:8" ht="53.25" customHeight="1" x14ac:dyDescent="0.2">
      <c r="B57" s="109"/>
      <c r="C57" s="1273" t="s">
        <v>44</v>
      </c>
      <c r="D57" s="1273"/>
      <c r="E57" s="1274"/>
      <c r="F57" s="112">
        <v>685</v>
      </c>
      <c r="G57" s="112">
        <v>737</v>
      </c>
      <c r="H57" s="113">
        <v>734</v>
      </c>
    </row>
    <row r="58" spans="2:8" ht="45.75" customHeight="1" x14ac:dyDescent="0.2">
      <c r="B58" s="114"/>
      <c r="C58" s="1261" t="s">
        <v>569</v>
      </c>
      <c r="D58" s="1262"/>
      <c r="E58" s="1263"/>
      <c r="F58" s="362">
        <v>299</v>
      </c>
      <c r="G58" s="362">
        <v>299</v>
      </c>
      <c r="H58" s="361">
        <v>300</v>
      </c>
    </row>
    <row r="59" spans="2:8" ht="45.75" customHeight="1" x14ac:dyDescent="0.2">
      <c r="B59" s="114"/>
      <c r="C59" s="1261" t="s">
        <v>573</v>
      </c>
      <c r="D59" s="1262"/>
      <c r="E59" s="1263"/>
      <c r="F59" s="362">
        <v>251</v>
      </c>
      <c r="G59" s="362">
        <v>253</v>
      </c>
      <c r="H59" s="361">
        <v>254</v>
      </c>
    </row>
    <row r="60" spans="2:8" ht="45.75" customHeight="1" x14ac:dyDescent="0.2">
      <c r="B60" s="114"/>
      <c r="C60" s="1261" t="s">
        <v>570</v>
      </c>
      <c r="D60" s="1262"/>
      <c r="E60" s="1263"/>
      <c r="F60" s="362">
        <v>8</v>
      </c>
      <c r="G60" s="362">
        <v>63</v>
      </c>
      <c r="H60" s="361">
        <v>63</v>
      </c>
    </row>
    <row r="61" spans="2:8" ht="45.75" customHeight="1" x14ac:dyDescent="0.2">
      <c r="B61" s="114"/>
      <c r="C61" s="1261" t="s">
        <v>571</v>
      </c>
      <c r="D61" s="1262"/>
      <c r="E61" s="1263"/>
      <c r="F61" s="362">
        <v>59</v>
      </c>
      <c r="G61" s="362">
        <v>59</v>
      </c>
      <c r="H61" s="361">
        <v>60</v>
      </c>
    </row>
    <row r="62" spans="2:8" ht="45.75" customHeight="1" thickBot="1" x14ac:dyDescent="0.25">
      <c r="B62" s="115"/>
      <c r="C62" s="1264" t="s">
        <v>572</v>
      </c>
      <c r="D62" s="1265"/>
      <c r="E62" s="1266"/>
      <c r="F62" s="364">
        <v>18</v>
      </c>
      <c r="G62" s="364">
        <v>17</v>
      </c>
      <c r="H62" s="363">
        <v>15</v>
      </c>
    </row>
    <row r="63" spans="2:8" ht="52.5" customHeight="1" thickBot="1" x14ac:dyDescent="0.25">
      <c r="B63" s="116"/>
      <c r="C63" s="1267" t="s">
        <v>45</v>
      </c>
      <c r="D63" s="1267"/>
      <c r="E63" s="1268"/>
      <c r="F63" s="117">
        <v>2456</v>
      </c>
      <c r="G63" s="117">
        <v>2662</v>
      </c>
      <c r="H63" s="118">
        <v>2705</v>
      </c>
    </row>
    <row r="64" spans="2:8" ht="15" customHeight="1" x14ac:dyDescent="0.2"/>
    <row r="65" ht="0" hidden="1" customHeight="1" x14ac:dyDescent="0.2"/>
    <row r="66" ht="0" hidden="1" customHeight="1" x14ac:dyDescent="0.2"/>
  </sheetData>
  <sheetProtection algorithmName="SHA-512" hashValue="dWF/KFhG+wLLAbxBNlAHUt25B5EtGqHUMUFCaAsJsHaSbgSLsTeQ8DokSF5yvlCYZ/kwLx7BXMYSp8rLWadQWg==" saltValue="iTcXvQVQB3J0wJt3MEE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61A8-9914-4202-94AA-2AF90CFA5C07}">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577</v>
      </c>
    </row>
    <row r="11" spans="1:143" s="266"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577</v>
      </c>
    </row>
    <row r="13" spans="1:143" s="266"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580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581</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582</v>
      </c>
      <c r="AO51" s="1278"/>
      <c r="AP51" s="1278"/>
      <c r="AQ51" s="1278"/>
      <c r="AR51" s="1278"/>
      <c r="AS51" s="1278"/>
      <c r="AT51" s="1278"/>
      <c r="AU51" s="1278"/>
      <c r="AV51" s="1278"/>
      <c r="AW51" s="1278"/>
      <c r="AX51" s="1278"/>
      <c r="AY51" s="1278"/>
      <c r="AZ51" s="1278"/>
      <c r="BA51" s="1278"/>
      <c r="BB51" s="1278" t="s">
        <v>583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57.6</v>
      </c>
      <c r="CG53" s="1275"/>
      <c r="CH53" s="1275"/>
      <c r="CI53" s="1275"/>
      <c r="CJ53" s="1275"/>
      <c r="CK53" s="1275"/>
      <c r="CL53" s="1275"/>
      <c r="CM53" s="1275"/>
      <c r="CN53" s="1275">
        <v>59.2</v>
      </c>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585</v>
      </c>
      <c r="AO55" s="1280"/>
      <c r="AP55" s="1280"/>
      <c r="AQ55" s="1280"/>
      <c r="AR55" s="1280"/>
      <c r="AS55" s="1280"/>
      <c r="AT55" s="1280"/>
      <c r="AU55" s="1280"/>
      <c r="AV55" s="1280"/>
      <c r="AW55" s="1280"/>
      <c r="AX55" s="1280"/>
      <c r="AY55" s="1280"/>
      <c r="AZ55" s="1280"/>
      <c r="BA55" s="1280"/>
      <c r="BB55" s="1278" t="s">
        <v>583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57.1</v>
      </c>
      <c r="CG57" s="1275"/>
      <c r="CH57" s="1275"/>
      <c r="CI57" s="1275"/>
      <c r="CJ57" s="1275"/>
      <c r="CK57" s="1275"/>
      <c r="CL57" s="1275"/>
      <c r="CM57" s="1275"/>
      <c r="CN57" s="1275">
        <v>57.9</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586</v>
      </c>
    </row>
    <row r="64" spans="1:109" ht="13.2" x14ac:dyDescent="0.2">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587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581</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582</v>
      </c>
      <c r="AO73" s="1278"/>
      <c r="AP73" s="1278"/>
      <c r="AQ73" s="1278"/>
      <c r="AR73" s="1278"/>
      <c r="AS73" s="1278"/>
      <c r="AT73" s="1278"/>
      <c r="AU73" s="1278"/>
      <c r="AV73" s="1278"/>
      <c r="AW73" s="1278"/>
      <c r="AX73" s="1278"/>
      <c r="AY73" s="1278"/>
      <c r="AZ73" s="1278"/>
      <c r="BA73" s="1278"/>
      <c r="BB73" s="1278" t="s">
        <v>583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588</v>
      </c>
      <c r="BC75" s="1278"/>
      <c r="BD75" s="1278"/>
      <c r="BE75" s="1278"/>
      <c r="BF75" s="1278"/>
      <c r="BG75" s="1278"/>
      <c r="BH75" s="1278"/>
      <c r="BI75" s="1278"/>
      <c r="BJ75" s="1278"/>
      <c r="BK75" s="1278"/>
      <c r="BL75" s="1278"/>
      <c r="BM75" s="1278"/>
      <c r="BN75" s="1278"/>
      <c r="BO75" s="1278"/>
      <c r="BP75" s="1275">
        <v>11.9</v>
      </c>
      <c r="BQ75" s="1275"/>
      <c r="BR75" s="1275"/>
      <c r="BS75" s="1275"/>
      <c r="BT75" s="1275"/>
      <c r="BU75" s="1275"/>
      <c r="BV75" s="1275"/>
      <c r="BW75" s="1275"/>
      <c r="BX75" s="1275">
        <v>8.4</v>
      </c>
      <c r="BY75" s="1275"/>
      <c r="BZ75" s="1275"/>
      <c r="CA75" s="1275"/>
      <c r="CB75" s="1275"/>
      <c r="CC75" s="1275"/>
      <c r="CD75" s="1275"/>
      <c r="CE75" s="1275"/>
      <c r="CF75" s="1275">
        <v>6.2</v>
      </c>
      <c r="CG75" s="1275"/>
      <c r="CH75" s="1275"/>
      <c r="CI75" s="1275"/>
      <c r="CJ75" s="1275"/>
      <c r="CK75" s="1275"/>
      <c r="CL75" s="1275"/>
      <c r="CM75" s="1275"/>
      <c r="CN75" s="1275">
        <v>5.4</v>
      </c>
      <c r="CO75" s="1275"/>
      <c r="CP75" s="1275"/>
      <c r="CQ75" s="1275"/>
      <c r="CR75" s="1275"/>
      <c r="CS75" s="1275"/>
      <c r="CT75" s="1275"/>
      <c r="CU75" s="1275"/>
      <c r="CV75" s="1275">
        <v>5.5</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585</v>
      </c>
      <c r="AO77" s="1280"/>
      <c r="AP77" s="1280"/>
      <c r="AQ77" s="1280"/>
      <c r="AR77" s="1280"/>
      <c r="AS77" s="1280"/>
      <c r="AT77" s="1280"/>
      <c r="AU77" s="1280"/>
      <c r="AV77" s="1280"/>
      <c r="AW77" s="1280"/>
      <c r="AX77" s="1280"/>
      <c r="AY77" s="1280"/>
      <c r="AZ77" s="1280"/>
      <c r="BA77" s="1280"/>
      <c r="BB77" s="1278" t="s">
        <v>583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588</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EsdOZeMVi7LzJKnuRqTFibmbqtDuQJFvHee6KokgxiesxraZinxzdeS1UEzRd5HnDQqB4S/qwNgh/PyPVS6Cg==" saltValue="TRDJUrYXQ0EvHpKsi9sB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B47A2-3BAB-46BC-BCCA-08A82D9A53EA}">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67" customWidth="1"/>
    <col min="35" max="122" width="2.44140625" style="266" customWidth="1"/>
    <col min="123" max="16384" width="2.44140625" style="266" hidden="1"/>
  </cols>
  <sheetData>
    <row r="1" spans="2:34" ht="13.5" customHeight="1"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ht="13.2" x14ac:dyDescent="0.2">
      <c r="S2" s="266"/>
      <c r="AH2" s="266"/>
    </row>
    <row r="3" spans="2:34" ht="13.2" x14ac:dyDescent="0.2">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ht="13.2" x14ac:dyDescent="0.2"/>
    <row r="5" spans="2:34" ht="13.2" x14ac:dyDescent="0.2"/>
    <row r="6" spans="2:34" ht="13.2" x14ac:dyDescent="0.2"/>
    <row r="7" spans="2:34" ht="13.2" x14ac:dyDescent="0.2"/>
    <row r="8" spans="2:34" ht="13.2" x14ac:dyDescent="0.2"/>
    <row r="9" spans="2:34" ht="13.2" x14ac:dyDescent="0.2">
      <c r="AH9" s="26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6"/>
    </row>
    <row r="18" spans="12:34" ht="13.2" x14ac:dyDescent="0.2"/>
    <row r="19" spans="12:34" ht="13.2" x14ac:dyDescent="0.2"/>
    <row r="20" spans="12:34" ht="13.2" x14ac:dyDescent="0.2">
      <c r="AH20" s="266"/>
    </row>
    <row r="21" spans="12:34" ht="13.2" x14ac:dyDescent="0.2">
      <c r="AH21" s="266"/>
    </row>
    <row r="22" spans="12:34" ht="13.2" x14ac:dyDescent="0.2"/>
    <row r="23" spans="12:34" ht="13.2" x14ac:dyDescent="0.2"/>
    <row r="24" spans="12:34" ht="13.2" x14ac:dyDescent="0.2">
      <c r="Q24" s="266"/>
    </row>
    <row r="25" spans="12:34" ht="13.2" x14ac:dyDescent="0.2"/>
    <row r="26" spans="12:34" ht="13.2" x14ac:dyDescent="0.2"/>
    <row r="27" spans="12:34" ht="13.2" x14ac:dyDescent="0.2"/>
    <row r="28" spans="12:34" ht="13.2" x14ac:dyDescent="0.2">
      <c r="O28" s="266"/>
      <c r="T28" s="266"/>
      <c r="AH28" s="266"/>
    </row>
    <row r="29" spans="12:34" ht="13.2" x14ac:dyDescent="0.2"/>
    <row r="30" spans="12:34" ht="13.2" x14ac:dyDescent="0.2"/>
    <row r="31" spans="12:34" ht="13.2" x14ac:dyDescent="0.2">
      <c r="Q31" s="266"/>
    </row>
    <row r="32" spans="12:34" ht="13.2" x14ac:dyDescent="0.2">
      <c r="L32" s="266"/>
    </row>
    <row r="33" spans="2:34" ht="13.2" x14ac:dyDescent="0.2">
      <c r="C33" s="266"/>
      <c r="E33" s="266"/>
      <c r="G33" s="266"/>
      <c r="I33" s="266"/>
      <c r="X33" s="266"/>
    </row>
    <row r="34" spans="2:34" ht="13.2" x14ac:dyDescent="0.2">
      <c r="B34" s="266"/>
      <c r="P34" s="266"/>
      <c r="R34" s="266"/>
      <c r="T34" s="266"/>
    </row>
    <row r="35" spans="2:34" ht="13.2" x14ac:dyDescent="0.2">
      <c r="D35" s="266"/>
      <c r="W35" s="266"/>
      <c r="AC35" s="266"/>
      <c r="AD35" s="266"/>
      <c r="AE35" s="266"/>
      <c r="AF35" s="266"/>
      <c r="AG35" s="266"/>
      <c r="AH35" s="266"/>
    </row>
    <row r="36" spans="2:34" ht="13.2" x14ac:dyDescent="0.2">
      <c r="H36" s="266"/>
      <c r="J36" s="266"/>
      <c r="K36" s="266"/>
      <c r="M36" s="266"/>
      <c r="Y36" s="266"/>
      <c r="Z36" s="266"/>
      <c r="AA36" s="266"/>
      <c r="AB36" s="266"/>
      <c r="AC36" s="266"/>
      <c r="AD36" s="266"/>
      <c r="AE36" s="266"/>
      <c r="AF36" s="266"/>
      <c r="AG36" s="266"/>
      <c r="AH36" s="266"/>
    </row>
    <row r="37" spans="2:34" ht="13.2" x14ac:dyDescent="0.2">
      <c r="AH37" s="266"/>
    </row>
    <row r="38" spans="2:34" ht="13.2" x14ac:dyDescent="0.2">
      <c r="AG38" s="266"/>
      <c r="AH38" s="266"/>
    </row>
    <row r="39" spans="2:34" ht="13.2" x14ac:dyDescent="0.2"/>
    <row r="40" spans="2:34" ht="13.2" x14ac:dyDescent="0.2">
      <c r="X40" s="266"/>
    </row>
    <row r="41" spans="2:34" ht="13.2" x14ac:dyDescent="0.2">
      <c r="R41" s="266"/>
    </row>
    <row r="42" spans="2:34" ht="13.2" x14ac:dyDescent="0.2">
      <c r="W42" s="266"/>
    </row>
    <row r="43" spans="2:34" ht="13.2" x14ac:dyDescent="0.2">
      <c r="Y43" s="266"/>
      <c r="Z43" s="266"/>
      <c r="AA43" s="266"/>
      <c r="AB43" s="266"/>
      <c r="AC43" s="266"/>
      <c r="AD43" s="266"/>
      <c r="AE43" s="266"/>
      <c r="AF43" s="266"/>
      <c r="AG43" s="266"/>
      <c r="AH43" s="266"/>
    </row>
    <row r="44" spans="2:34" ht="13.2" x14ac:dyDescent="0.2">
      <c r="AH44" s="266"/>
    </row>
    <row r="45" spans="2:34" ht="13.2" x14ac:dyDescent="0.2">
      <c r="X45" s="266"/>
    </row>
    <row r="46" spans="2:34" ht="13.2" x14ac:dyDescent="0.2"/>
    <row r="47" spans="2:34" ht="13.2" x14ac:dyDescent="0.2"/>
    <row r="48" spans="2:34" ht="13.2" x14ac:dyDescent="0.2">
      <c r="W48" s="266"/>
      <c r="Y48" s="266"/>
      <c r="Z48" s="266"/>
      <c r="AA48" s="266"/>
      <c r="AB48" s="266"/>
      <c r="AC48" s="266"/>
      <c r="AD48" s="266"/>
      <c r="AE48" s="266"/>
      <c r="AF48" s="266"/>
      <c r="AG48" s="266"/>
      <c r="AH48" s="266"/>
    </row>
    <row r="49" spans="28:34" ht="13.2" x14ac:dyDescent="0.2"/>
    <row r="50" spans="28:34" ht="13.2" x14ac:dyDescent="0.2">
      <c r="AE50" s="266"/>
      <c r="AF50" s="266"/>
      <c r="AG50" s="266"/>
      <c r="AH50" s="266"/>
    </row>
    <row r="51" spans="28:34" ht="13.2" x14ac:dyDescent="0.2">
      <c r="AC51" s="266"/>
      <c r="AD51" s="266"/>
      <c r="AE51" s="266"/>
      <c r="AF51" s="266"/>
      <c r="AG51" s="266"/>
      <c r="AH51" s="266"/>
    </row>
    <row r="52" spans="28:34" ht="13.2" x14ac:dyDescent="0.2"/>
    <row r="53" spans="28:34" ht="13.2" x14ac:dyDescent="0.2">
      <c r="AF53" s="266"/>
      <c r="AG53" s="266"/>
      <c r="AH53" s="266"/>
    </row>
    <row r="54" spans="28:34" ht="13.2" x14ac:dyDescent="0.2">
      <c r="AH54" s="266"/>
    </row>
    <row r="55" spans="28:34" ht="13.2" x14ac:dyDescent="0.2"/>
    <row r="56" spans="28:34" ht="13.2" x14ac:dyDescent="0.2">
      <c r="AB56" s="266"/>
      <c r="AC56" s="266"/>
      <c r="AD56" s="266"/>
      <c r="AE56" s="266"/>
      <c r="AF56" s="266"/>
      <c r="AG56" s="266"/>
      <c r="AH56" s="266"/>
    </row>
    <row r="57" spans="28:34" ht="13.2" x14ac:dyDescent="0.2">
      <c r="AH57" s="266"/>
    </row>
    <row r="58" spans="28:34" ht="13.2" x14ac:dyDescent="0.2">
      <c r="AH58" s="266"/>
    </row>
    <row r="59" spans="28:34" ht="13.2" x14ac:dyDescent="0.2"/>
    <row r="60" spans="28:34" ht="13.2" x14ac:dyDescent="0.2"/>
    <row r="61" spans="28:34" ht="13.2" x14ac:dyDescent="0.2"/>
    <row r="62" spans="28:34" ht="13.2" x14ac:dyDescent="0.2"/>
    <row r="63" spans="28:34" ht="13.2" x14ac:dyDescent="0.2">
      <c r="AH63" s="266"/>
    </row>
    <row r="64" spans="28:34" ht="13.2" x14ac:dyDescent="0.2">
      <c r="AG64" s="266"/>
      <c r="AH64" s="266"/>
    </row>
    <row r="65" spans="28:34" ht="13.2" x14ac:dyDescent="0.2"/>
    <row r="66" spans="28:34" ht="13.2" x14ac:dyDescent="0.2"/>
    <row r="67" spans="28:34" ht="13.2" x14ac:dyDescent="0.2"/>
    <row r="68" spans="28:34" ht="13.2" x14ac:dyDescent="0.2">
      <c r="AB68" s="266"/>
      <c r="AC68" s="266"/>
      <c r="AD68" s="266"/>
      <c r="AE68" s="266"/>
      <c r="AF68" s="266"/>
      <c r="AG68" s="266"/>
      <c r="AH68" s="266"/>
    </row>
    <row r="69" spans="28:34" ht="13.2" x14ac:dyDescent="0.2">
      <c r="AF69" s="266"/>
      <c r="AG69" s="266"/>
      <c r="AH69" s="266"/>
    </row>
    <row r="70" spans="28:34" ht="13.2" x14ac:dyDescent="0.2"/>
    <row r="71" spans="28:34" ht="13.2" x14ac:dyDescent="0.2"/>
    <row r="72" spans="28:34" ht="13.2" x14ac:dyDescent="0.2"/>
    <row r="73" spans="28:34" ht="13.2" x14ac:dyDescent="0.2"/>
    <row r="74" spans="28:34" ht="13.2" x14ac:dyDescent="0.2"/>
    <row r="75" spans="28:34" ht="13.2" x14ac:dyDescent="0.2">
      <c r="AH75" s="266"/>
    </row>
    <row r="76" spans="28:34" ht="13.2" x14ac:dyDescent="0.2">
      <c r="AF76" s="266"/>
      <c r="AG76" s="266"/>
      <c r="AH76" s="266"/>
    </row>
    <row r="77" spans="28:34" ht="13.2" x14ac:dyDescent="0.2">
      <c r="AG77" s="266"/>
      <c r="AH77" s="266"/>
    </row>
    <row r="78" spans="28:34" ht="13.2" x14ac:dyDescent="0.2"/>
    <row r="79" spans="28:34" ht="13.2" x14ac:dyDescent="0.2"/>
    <row r="80" spans="28:34" ht="13.2" x14ac:dyDescent="0.2"/>
    <row r="81" spans="25:34" ht="13.2" x14ac:dyDescent="0.2"/>
    <row r="82" spans="25:34" ht="13.2" x14ac:dyDescent="0.2">
      <c r="Y82" s="266"/>
    </row>
    <row r="83" spans="25:34" ht="13.2" x14ac:dyDescent="0.2">
      <c r="Y83" s="266"/>
      <c r="Z83" s="266"/>
      <c r="AA83" s="266"/>
      <c r="AB83" s="266"/>
      <c r="AC83" s="266"/>
      <c r="AD83" s="266"/>
      <c r="AE83" s="266"/>
      <c r="AF83" s="266"/>
      <c r="AG83" s="266"/>
      <c r="AH83" s="266"/>
    </row>
    <row r="84" spans="25:34" ht="13.2" x14ac:dyDescent="0.2"/>
    <row r="85" spans="25:34" ht="13.2" x14ac:dyDescent="0.2"/>
    <row r="86" spans="25:34" ht="13.2" x14ac:dyDescent="0.2"/>
    <row r="87" spans="25:34" ht="13.2" x14ac:dyDescent="0.2"/>
    <row r="88" spans="25:34" ht="13.2" x14ac:dyDescent="0.2">
      <c r="AH88" s="26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6"/>
      <c r="AG94" s="266"/>
      <c r="AH94" s="266"/>
    </row>
    <row r="95" spans="25:34" ht="13.5" customHeight="1" x14ac:dyDescent="0.2">
      <c r="AH95" s="26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6"/>
    </row>
    <row r="102" spans="33:34" ht="13.5" customHeight="1" x14ac:dyDescent="0.2"/>
    <row r="103" spans="33:34" ht="13.5" customHeight="1" x14ac:dyDescent="0.2"/>
    <row r="104" spans="33:34" ht="13.5" customHeight="1" x14ac:dyDescent="0.2">
      <c r="AG104" s="266"/>
      <c r="AH104" s="26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6"/>
    </row>
    <row r="117" spans="34:122" ht="13.5" customHeight="1" x14ac:dyDescent="0.2"/>
    <row r="118" spans="34:122" ht="13.5" customHeight="1" x14ac:dyDescent="0.2"/>
    <row r="119" spans="34:122" ht="13.5" customHeight="1" x14ac:dyDescent="0.2"/>
    <row r="120" spans="34:122" ht="13.5" customHeight="1" x14ac:dyDescent="0.2">
      <c r="AH120" s="266"/>
    </row>
    <row r="121" spans="34:122" ht="13.5" customHeight="1" x14ac:dyDescent="0.2">
      <c r="AH121" s="266"/>
    </row>
    <row r="122" spans="34:122" ht="13.5" customHeight="1" x14ac:dyDescent="0.2"/>
    <row r="123" spans="34:122" ht="13.5" customHeight="1" x14ac:dyDescent="0.2"/>
    <row r="124" spans="34:122" ht="13.5" customHeight="1" x14ac:dyDescent="0.2"/>
    <row r="125" spans="34:122" ht="13.5" customHeight="1" x14ac:dyDescent="0.2">
      <c r="DR125" s="266"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VN3fzEP4Yby8inovOqPvwmneZUWMBvrZYcbw29Il7qhg/L3GFMlRb+DG2Q19OKJO3M0IFZo9A+YLGh46w1fMg==" saltValue="b38g94g6binpHJzYb3GP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FBF77-900D-4372-92A4-3F6021A05912}">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7" customWidth="1"/>
    <col min="35" max="122" width="2.44140625" style="266" customWidth="1"/>
    <col min="123" max="16384" width="2.44140625" style="266" hidden="1"/>
  </cols>
  <sheetData>
    <row r="1" spans="2:34" ht="13.5" customHeight="1"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ht="13.2" x14ac:dyDescent="0.2">
      <c r="S2" s="266"/>
      <c r="AH2" s="266"/>
    </row>
    <row r="3" spans="2:34" ht="13.2" x14ac:dyDescent="0.2">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ht="13.2" x14ac:dyDescent="0.2"/>
    <row r="5" spans="2:34" ht="13.2" x14ac:dyDescent="0.2"/>
    <row r="6" spans="2:34" ht="13.2" x14ac:dyDescent="0.2"/>
    <row r="7" spans="2:34" ht="13.2" x14ac:dyDescent="0.2"/>
    <row r="8" spans="2:34" ht="13.2" x14ac:dyDescent="0.2"/>
    <row r="9" spans="2:34" ht="13.2" x14ac:dyDescent="0.2">
      <c r="AH9" s="26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6"/>
    </row>
    <row r="18" spans="12:34" ht="13.2" x14ac:dyDescent="0.2"/>
    <row r="19" spans="12:34" ht="13.2" x14ac:dyDescent="0.2"/>
    <row r="20" spans="12:34" ht="13.2" x14ac:dyDescent="0.2">
      <c r="AH20" s="266"/>
    </row>
    <row r="21" spans="12:34" ht="13.2" x14ac:dyDescent="0.2">
      <c r="AH21" s="266"/>
    </row>
    <row r="22" spans="12:34" ht="13.2" x14ac:dyDescent="0.2"/>
    <row r="23" spans="12:34" ht="13.2" x14ac:dyDescent="0.2"/>
    <row r="24" spans="12:34" ht="13.2" x14ac:dyDescent="0.2">
      <c r="Q24" s="266"/>
    </row>
    <row r="25" spans="12:34" ht="13.2" x14ac:dyDescent="0.2"/>
    <row r="26" spans="12:34" ht="13.2" x14ac:dyDescent="0.2"/>
    <row r="27" spans="12:34" ht="13.2" x14ac:dyDescent="0.2"/>
    <row r="28" spans="12:34" ht="13.2" x14ac:dyDescent="0.2">
      <c r="O28" s="266"/>
      <c r="T28" s="266"/>
      <c r="AH28" s="266"/>
    </row>
    <row r="29" spans="12:34" ht="13.2" x14ac:dyDescent="0.2"/>
    <row r="30" spans="12:34" ht="13.2" x14ac:dyDescent="0.2"/>
    <row r="31" spans="12:34" ht="13.2" x14ac:dyDescent="0.2">
      <c r="Q31" s="266"/>
    </row>
    <row r="32" spans="12:34" ht="13.2" x14ac:dyDescent="0.2">
      <c r="L32" s="266"/>
    </row>
    <row r="33" spans="2:34" ht="13.2" x14ac:dyDescent="0.2">
      <c r="C33" s="266"/>
      <c r="E33" s="266"/>
      <c r="G33" s="266"/>
      <c r="I33" s="266"/>
      <c r="X33" s="266"/>
    </row>
    <row r="34" spans="2:34" ht="13.2" x14ac:dyDescent="0.2">
      <c r="B34" s="266"/>
      <c r="P34" s="266"/>
      <c r="R34" s="266"/>
      <c r="T34" s="266"/>
    </row>
    <row r="35" spans="2:34" ht="13.2" x14ac:dyDescent="0.2">
      <c r="D35" s="266"/>
      <c r="W35" s="266"/>
      <c r="AC35" s="266"/>
      <c r="AD35" s="266"/>
      <c r="AE35" s="266"/>
      <c r="AF35" s="266"/>
      <c r="AG35" s="266"/>
      <c r="AH35" s="266"/>
    </row>
    <row r="36" spans="2:34" ht="13.2" x14ac:dyDescent="0.2">
      <c r="H36" s="266"/>
      <c r="J36" s="266"/>
      <c r="K36" s="266"/>
      <c r="M36" s="266"/>
      <c r="Y36" s="266"/>
      <c r="Z36" s="266"/>
      <c r="AA36" s="266"/>
      <c r="AB36" s="266"/>
      <c r="AC36" s="266"/>
      <c r="AD36" s="266"/>
      <c r="AE36" s="266"/>
      <c r="AF36" s="266"/>
      <c r="AG36" s="266"/>
      <c r="AH36" s="266"/>
    </row>
    <row r="37" spans="2:34" ht="13.2" x14ac:dyDescent="0.2">
      <c r="AH37" s="266"/>
    </row>
    <row r="38" spans="2:34" ht="13.2" x14ac:dyDescent="0.2">
      <c r="AG38" s="266"/>
      <c r="AH38" s="266"/>
    </row>
    <row r="39" spans="2:34" ht="13.2" x14ac:dyDescent="0.2"/>
    <row r="40" spans="2:34" ht="13.2" x14ac:dyDescent="0.2">
      <c r="X40" s="266"/>
    </row>
    <row r="41" spans="2:34" ht="13.2" x14ac:dyDescent="0.2">
      <c r="R41" s="266"/>
    </row>
    <row r="42" spans="2:34" ht="13.2" x14ac:dyDescent="0.2">
      <c r="W42" s="266"/>
    </row>
    <row r="43" spans="2:34" ht="13.2" x14ac:dyDescent="0.2">
      <c r="Y43" s="266"/>
      <c r="Z43" s="266"/>
      <c r="AA43" s="266"/>
      <c r="AB43" s="266"/>
      <c r="AC43" s="266"/>
      <c r="AD43" s="266"/>
      <c r="AE43" s="266"/>
      <c r="AF43" s="266"/>
      <c r="AG43" s="266"/>
      <c r="AH43" s="266"/>
    </row>
    <row r="44" spans="2:34" ht="13.2" x14ac:dyDescent="0.2">
      <c r="AH44" s="266"/>
    </row>
    <row r="45" spans="2:34" ht="13.2" x14ac:dyDescent="0.2">
      <c r="X45" s="266"/>
    </row>
    <row r="46" spans="2:34" ht="13.2" x14ac:dyDescent="0.2"/>
    <row r="47" spans="2:34" ht="13.2" x14ac:dyDescent="0.2"/>
    <row r="48" spans="2:34" ht="13.2" x14ac:dyDescent="0.2">
      <c r="W48" s="266"/>
      <c r="Y48" s="266"/>
      <c r="Z48" s="266"/>
      <c r="AA48" s="266"/>
      <c r="AB48" s="266"/>
      <c r="AC48" s="266"/>
      <c r="AD48" s="266"/>
      <c r="AE48" s="266"/>
      <c r="AF48" s="266"/>
      <c r="AG48" s="266"/>
      <c r="AH48" s="266"/>
    </row>
    <row r="49" spans="28:34" ht="13.2" x14ac:dyDescent="0.2"/>
    <row r="50" spans="28:34" ht="13.2" x14ac:dyDescent="0.2">
      <c r="AE50" s="266"/>
      <c r="AF50" s="266"/>
      <c r="AG50" s="266"/>
      <c r="AH50" s="266"/>
    </row>
    <row r="51" spans="28:34" ht="13.2" x14ac:dyDescent="0.2">
      <c r="AC51" s="266"/>
      <c r="AD51" s="266"/>
      <c r="AE51" s="266"/>
      <c r="AF51" s="266"/>
      <c r="AG51" s="266"/>
      <c r="AH51" s="266"/>
    </row>
    <row r="52" spans="28:34" ht="13.2" x14ac:dyDescent="0.2"/>
    <row r="53" spans="28:34" ht="13.2" x14ac:dyDescent="0.2">
      <c r="AF53" s="266"/>
      <c r="AG53" s="266"/>
      <c r="AH53" s="266"/>
    </row>
    <row r="54" spans="28:34" ht="13.2" x14ac:dyDescent="0.2">
      <c r="AH54" s="266"/>
    </row>
    <row r="55" spans="28:34" ht="13.2" x14ac:dyDescent="0.2"/>
    <row r="56" spans="28:34" ht="13.2" x14ac:dyDescent="0.2">
      <c r="AB56" s="266"/>
      <c r="AC56" s="266"/>
      <c r="AD56" s="266"/>
      <c r="AE56" s="266"/>
      <c r="AF56" s="266"/>
      <c r="AG56" s="266"/>
      <c r="AH56" s="266"/>
    </row>
    <row r="57" spans="28:34" ht="13.2" x14ac:dyDescent="0.2">
      <c r="AH57" s="266"/>
    </row>
    <row r="58" spans="28:34" ht="13.2" x14ac:dyDescent="0.2">
      <c r="AH58" s="266"/>
    </row>
    <row r="59" spans="28:34" ht="13.2" x14ac:dyDescent="0.2">
      <c r="AG59" s="266"/>
      <c r="AH59" s="266"/>
    </row>
    <row r="60" spans="28:34" ht="13.2" x14ac:dyDescent="0.2"/>
    <row r="61" spans="28:34" ht="13.2" x14ac:dyDescent="0.2"/>
    <row r="62" spans="28:34" ht="13.2" x14ac:dyDescent="0.2"/>
    <row r="63" spans="28:34" ht="13.2" x14ac:dyDescent="0.2">
      <c r="AH63" s="266"/>
    </row>
    <row r="64" spans="28:34" ht="13.2" x14ac:dyDescent="0.2">
      <c r="AG64" s="266"/>
      <c r="AH64" s="266"/>
    </row>
    <row r="65" spans="28:34" ht="13.2" x14ac:dyDescent="0.2"/>
    <row r="66" spans="28:34" ht="13.2" x14ac:dyDescent="0.2"/>
    <row r="67" spans="28:34" ht="13.2" x14ac:dyDescent="0.2"/>
    <row r="68" spans="28:34" ht="13.2" x14ac:dyDescent="0.2">
      <c r="AB68" s="266"/>
      <c r="AC68" s="266"/>
      <c r="AD68" s="266"/>
      <c r="AE68" s="266"/>
      <c r="AF68" s="266"/>
      <c r="AG68" s="266"/>
      <c r="AH68" s="266"/>
    </row>
    <row r="69" spans="28:34" ht="13.2" x14ac:dyDescent="0.2">
      <c r="AF69" s="266"/>
      <c r="AG69" s="266"/>
      <c r="AH69" s="266"/>
    </row>
    <row r="70" spans="28:34" ht="13.2" x14ac:dyDescent="0.2"/>
    <row r="71" spans="28:34" ht="13.2" x14ac:dyDescent="0.2"/>
    <row r="72" spans="28:34" ht="13.2" x14ac:dyDescent="0.2"/>
    <row r="73" spans="28:34" ht="13.2" x14ac:dyDescent="0.2"/>
    <row r="74" spans="28:34" ht="13.2" x14ac:dyDescent="0.2"/>
    <row r="75" spans="28:34" ht="13.2" x14ac:dyDescent="0.2">
      <c r="AH75" s="266"/>
    </row>
    <row r="76" spans="28:34" ht="13.2" x14ac:dyDescent="0.2">
      <c r="AF76" s="266"/>
      <c r="AG76" s="266"/>
      <c r="AH76" s="266"/>
    </row>
    <row r="77" spans="28:34" ht="13.2" x14ac:dyDescent="0.2">
      <c r="AG77" s="266"/>
      <c r="AH77" s="266"/>
    </row>
    <row r="78" spans="28:34" ht="13.2" x14ac:dyDescent="0.2"/>
    <row r="79" spans="28:34" ht="13.2" x14ac:dyDescent="0.2"/>
    <row r="80" spans="28:34" ht="13.2" x14ac:dyDescent="0.2"/>
    <row r="81" spans="25:34" ht="13.2" x14ac:dyDescent="0.2"/>
    <row r="82" spans="25:34" ht="13.2" x14ac:dyDescent="0.2">
      <c r="Y82" s="266"/>
    </row>
    <row r="83" spans="25:34" ht="13.2" x14ac:dyDescent="0.2">
      <c r="Y83" s="266"/>
      <c r="Z83" s="266"/>
      <c r="AA83" s="266"/>
      <c r="AB83" s="266"/>
      <c r="AC83" s="266"/>
      <c r="AD83" s="266"/>
      <c r="AE83" s="266"/>
      <c r="AF83" s="266"/>
      <c r="AG83" s="266"/>
      <c r="AH83" s="266"/>
    </row>
    <row r="84" spans="25:34" ht="13.2" x14ac:dyDescent="0.2"/>
    <row r="85" spans="25:34" ht="13.2" x14ac:dyDescent="0.2"/>
    <row r="86" spans="25:34" ht="13.2" x14ac:dyDescent="0.2"/>
    <row r="87" spans="25:34" ht="13.2" x14ac:dyDescent="0.2"/>
    <row r="88" spans="25:34" ht="13.2" x14ac:dyDescent="0.2">
      <c r="AH88" s="26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6"/>
      <c r="AG94" s="266"/>
      <c r="AH94" s="266"/>
    </row>
    <row r="95" spans="25:34" ht="13.5" customHeight="1" x14ac:dyDescent="0.2">
      <c r="AH95" s="26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6"/>
    </row>
    <row r="102" spans="33:34" ht="13.5" customHeight="1" x14ac:dyDescent="0.2"/>
    <row r="103" spans="33:34" ht="13.5" customHeight="1" x14ac:dyDescent="0.2"/>
    <row r="104" spans="33:34" ht="13.5" customHeight="1" x14ac:dyDescent="0.2">
      <c r="AG104" s="266"/>
      <c r="AH104" s="26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6"/>
    </row>
    <row r="117" spans="34:122" ht="13.5" customHeight="1" x14ac:dyDescent="0.2"/>
    <row r="118" spans="34:122" ht="13.5" customHeight="1" x14ac:dyDescent="0.2"/>
    <row r="119" spans="34:122" ht="13.5" customHeight="1" x14ac:dyDescent="0.2"/>
    <row r="120" spans="34:122" ht="13.5" customHeight="1" x14ac:dyDescent="0.2">
      <c r="AH120" s="266"/>
    </row>
    <row r="121" spans="34:122" ht="13.5" customHeight="1" x14ac:dyDescent="0.2">
      <c r="AH121" s="266"/>
    </row>
    <row r="122" spans="34:122" ht="13.5" customHeight="1" x14ac:dyDescent="0.2"/>
    <row r="123" spans="34:122" ht="13.5" customHeight="1" x14ac:dyDescent="0.2"/>
    <row r="124" spans="34:122" ht="13.5" customHeight="1" x14ac:dyDescent="0.2"/>
    <row r="125" spans="34:122" ht="13.5" customHeight="1" x14ac:dyDescent="0.2">
      <c r="DR125" s="266"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7tkWsSzu4FGL9dAY4Hn/L8Iq+UhlvBttyeqgKRuFc6chTrOZUpNmsbPdVXkGZrMN1yGF/Ep4bbDLoMPpyYQrg==" saltValue="z2M9796VLeRc/DAKBux4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5" customWidth="1"/>
    <col min="2" max="8" width="13.33203125" style="125" customWidth="1"/>
    <col min="9" max="16384" width="11.109375" style="125"/>
  </cols>
  <sheetData>
    <row r="1" spans="1:8" x14ac:dyDescent="0.2">
      <c r="A1" s="119"/>
      <c r="B1" s="120"/>
      <c r="C1" s="121"/>
      <c r="D1" s="122"/>
      <c r="E1" s="123"/>
      <c r="F1" s="123"/>
      <c r="G1" s="123"/>
      <c r="H1" s="124"/>
    </row>
    <row r="2" spans="1:8" x14ac:dyDescent="0.2">
      <c r="A2" s="126"/>
      <c r="B2" s="127"/>
      <c r="C2" s="128"/>
      <c r="D2" s="129" t="s">
        <v>46</v>
      </c>
      <c r="E2" s="130"/>
      <c r="F2" s="131" t="s">
        <v>545</v>
      </c>
      <c r="G2" s="132"/>
      <c r="H2" s="133"/>
    </row>
    <row r="3" spans="1:8" x14ac:dyDescent="0.2">
      <c r="A3" s="129" t="s">
        <v>538</v>
      </c>
      <c r="B3" s="134"/>
      <c r="C3" s="135"/>
      <c r="D3" s="136">
        <v>310576</v>
      </c>
      <c r="E3" s="137"/>
      <c r="F3" s="138">
        <v>238802</v>
      </c>
      <c r="G3" s="139"/>
      <c r="H3" s="140"/>
    </row>
    <row r="4" spans="1:8" x14ac:dyDescent="0.2">
      <c r="A4" s="141"/>
      <c r="B4" s="142"/>
      <c r="C4" s="143"/>
      <c r="D4" s="144">
        <v>165345</v>
      </c>
      <c r="E4" s="145"/>
      <c r="F4" s="146">
        <v>128562</v>
      </c>
      <c r="G4" s="147"/>
      <c r="H4" s="148"/>
    </row>
    <row r="5" spans="1:8" x14ac:dyDescent="0.2">
      <c r="A5" s="129" t="s">
        <v>540</v>
      </c>
      <c r="B5" s="134"/>
      <c r="C5" s="135"/>
      <c r="D5" s="136">
        <v>169782</v>
      </c>
      <c r="E5" s="137"/>
      <c r="F5" s="138">
        <v>288550</v>
      </c>
      <c r="G5" s="139"/>
      <c r="H5" s="140"/>
    </row>
    <row r="6" spans="1:8" x14ac:dyDescent="0.2">
      <c r="A6" s="141"/>
      <c r="B6" s="142"/>
      <c r="C6" s="143"/>
      <c r="D6" s="144">
        <v>90933</v>
      </c>
      <c r="E6" s="145"/>
      <c r="F6" s="146">
        <v>141525</v>
      </c>
      <c r="G6" s="147"/>
      <c r="H6" s="148"/>
    </row>
    <row r="7" spans="1:8" x14ac:dyDescent="0.2">
      <c r="A7" s="129" t="s">
        <v>541</v>
      </c>
      <c r="B7" s="134"/>
      <c r="C7" s="135"/>
      <c r="D7" s="136">
        <v>247610</v>
      </c>
      <c r="E7" s="137"/>
      <c r="F7" s="138">
        <v>287914</v>
      </c>
      <c r="G7" s="139"/>
      <c r="H7" s="140"/>
    </row>
    <row r="8" spans="1:8" x14ac:dyDescent="0.2">
      <c r="A8" s="141"/>
      <c r="B8" s="142"/>
      <c r="C8" s="143"/>
      <c r="D8" s="144">
        <v>167026</v>
      </c>
      <c r="E8" s="145"/>
      <c r="F8" s="146">
        <v>146531</v>
      </c>
      <c r="G8" s="147"/>
      <c r="H8" s="148"/>
    </row>
    <row r="9" spans="1:8" x14ac:dyDescent="0.2">
      <c r="A9" s="129" t="s">
        <v>542</v>
      </c>
      <c r="B9" s="134"/>
      <c r="C9" s="135"/>
      <c r="D9" s="136">
        <v>291947</v>
      </c>
      <c r="E9" s="137"/>
      <c r="F9" s="138">
        <v>310300</v>
      </c>
      <c r="G9" s="139"/>
      <c r="H9" s="140"/>
    </row>
    <row r="10" spans="1:8" x14ac:dyDescent="0.2">
      <c r="A10" s="141"/>
      <c r="B10" s="142"/>
      <c r="C10" s="143"/>
      <c r="D10" s="144">
        <v>173025</v>
      </c>
      <c r="E10" s="145"/>
      <c r="F10" s="146">
        <v>157576</v>
      </c>
      <c r="G10" s="147"/>
      <c r="H10" s="148"/>
    </row>
    <row r="11" spans="1:8" x14ac:dyDescent="0.2">
      <c r="A11" s="129" t="s">
        <v>543</v>
      </c>
      <c r="B11" s="134"/>
      <c r="C11" s="135"/>
      <c r="D11" s="136">
        <v>393101</v>
      </c>
      <c r="E11" s="137"/>
      <c r="F11" s="138">
        <v>317319</v>
      </c>
      <c r="G11" s="139"/>
      <c r="H11" s="140"/>
    </row>
    <row r="12" spans="1:8" x14ac:dyDescent="0.2">
      <c r="A12" s="141"/>
      <c r="B12" s="142"/>
      <c r="C12" s="149"/>
      <c r="D12" s="144">
        <v>213342</v>
      </c>
      <c r="E12" s="145"/>
      <c r="F12" s="146">
        <v>164214</v>
      </c>
      <c r="G12" s="147"/>
      <c r="H12" s="148"/>
    </row>
    <row r="13" spans="1:8" x14ac:dyDescent="0.2">
      <c r="A13" s="129"/>
      <c r="B13" s="134"/>
      <c r="C13" s="150"/>
      <c r="D13" s="151">
        <v>282603</v>
      </c>
      <c r="E13" s="152"/>
      <c r="F13" s="153">
        <v>288577</v>
      </c>
      <c r="G13" s="154"/>
      <c r="H13" s="140"/>
    </row>
    <row r="14" spans="1:8" x14ac:dyDescent="0.2">
      <c r="A14" s="141"/>
      <c r="B14" s="142"/>
      <c r="C14" s="143"/>
      <c r="D14" s="144">
        <v>161934</v>
      </c>
      <c r="E14" s="145"/>
      <c r="F14" s="146">
        <v>147682</v>
      </c>
      <c r="G14" s="147"/>
      <c r="H14" s="148"/>
    </row>
    <row r="17" spans="1:11" x14ac:dyDescent="0.2">
      <c r="A17" s="125" t="s">
        <v>47</v>
      </c>
    </row>
    <row r="18" spans="1:11" x14ac:dyDescent="0.2">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2">
      <c r="A19" s="155" t="s">
        <v>48</v>
      </c>
      <c r="B19" s="155">
        <f>ROUND(VALUE(SUBSTITUTE(実質収支比率等に係る経年分析!F$48,"▲","-")),2)</f>
        <v>2.87</v>
      </c>
      <c r="C19" s="155">
        <f>ROUND(VALUE(SUBSTITUTE(実質収支比率等に係る経年分析!G$48,"▲","-")),2)</f>
        <v>4.88</v>
      </c>
      <c r="D19" s="155">
        <f>ROUND(VALUE(SUBSTITUTE(実質収支比率等に係る経年分析!H$48,"▲","-")),2)</f>
        <v>4.4400000000000004</v>
      </c>
      <c r="E19" s="155">
        <f>ROUND(VALUE(SUBSTITUTE(実質収支比率等に係る経年分析!I$48,"▲","-")),2)</f>
        <v>3.6</v>
      </c>
      <c r="F19" s="155">
        <f>ROUND(VALUE(SUBSTITUTE(実質収支比率等に係る経年分析!J$48,"▲","-")),2)</f>
        <v>8.8000000000000007</v>
      </c>
    </row>
    <row r="20" spans="1:11" x14ac:dyDescent="0.2">
      <c r="A20" s="155" t="s">
        <v>49</v>
      </c>
      <c r="B20" s="155">
        <f>ROUND(VALUE(SUBSTITUTE(実質収支比率等に係る経年分析!F$47,"▲","-")),2)</f>
        <v>104.85</v>
      </c>
      <c r="C20" s="155">
        <f>ROUND(VALUE(SUBSTITUTE(実質収支比率等に係る経年分析!G$47,"▲","-")),2)</f>
        <v>131.34</v>
      </c>
      <c r="D20" s="155">
        <f>ROUND(VALUE(SUBSTITUTE(実質収支比率等に係る経年分析!H$47,"▲","-")),2)</f>
        <v>146.87</v>
      </c>
      <c r="E20" s="155">
        <f>ROUND(VALUE(SUBSTITUTE(実質収支比率等に係る経年分析!I$47,"▲","-")),2)</f>
        <v>172.86</v>
      </c>
      <c r="F20" s="155">
        <f>ROUND(VALUE(SUBSTITUTE(実質収支比率等に係る経年分析!J$47,"▲","-")),2)</f>
        <v>181.2</v>
      </c>
    </row>
    <row r="21" spans="1:11" x14ac:dyDescent="0.2">
      <c r="A21" s="155" t="s">
        <v>50</v>
      </c>
      <c r="B21" s="155">
        <f>IF(ISNUMBER(VALUE(SUBSTITUTE(実質収支比率等に係る経年分析!F$49,"▲","-"))),ROUND(VALUE(SUBSTITUTE(実質収支比率等に係る経年分析!F$49,"▲","-")),2),NA())</f>
        <v>22.66</v>
      </c>
      <c r="C21" s="155">
        <f>IF(ISNUMBER(VALUE(SUBSTITUTE(実質収支比率等に係る経年分析!G$49,"▲","-"))),ROUND(VALUE(SUBSTITUTE(実質収支比率等に係る経年分析!G$49,"▲","-")),2),NA())</f>
        <v>18.29</v>
      </c>
      <c r="D21" s="155">
        <f>IF(ISNUMBER(VALUE(SUBSTITUTE(実質収支比率等に係る経年分析!H$49,"▲","-"))),ROUND(VALUE(SUBSTITUTE(実質収支比率等に係る経年分析!H$49,"▲","-")),2),NA())</f>
        <v>22.24</v>
      </c>
      <c r="E21" s="155">
        <f>IF(ISNUMBER(VALUE(SUBSTITUTE(実質収支比率等に係る経年分析!I$49,"▲","-"))),ROUND(VALUE(SUBSTITUTE(実質収支比率等に係る経年分析!I$49,"▲","-")),2),NA())</f>
        <v>13.45</v>
      </c>
      <c r="F21" s="155">
        <f>IF(ISNUMBER(VALUE(SUBSTITUTE(実質収支比率等に係る経年分析!J$49,"▲","-"))),ROUND(VALUE(SUBSTITUTE(実質収支比率等に係る経年分析!J$49,"▲","-")),2),NA())</f>
        <v>9.56</v>
      </c>
    </row>
    <row r="24" spans="1:11" x14ac:dyDescent="0.2">
      <c r="A24" s="125" t="s">
        <v>51</v>
      </c>
    </row>
    <row r="25" spans="1:11" x14ac:dyDescent="0.2">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2">
      <c r="A26" s="156"/>
      <c r="B26" s="156" t="s">
        <v>52</v>
      </c>
      <c r="C26" s="156" t="s">
        <v>53</v>
      </c>
      <c r="D26" s="156" t="s">
        <v>52</v>
      </c>
      <c r="E26" s="156" t="s">
        <v>53</v>
      </c>
      <c r="F26" s="156" t="s">
        <v>52</v>
      </c>
      <c r="G26" s="156" t="s">
        <v>53</v>
      </c>
      <c r="H26" s="156" t="s">
        <v>52</v>
      </c>
      <c r="I26" s="156" t="s">
        <v>53</v>
      </c>
      <c r="J26" s="156" t="s">
        <v>52</v>
      </c>
      <c r="K26" s="156" t="s">
        <v>53</v>
      </c>
    </row>
    <row r="27" spans="1:11" x14ac:dyDescent="0.2">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x14ac:dyDescent="0.2">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2">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x14ac:dyDescent="0.2">
      <c r="A30" s="156" t="str">
        <f>IF(連結実質赤字比率に係る赤字・黒字の構成分析!C$40="",NA(),連結実質赤字比率に係る赤字・黒字の構成分析!C$40)</f>
        <v>後期高齢者医療事業会計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0.03</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0.05</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0.04</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0.03</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0.03</v>
      </c>
    </row>
    <row r="31" spans="1:11" x14ac:dyDescent="0.2">
      <c r="A31" s="156" t="str">
        <f>IF(連結実質赤字比率に係る赤字・黒字の構成分析!C$39="",NA(),連結実質赤字比率に係る赤字・黒字の構成分析!C$39)</f>
        <v>簡易水道事業会計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7.0000000000000007E-2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0.06</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0.17</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0.14000000000000001</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0.11</v>
      </c>
    </row>
    <row r="32" spans="1:11" x14ac:dyDescent="0.2">
      <c r="A32" s="156" t="str">
        <f>IF(連結実質赤字比率に係る赤字・黒字の構成分析!C$38="",NA(),連結実質赤字比率に係る赤字・黒字の構成分析!C$38)</f>
        <v>観光施設事業会計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0.26</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0.17</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0.34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0.19</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0.15</v>
      </c>
    </row>
    <row r="33" spans="1:16" x14ac:dyDescent="0.2">
      <c r="A33" s="156" t="str">
        <f>IF(連結実質赤字比率に係る赤字・黒字の構成分析!C$37="",NA(),連結実質赤字比率に係る赤字・黒字の構成分析!C$37)</f>
        <v>国民健康保険事業会計（事業勘定）</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0.77</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1.08</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1.02</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0.46</v>
      </c>
    </row>
    <row r="34" spans="1:16" x14ac:dyDescent="0.2">
      <c r="A34" s="156" t="str">
        <f>IF(連結実質赤字比率に係る赤字・黒字の構成分析!C$36="",NA(),連結実質赤字比率に係る赤字・黒字の構成分析!C$36)</f>
        <v>国民健康保険事業会計（直診勘定）</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0.51</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0.67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0.6</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0.63</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0.47</v>
      </c>
    </row>
    <row r="35" spans="1:16" x14ac:dyDescent="0.2">
      <c r="A35" s="156" t="str">
        <f>IF(連結実質赤字比率に係る赤字・黒字の構成分析!C$35="",NA(),連結実質赤字比率に係る赤字・黒字の構成分析!C$35)</f>
        <v>介護保険事業会計（保険事業勘定）</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1.38</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1.21</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0.32</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0.53</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0.49</v>
      </c>
    </row>
    <row r="36" spans="1:16" x14ac:dyDescent="0.2">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2.87</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4.87</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4.4400000000000004</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3.59</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8.8000000000000007</v>
      </c>
    </row>
    <row r="39" spans="1:16" x14ac:dyDescent="0.2">
      <c r="A39" s="125" t="s">
        <v>54</v>
      </c>
    </row>
    <row r="40" spans="1:16" x14ac:dyDescent="0.2">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2">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2">
      <c r="A42" s="157" t="s">
        <v>57</v>
      </c>
      <c r="B42" s="157"/>
      <c r="C42" s="157"/>
      <c r="D42" s="157">
        <f>'実質公債費比率（分子）の構造'!K$52</f>
        <v>241</v>
      </c>
      <c r="E42" s="157"/>
      <c r="F42" s="157"/>
      <c r="G42" s="157">
        <f>'実質公債費比率（分子）の構造'!L$52</f>
        <v>203</v>
      </c>
      <c r="H42" s="157"/>
      <c r="I42" s="157"/>
      <c r="J42" s="157">
        <f>'実質公債費比率（分子）の構造'!M$52</f>
        <v>186</v>
      </c>
      <c r="K42" s="157"/>
      <c r="L42" s="157"/>
      <c r="M42" s="157">
        <f>'実質公債費比率（分子）の構造'!N$52</f>
        <v>179</v>
      </c>
      <c r="N42" s="157"/>
      <c r="O42" s="157"/>
      <c r="P42" s="157">
        <f>'実質公債費比率（分子）の構造'!O$52</f>
        <v>193</v>
      </c>
    </row>
    <row r="43" spans="1:16" x14ac:dyDescent="0.2">
      <c r="A43" s="157" t="s">
        <v>58</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0</v>
      </c>
      <c r="L43" s="157"/>
      <c r="M43" s="157"/>
      <c r="N43" s="157" t="str">
        <f>'実質公債費比率（分子）の構造'!O$51</f>
        <v>-</v>
      </c>
      <c r="O43" s="157"/>
      <c r="P43" s="157"/>
    </row>
    <row r="44" spans="1:16" x14ac:dyDescent="0.2">
      <c r="A44" s="157" t="s">
        <v>59</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x14ac:dyDescent="0.2">
      <c r="A45" s="157" t="s">
        <v>60</v>
      </c>
      <c r="B45" s="157">
        <f>'実質公債費比率（分子）の構造'!K$49</f>
        <v>30</v>
      </c>
      <c r="C45" s="157"/>
      <c r="D45" s="157"/>
      <c r="E45" s="157">
        <f>'実質公債費比率（分子）の構造'!L$49</f>
        <v>30</v>
      </c>
      <c r="F45" s="157"/>
      <c r="G45" s="157"/>
      <c r="H45" s="157">
        <f>'実質公債費比率（分子）の構造'!M$49</f>
        <v>30</v>
      </c>
      <c r="I45" s="157"/>
      <c r="J45" s="157"/>
      <c r="K45" s="157">
        <f>'実質公債費比率（分子）の構造'!N$49</f>
        <v>32</v>
      </c>
      <c r="L45" s="157"/>
      <c r="M45" s="157"/>
      <c r="N45" s="157">
        <f>'実質公債費比率（分子）の構造'!O$49</f>
        <v>37</v>
      </c>
      <c r="O45" s="157"/>
      <c r="P45" s="157"/>
    </row>
    <row r="46" spans="1:16" x14ac:dyDescent="0.2">
      <c r="A46" s="157" t="s">
        <v>61</v>
      </c>
      <c r="B46" s="157">
        <f>'実質公債費比率（分子）の構造'!K$48</f>
        <v>17</v>
      </c>
      <c r="C46" s="157"/>
      <c r="D46" s="157"/>
      <c r="E46" s="157">
        <f>'実質公債費比率（分子）の構造'!L$48</f>
        <v>18</v>
      </c>
      <c r="F46" s="157"/>
      <c r="G46" s="157"/>
      <c r="H46" s="157">
        <f>'実質公債費比率（分子）の構造'!M$48</f>
        <v>21</v>
      </c>
      <c r="I46" s="157"/>
      <c r="J46" s="157"/>
      <c r="K46" s="157">
        <f>'実質公債費比率（分子）の構造'!N$48</f>
        <v>21</v>
      </c>
      <c r="L46" s="157"/>
      <c r="M46" s="157"/>
      <c r="N46" s="157">
        <f>'実質公債費比率（分子）の構造'!O$48</f>
        <v>21</v>
      </c>
      <c r="O46" s="157"/>
      <c r="P46" s="157"/>
    </row>
    <row r="47" spans="1:16" x14ac:dyDescent="0.2">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2">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2">
      <c r="A49" s="157" t="s">
        <v>64</v>
      </c>
      <c r="B49" s="157">
        <f>'実質公債費比率（分子）の構造'!K$45</f>
        <v>261</v>
      </c>
      <c r="C49" s="157"/>
      <c r="D49" s="157"/>
      <c r="E49" s="157">
        <f>'実質公債費比率（分子）の構造'!L$45</f>
        <v>210</v>
      </c>
      <c r="F49" s="157"/>
      <c r="G49" s="157"/>
      <c r="H49" s="157">
        <f>'実質公債費比率（分子）の構造'!M$45</f>
        <v>184</v>
      </c>
      <c r="I49" s="157"/>
      <c r="J49" s="157"/>
      <c r="K49" s="157">
        <f>'実質公債費比率（分子）の構造'!N$45</f>
        <v>168</v>
      </c>
      <c r="L49" s="157"/>
      <c r="M49" s="157"/>
      <c r="N49" s="157">
        <f>'実質公債費比率（分子）の構造'!O$45</f>
        <v>192</v>
      </c>
      <c r="O49" s="157"/>
      <c r="P49" s="157"/>
    </row>
    <row r="50" spans="1:16" x14ac:dyDescent="0.2">
      <c r="A50" s="157" t="s">
        <v>65</v>
      </c>
      <c r="B50" s="157" t="e">
        <f>NA()</f>
        <v>#N/A</v>
      </c>
      <c r="C50" s="157">
        <f>IF(ISNUMBER('実質公債費比率（分子）の構造'!K$53),'実質公債費比率（分子）の構造'!K$53,NA())</f>
        <v>67</v>
      </c>
      <c r="D50" s="157" t="e">
        <f>NA()</f>
        <v>#N/A</v>
      </c>
      <c r="E50" s="157" t="e">
        <f>NA()</f>
        <v>#N/A</v>
      </c>
      <c r="F50" s="157">
        <f>IF(ISNUMBER('実質公債費比率（分子）の構造'!L$53),'実質公債費比率（分子）の構造'!L$53,NA())</f>
        <v>55</v>
      </c>
      <c r="G50" s="157" t="e">
        <f>NA()</f>
        <v>#N/A</v>
      </c>
      <c r="H50" s="157" t="e">
        <f>NA()</f>
        <v>#N/A</v>
      </c>
      <c r="I50" s="157">
        <f>IF(ISNUMBER('実質公債費比率（分子）の構造'!M$53),'実質公債費比率（分子）の構造'!M$53,NA())</f>
        <v>49</v>
      </c>
      <c r="J50" s="157" t="e">
        <f>NA()</f>
        <v>#N/A</v>
      </c>
      <c r="K50" s="157" t="e">
        <f>NA()</f>
        <v>#N/A</v>
      </c>
      <c r="L50" s="157">
        <f>IF(ISNUMBER('実質公債費比率（分子）の構造'!N$53),'実質公債費比率（分子）の構造'!N$53,NA())</f>
        <v>42</v>
      </c>
      <c r="M50" s="157" t="e">
        <f>NA()</f>
        <v>#N/A</v>
      </c>
      <c r="N50" s="157" t="e">
        <f>NA()</f>
        <v>#N/A</v>
      </c>
      <c r="O50" s="157">
        <f>IF(ISNUMBER('実質公債費比率（分子）の構造'!O$53),'実質公債費比率（分子）の構造'!O$53,NA())</f>
        <v>57</v>
      </c>
      <c r="P50" s="157" t="e">
        <f>NA()</f>
        <v>#N/A</v>
      </c>
    </row>
    <row r="53" spans="1:16" x14ac:dyDescent="0.2">
      <c r="A53" s="125" t="s">
        <v>66</v>
      </c>
    </row>
    <row r="54" spans="1:16" x14ac:dyDescent="0.2">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2">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2">
      <c r="A56" s="156" t="s">
        <v>37</v>
      </c>
      <c r="B56" s="156"/>
      <c r="C56" s="156"/>
      <c r="D56" s="156">
        <f>'将来負担比率（分子）の構造'!I$52</f>
        <v>1519</v>
      </c>
      <c r="E56" s="156"/>
      <c r="F56" s="156"/>
      <c r="G56" s="156">
        <f>'将来負担比率（分子）の構造'!J$52</f>
        <v>1532</v>
      </c>
      <c r="H56" s="156"/>
      <c r="I56" s="156"/>
      <c r="J56" s="156">
        <f>'将来負担比率（分子）の構造'!K$52</f>
        <v>1636</v>
      </c>
      <c r="K56" s="156"/>
      <c r="L56" s="156"/>
      <c r="M56" s="156">
        <f>'将来負担比率（分子）の構造'!L$52</f>
        <v>1712</v>
      </c>
      <c r="N56" s="156"/>
      <c r="O56" s="156"/>
      <c r="P56" s="156">
        <f>'将来負担比率（分子）の構造'!M$52</f>
        <v>1791</v>
      </c>
    </row>
    <row r="57" spans="1:16" x14ac:dyDescent="0.2">
      <c r="A57" s="156" t="s">
        <v>36</v>
      </c>
      <c r="B57" s="156"/>
      <c r="C57" s="156"/>
      <c r="D57" s="156">
        <f>'将来負担比率（分子）の構造'!I$51</f>
        <v>64</v>
      </c>
      <c r="E57" s="156"/>
      <c r="F57" s="156"/>
      <c r="G57" s="156">
        <f>'将来負担比率（分子）の構造'!J$51</f>
        <v>51</v>
      </c>
      <c r="H57" s="156"/>
      <c r="I57" s="156"/>
      <c r="J57" s="156">
        <f>'将来負担比率（分子）の構造'!K$51</f>
        <v>50</v>
      </c>
      <c r="K57" s="156"/>
      <c r="L57" s="156"/>
      <c r="M57" s="156">
        <f>'将来負担比率（分子）の構造'!L$51</f>
        <v>75</v>
      </c>
      <c r="N57" s="156"/>
      <c r="O57" s="156"/>
      <c r="P57" s="156">
        <f>'将来負担比率（分子）の構造'!M$51</f>
        <v>65</v>
      </c>
    </row>
    <row r="58" spans="1:16" x14ac:dyDescent="0.2">
      <c r="A58" s="156" t="s">
        <v>35</v>
      </c>
      <c r="B58" s="156"/>
      <c r="C58" s="156"/>
      <c r="D58" s="156">
        <f>'将来負担比率（分子）の構造'!I$50</f>
        <v>2172</v>
      </c>
      <c r="E58" s="156"/>
      <c r="F58" s="156"/>
      <c r="G58" s="156">
        <f>'将来負担比率（分子）の構造'!J$50</f>
        <v>2362</v>
      </c>
      <c r="H58" s="156"/>
      <c r="I58" s="156"/>
      <c r="J58" s="156">
        <f>'将来負担比率（分子）の構造'!K$50</f>
        <v>2511</v>
      </c>
      <c r="K58" s="156"/>
      <c r="L58" s="156"/>
      <c r="M58" s="156">
        <f>'将来負担比率（分子）の構造'!L$50</f>
        <v>2720</v>
      </c>
      <c r="N58" s="156"/>
      <c r="O58" s="156"/>
      <c r="P58" s="156">
        <f>'将来負担比率（分子）の構造'!M$50</f>
        <v>2762</v>
      </c>
    </row>
    <row r="59" spans="1:16" x14ac:dyDescent="0.2">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2">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2">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2">
      <c r="A62" s="156" t="s">
        <v>29</v>
      </c>
      <c r="B62" s="156">
        <f>'将来負担比率（分子）の構造'!I$45</f>
        <v>393</v>
      </c>
      <c r="C62" s="156"/>
      <c r="D62" s="156"/>
      <c r="E62" s="156">
        <f>'将来負担比率（分子）の構造'!J$45</f>
        <v>346</v>
      </c>
      <c r="F62" s="156"/>
      <c r="G62" s="156"/>
      <c r="H62" s="156">
        <f>'将来負担比率（分子）の構造'!K$45</f>
        <v>344</v>
      </c>
      <c r="I62" s="156"/>
      <c r="J62" s="156"/>
      <c r="K62" s="156">
        <f>'将来負担比率（分子）の構造'!L$45</f>
        <v>376</v>
      </c>
      <c r="L62" s="156"/>
      <c r="M62" s="156"/>
      <c r="N62" s="156">
        <f>'将来負担比率（分子）の構造'!M$45</f>
        <v>336</v>
      </c>
      <c r="O62" s="156"/>
      <c r="P62" s="156"/>
    </row>
    <row r="63" spans="1:16" x14ac:dyDescent="0.2">
      <c r="A63" s="156" t="s">
        <v>28</v>
      </c>
      <c r="B63" s="156">
        <f>'将来負担比率（分子）の構造'!I$44</f>
        <v>79</v>
      </c>
      <c r="C63" s="156"/>
      <c r="D63" s="156"/>
      <c r="E63" s="156">
        <f>'将来負担比率（分子）の構造'!J$44</f>
        <v>84</v>
      </c>
      <c r="F63" s="156"/>
      <c r="G63" s="156"/>
      <c r="H63" s="156">
        <f>'将来負担比率（分子）の構造'!K$44</f>
        <v>141</v>
      </c>
      <c r="I63" s="156"/>
      <c r="J63" s="156"/>
      <c r="K63" s="156">
        <f>'将来負担比率（分子）の構造'!L$44</f>
        <v>196</v>
      </c>
      <c r="L63" s="156"/>
      <c r="M63" s="156"/>
      <c r="N63" s="156">
        <f>'将来負担比率（分子）の構造'!M$44</f>
        <v>180</v>
      </c>
      <c r="O63" s="156"/>
      <c r="P63" s="156"/>
    </row>
    <row r="64" spans="1:16" x14ac:dyDescent="0.2">
      <c r="A64" s="156" t="s">
        <v>27</v>
      </c>
      <c r="B64" s="156">
        <f>'将来負担比率（分子）の構造'!I$43</f>
        <v>158</v>
      </c>
      <c r="C64" s="156"/>
      <c r="D64" s="156"/>
      <c r="E64" s="156">
        <f>'将来負担比率（分子）の構造'!J$43</f>
        <v>180</v>
      </c>
      <c r="F64" s="156"/>
      <c r="G64" s="156"/>
      <c r="H64" s="156">
        <f>'将来負担比率（分子）の構造'!K$43</f>
        <v>218</v>
      </c>
      <c r="I64" s="156"/>
      <c r="J64" s="156"/>
      <c r="K64" s="156">
        <f>'将来負担比率（分子）の構造'!L$43</f>
        <v>249</v>
      </c>
      <c r="L64" s="156"/>
      <c r="M64" s="156"/>
      <c r="N64" s="156">
        <f>'将来負担比率（分子）の構造'!M$43</f>
        <v>292</v>
      </c>
      <c r="O64" s="156"/>
      <c r="P64" s="156"/>
    </row>
    <row r="65" spans="1:16" x14ac:dyDescent="0.2">
      <c r="A65" s="156" t="s">
        <v>26</v>
      </c>
      <c r="B65" s="156" t="str">
        <f>'将来負担比率（分子）の構造'!I$42</f>
        <v>-</v>
      </c>
      <c r="C65" s="156"/>
      <c r="D65" s="156"/>
      <c r="E65" s="156" t="str">
        <f>'将来負担比率（分子）の構造'!J$42</f>
        <v>-</v>
      </c>
      <c r="F65" s="156"/>
      <c r="G65" s="156"/>
      <c r="H65" s="156" t="str">
        <f>'将来負担比率（分子）の構造'!K$42</f>
        <v>-</v>
      </c>
      <c r="I65" s="156"/>
      <c r="J65" s="156"/>
      <c r="K65" s="156" t="str">
        <f>'将来負担比率（分子）の構造'!L$42</f>
        <v>-</v>
      </c>
      <c r="L65" s="156"/>
      <c r="M65" s="156"/>
      <c r="N65" s="156" t="str">
        <f>'将来負担比率（分子）の構造'!M$42</f>
        <v>-</v>
      </c>
      <c r="O65" s="156"/>
      <c r="P65" s="156"/>
    </row>
    <row r="66" spans="1:16" x14ac:dyDescent="0.2">
      <c r="A66" s="156" t="s">
        <v>25</v>
      </c>
      <c r="B66" s="156">
        <f>'将来負担比率（分子）の構造'!I$41</f>
        <v>1667</v>
      </c>
      <c r="C66" s="156"/>
      <c r="D66" s="156"/>
      <c r="E66" s="156">
        <f>'将来負担比率（分子）の構造'!J$41</f>
        <v>1687</v>
      </c>
      <c r="F66" s="156"/>
      <c r="G66" s="156"/>
      <c r="H66" s="156">
        <f>'将来負担比率（分子）の構造'!K$41</f>
        <v>1787</v>
      </c>
      <c r="I66" s="156"/>
      <c r="J66" s="156"/>
      <c r="K66" s="156">
        <f>'将来負担比率（分子）の構造'!L$41</f>
        <v>1889</v>
      </c>
      <c r="L66" s="156"/>
      <c r="M66" s="156"/>
      <c r="N66" s="156">
        <f>'将来負担比率（分子）の構造'!M$41</f>
        <v>2054</v>
      </c>
      <c r="O66" s="156"/>
      <c r="P66" s="156"/>
    </row>
    <row r="67" spans="1:16" x14ac:dyDescent="0.2">
      <c r="A67" s="156" t="s">
        <v>69</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x14ac:dyDescent="0.2">
      <c r="A70" s="158" t="s">
        <v>70</v>
      </c>
      <c r="B70" s="158"/>
      <c r="C70" s="158"/>
      <c r="D70" s="158"/>
      <c r="E70" s="158"/>
      <c r="F70" s="158"/>
    </row>
    <row r="71" spans="1:16" x14ac:dyDescent="0.2">
      <c r="A71" s="159"/>
      <c r="B71" s="159" t="str">
        <f>基金残高に係る経年分析!F54</f>
        <v>H27</v>
      </c>
      <c r="C71" s="159" t="str">
        <f>基金残高に係る経年分析!G54</f>
        <v>H28</v>
      </c>
      <c r="D71" s="159" t="str">
        <f>基金残高に係る経年分析!H54</f>
        <v>H29</v>
      </c>
    </row>
    <row r="72" spans="1:16" x14ac:dyDescent="0.2">
      <c r="A72" s="159" t="s">
        <v>71</v>
      </c>
      <c r="B72" s="160">
        <f>基金残高に係る経年分析!F55</f>
        <v>1663</v>
      </c>
      <c r="C72" s="160">
        <f>基金残高に係る経年分析!G55</f>
        <v>1817</v>
      </c>
      <c r="D72" s="160">
        <f>基金残高に係る経年分析!H55</f>
        <v>1863</v>
      </c>
    </row>
    <row r="73" spans="1:16" x14ac:dyDescent="0.2">
      <c r="A73" s="159" t="s">
        <v>72</v>
      </c>
      <c r="B73" s="160">
        <f>基金残高に係る経年分析!F56</f>
        <v>108</v>
      </c>
      <c r="C73" s="160">
        <f>基金残高に係る経年分析!G56</f>
        <v>108</v>
      </c>
      <c r="D73" s="160">
        <f>基金残高に係る経年分析!H56</f>
        <v>108</v>
      </c>
    </row>
    <row r="74" spans="1:16" x14ac:dyDescent="0.2">
      <c r="A74" s="159" t="s">
        <v>73</v>
      </c>
      <c r="B74" s="160">
        <f>基金残高に係る経年分析!F57</f>
        <v>685</v>
      </c>
      <c r="C74" s="160">
        <f>基金残高に係る経年分析!G57</f>
        <v>737</v>
      </c>
      <c r="D74" s="160">
        <f>基金残高に係る経年分析!H57</f>
        <v>734</v>
      </c>
    </row>
  </sheetData>
  <sheetProtection algorithmName="SHA-512" hashValue="CHs1qt2C6RsayNsqGO/ytIclljaX5judwz7X40Va+lPoYOzQicQYsZwGzIrM25qSa3r/Sk5ocWlyjIt1Xc9FAw==" saltValue="Q/Zcpm7p22Ntbx15i7zJ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1" customWidth="1"/>
    <col min="96" max="133" width="1.6640625" style="217" customWidth="1"/>
    <col min="134" max="143" width="1.6640625" style="201" customWidth="1"/>
    <col min="144" max="16384" width="0" style="201" hidden="1"/>
  </cols>
  <sheetData>
    <row r="1" spans="2:143" ht="22.5" customHeight="1" thickBot="1" x14ac:dyDescent="0.25">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773" t="s">
        <v>211</v>
      </c>
      <c r="DI1" s="774"/>
      <c r="DJ1" s="774"/>
      <c r="DK1" s="774"/>
      <c r="DL1" s="774"/>
      <c r="DM1" s="774"/>
      <c r="DN1" s="775"/>
      <c r="DO1" s="201"/>
      <c r="DP1" s="773" t="s">
        <v>212</v>
      </c>
      <c r="DQ1" s="774"/>
      <c r="DR1" s="774"/>
      <c r="DS1" s="774"/>
      <c r="DT1" s="774"/>
      <c r="DU1" s="774"/>
      <c r="DV1" s="774"/>
      <c r="DW1" s="774"/>
      <c r="DX1" s="774"/>
      <c r="DY1" s="774"/>
      <c r="DZ1" s="774"/>
      <c r="EA1" s="774"/>
      <c r="EB1" s="774"/>
      <c r="EC1" s="775"/>
      <c r="ED1" s="199"/>
      <c r="EE1" s="199"/>
      <c r="EF1" s="199"/>
      <c r="EG1" s="199"/>
      <c r="EH1" s="199"/>
      <c r="EI1" s="199"/>
      <c r="EJ1" s="199"/>
      <c r="EK1" s="199"/>
      <c r="EL1" s="199"/>
      <c r="EM1" s="199"/>
    </row>
    <row r="2" spans="2:143" ht="22.5" customHeight="1" x14ac:dyDescent="0.2">
      <c r="B2" s="202" t="s">
        <v>213</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2">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5" customFormat="1" ht="11.25" customHeight="1" x14ac:dyDescent="0.2">
      <c r="B5" s="740" t="s">
        <v>224</v>
      </c>
      <c r="C5" s="741"/>
      <c r="D5" s="741"/>
      <c r="E5" s="741"/>
      <c r="F5" s="741"/>
      <c r="G5" s="741"/>
      <c r="H5" s="741"/>
      <c r="I5" s="741"/>
      <c r="J5" s="741"/>
      <c r="K5" s="741"/>
      <c r="L5" s="741"/>
      <c r="M5" s="741"/>
      <c r="N5" s="741"/>
      <c r="O5" s="741"/>
      <c r="P5" s="741"/>
      <c r="Q5" s="742"/>
      <c r="R5" s="706">
        <v>257793</v>
      </c>
      <c r="S5" s="707"/>
      <c r="T5" s="707"/>
      <c r="U5" s="707"/>
      <c r="V5" s="707"/>
      <c r="W5" s="707"/>
      <c r="X5" s="707"/>
      <c r="Y5" s="753"/>
      <c r="Z5" s="771">
        <v>14.3</v>
      </c>
      <c r="AA5" s="771"/>
      <c r="AB5" s="771"/>
      <c r="AC5" s="771"/>
      <c r="AD5" s="772">
        <v>257793</v>
      </c>
      <c r="AE5" s="772"/>
      <c r="AF5" s="772"/>
      <c r="AG5" s="772"/>
      <c r="AH5" s="772"/>
      <c r="AI5" s="772"/>
      <c r="AJ5" s="772"/>
      <c r="AK5" s="772"/>
      <c r="AL5" s="754">
        <v>24.9</v>
      </c>
      <c r="AM5" s="723"/>
      <c r="AN5" s="723"/>
      <c r="AO5" s="755"/>
      <c r="AP5" s="740" t="s">
        <v>225</v>
      </c>
      <c r="AQ5" s="741"/>
      <c r="AR5" s="741"/>
      <c r="AS5" s="741"/>
      <c r="AT5" s="741"/>
      <c r="AU5" s="741"/>
      <c r="AV5" s="741"/>
      <c r="AW5" s="741"/>
      <c r="AX5" s="741"/>
      <c r="AY5" s="741"/>
      <c r="AZ5" s="741"/>
      <c r="BA5" s="741"/>
      <c r="BB5" s="741"/>
      <c r="BC5" s="741"/>
      <c r="BD5" s="741"/>
      <c r="BE5" s="741"/>
      <c r="BF5" s="742"/>
      <c r="BG5" s="641">
        <v>257793</v>
      </c>
      <c r="BH5" s="644"/>
      <c r="BI5" s="644"/>
      <c r="BJ5" s="644"/>
      <c r="BK5" s="644"/>
      <c r="BL5" s="644"/>
      <c r="BM5" s="644"/>
      <c r="BN5" s="645"/>
      <c r="BO5" s="703">
        <v>100</v>
      </c>
      <c r="BP5" s="703"/>
      <c r="BQ5" s="703"/>
      <c r="BR5" s="703"/>
      <c r="BS5" s="704">
        <v>30805</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2">
      <c r="B6" s="638" t="s">
        <v>229</v>
      </c>
      <c r="C6" s="639"/>
      <c r="D6" s="639"/>
      <c r="E6" s="639"/>
      <c r="F6" s="639"/>
      <c r="G6" s="639"/>
      <c r="H6" s="639"/>
      <c r="I6" s="639"/>
      <c r="J6" s="639"/>
      <c r="K6" s="639"/>
      <c r="L6" s="639"/>
      <c r="M6" s="639"/>
      <c r="N6" s="639"/>
      <c r="O6" s="639"/>
      <c r="P6" s="639"/>
      <c r="Q6" s="640"/>
      <c r="R6" s="641">
        <v>13733</v>
      </c>
      <c r="S6" s="644"/>
      <c r="T6" s="644"/>
      <c r="U6" s="644"/>
      <c r="V6" s="644"/>
      <c r="W6" s="644"/>
      <c r="X6" s="644"/>
      <c r="Y6" s="645"/>
      <c r="Z6" s="703">
        <v>0.8</v>
      </c>
      <c r="AA6" s="703"/>
      <c r="AB6" s="703"/>
      <c r="AC6" s="703"/>
      <c r="AD6" s="704">
        <v>13733</v>
      </c>
      <c r="AE6" s="704"/>
      <c r="AF6" s="704"/>
      <c r="AG6" s="704"/>
      <c r="AH6" s="704"/>
      <c r="AI6" s="704"/>
      <c r="AJ6" s="704"/>
      <c r="AK6" s="704"/>
      <c r="AL6" s="646">
        <v>1.3</v>
      </c>
      <c r="AM6" s="647"/>
      <c r="AN6" s="647"/>
      <c r="AO6" s="705"/>
      <c r="AP6" s="638" t="s">
        <v>230</v>
      </c>
      <c r="AQ6" s="639"/>
      <c r="AR6" s="639"/>
      <c r="AS6" s="639"/>
      <c r="AT6" s="639"/>
      <c r="AU6" s="639"/>
      <c r="AV6" s="639"/>
      <c r="AW6" s="639"/>
      <c r="AX6" s="639"/>
      <c r="AY6" s="639"/>
      <c r="AZ6" s="639"/>
      <c r="BA6" s="639"/>
      <c r="BB6" s="639"/>
      <c r="BC6" s="639"/>
      <c r="BD6" s="639"/>
      <c r="BE6" s="639"/>
      <c r="BF6" s="640"/>
      <c r="BG6" s="641">
        <v>257793</v>
      </c>
      <c r="BH6" s="644"/>
      <c r="BI6" s="644"/>
      <c r="BJ6" s="644"/>
      <c r="BK6" s="644"/>
      <c r="BL6" s="644"/>
      <c r="BM6" s="644"/>
      <c r="BN6" s="645"/>
      <c r="BO6" s="703">
        <v>100</v>
      </c>
      <c r="BP6" s="703"/>
      <c r="BQ6" s="703"/>
      <c r="BR6" s="703"/>
      <c r="BS6" s="704">
        <v>30805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32601</v>
      </c>
      <c r="CS6" s="644"/>
      <c r="CT6" s="644"/>
      <c r="CU6" s="644"/>
      <c r="CV6" s="644"/>
      <c r="CW6" s="644"/>
      <c r="CX6" s="644"/>
      <c r="CY6" s="645"/>
      <c r="CZ6" s="754">
        <v>1.9</v>
      </c>
      <c r="DA6" s="723"/>
      <c r="DB6" s="723"/>
      <c r="DC6" s="757"/>
      <c r="DD6" s="649" t="s">
        <v>124</v>
      </c>
      <c r="DE6" s="644"/>
      <c r="DF6" s="644"/>
      <c r="DG6" s="644"/>
      <c r="DH6" s="644"/>
      <c r="DI6" s="644"/>
      <c r="DJ6" s="644"/>
      <c r="DK6" s="644"/>
      <c r="DL6" s="644"/>
      <c r="DM6" s="644"/>
      <c r="DN6" s="644"/>
      <c r="DO6" s="644"/>
      <c r="DP6" s="645"/>
      <c r="DQ6" s="649">
        <v>32601</v>
      </c>
      <c r="DR6" s="644"/>
      <c r="DS6" s="644"/>
      <c r="DT6" s="644"/>
      <c r="DU6" s="644"/>
      <c r="DV6" s="644"/>
      <c r="DW6" s="644"/>
      <c r="DX6" s="644"/>
      <c r="DY6" s="644"/>
      <c r="DZ6" s="644"/>
      <c r="EA6" s="644"/>
      <c r="EB6" s="644"/>
      <c r="EC6" s="684"/>
    </row>
    <row r="7" spans="2:143" ht="11.25" customHeight="1" x14ac:dyDescent="0.2">
      <c r="B7" s="638" t="s">
        <v>232</v>
      </c>
      <c r="C7" s="639"/>
      <c r="D7" s="639"/>
      <c r="E7" s="639"/>
      <c r="F7" s="639"/>
      <c r="G7" s="639"/>
      <c r="H7" s="639"/>
      <c r="I7" s="639"/>
      <c r="J7" s="639"/>
      <c r="K7" s="639"/>
      <c r="L7" s="639"/>
      <c r="M7" s="639"/>
      <c r="N7" s="639"/>
      <c r="O7" s="639"/>
      <c r="P7" s="639"/>
      <c r="Q7" s="640"/>
      <c r="R7" s="641">
        <v>211</v>
      </c>
      <c r="S7" s="644"/>
      <c r="T7" s="644"/>
      <c r="U7" s="644"/>
      <c r="V7" s="644"/>
      <c r="W7" s="644"/>
      <c r="X7" s="644"/>
      <c r="Y7" s="645"/>
      <c r="Z7" s="703">
        <v>0</v>
      </c>
      <c r="AA7" s="703"/>
      <c r="AB7" s="703"/>
      <c r="AC7" s="703"/>
      <c r="AD7" s="704">
        <v>211</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45575</v>
      </c>
      <c r="BH7" s="644"/>
      <c r="BI7" s="644"/>
      <c r="BJ7" s="644"/>
      <c r="BK7" s="644"/>
      <c r="BL7" s="644"/>
      <c r="BM7" s="644"/>
      <c r="BN7" s="645"/>
      <c r="BO7" s="703">
        <v>17.7</v>
      </c>
      <c r="BP7" s="703"/>
      <c r="BQ7" s="703"/>
      <c r="BR7" s="703"/>
      <c r="BS7" s="704" t="s">
        <v>141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334947</v>
      </c>
      <c r="CS7" s="644"/>
      <c r="CT7" s="644"/>
      <c r="CU7" s="644"/>
      <c r="CV7" s="644"/>
      <c r="CW7" s="644"/>
      <c r="CX7" s="644"/>
      <c r="CY7" s="645"/>
      <c r="CZ7" s="703">
        <v>19.5</v>
      </c>
      <c r="DA7" s="703"/>
      <c r="DB7" s="703"/>
      <c r="DC7" s="703"/>
      <c r="DD7" s="649">
        <v>1888</v>
      </c>
      <c r="DE7" s="644"/>
      <c r="DF7" s="644"/>
      <c r="DG7" s="644"/>
      <c r="DH7" s="644"/>
      <c r="DI7" s="644"/>
      <c r="DJ7" s="644"/>
      <c r="DK7" s="644"/>
      <c r="DL7" s="644"/>
      <c r="DM7" s="644"/>
      <c r="DN7" s="644"/>
      <c r="DO7" s="644"/>
      <c r="DP7" s="645"/>
      <c r="DQ7" s="649">
        <v>292049</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803</v>
      </c>
      <c r="S8" s="644"/>
      <c r="T8" s="644"/>
      <c r="U8" s="644"/>
      <c r="V8" s="644"/>
      <c r="W8" s="644"/>
      <c r="X8" s="644"/>
      <c r="Y8" s="645"/>
      <c r="Z8" s="703">
        <v>0</v>
      </c>
      <c r="AA8" s="703"/>
      <c r="AB8" s="703"/>
      <c r="AC8" s="703"/>
      <c r="AD8" s="704">
        <v>803</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1403</v>
      </c>
      <c r="BH8" s="644"/>
      <c r="BI8" s="644"/>
      <c r="BJ8" s="644"/>
      <c r="BK8" s="644"/>
      <c r="BL8" s="644"/>
      <c r="BM8" s="644"/>
      <c r="BN8" s="645"/>
      <c r="BO8" s="703">
        <v>0.5</v>
      </c>
      <c r="BP8" s="703"/>
      <c r="BQ8" s="703"/>
      <c r="BR8" s="703"/>
      <c r="BS8" s="649" t="s">
        <v>124</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243845</v>
      </c>
      <c r="CS8" s="644"/>
      <c r="CT8" s="644"/>
      <c r="CU8" s="644"/>
      <c r="CV8" s="644"/>
      <c r="CW8" s="644"/>
      <c r="CX8" s="644"/>
      <c r="CY8" s="645"/>
      <c r="CZ8" s="703">
        <v>14.2</v>
      </c>
      <c r="DA8" s="703"/>
      <c r="DB8" s="703"/>
      <c r="DC8" s="703"/>
      <c r="DD8" s="649">
        <v>33605</v>
      </c>
      <c r="DE8" s="644"/>
      <c r="DF8" s="644"/>
      <c r="DG8" s="644"/>
      <c r="DH8" s="644"/>
      <c r="DI8" s="644"/>
      <c r="DJ8" s="644"/>
      <c r="DK8" s="644"/>
      <c r="DL8" s="644"/>
      <c r="DM8" s="644"/>
      <c r="DN8" s="644"/>
      <c r="DO8" s="644"/>
      <c r="DP8" s="645"/>
      <c r="DQ8" s="649">
        <v>156636</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796</v>
      </c>
      <c r="S9" s="644"/>
      <c r="T9" s="644"/>
      <c r="U9" s="644"/>
      <c r="V9" s="644"/>
      <c r="W9" s="644"/>
      <c r="X9" s="644"/>
      <c r="Y9" s="645"/>
      <c r="Z9" s="703">
        <v>0</v>
      </c>
      <c r="AA9" s="703"/>
      <c r="AB9" s="703"/>
      <c r="AC9" s="703"/>
      <c r="AD9" s="704">
        <v>796</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30472</v>
      </c>
      <c r="BH9" s="644"/>
      <c r="BI9" s="644"/>
      <c r="BJ9" s="644"/>
      <c r="BK9" s="644"/>
      <c r="BL9" s="644"/>
      <c r="BM9" s="644"/>
      <c r="BN9" s="645"/>
      <c r="BO9" s="703">
        <v>11.8</v>
      </c>
      <c r="BP9" s="703"/>
      <c r="BQ9" s="703"/>
      <c r="BR9" s="703"/>
      <c r="BS9" s="649" t="s">
        <v>141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180924</v>
      </c>
      <c r="CS9" s="644"/>
      <c r="CT9" s="644"/>
      <c r="CU9" s="644"/>
      <c r="CV9" s="644"/>
      <c r="CW9" s="644"/>
      <c r="CX9" s="644"/>
      <c r="CY9" s="645"/>
      <c r="CZ9" s="703">
        <v>10.6</v>
      </c>
      <c r="DA9" s="703"/>
      <c r="DB9" s="703"/>
      <c r="DC9" s="703"/>
      <c r="DD9" s="649">
        <v>332</v>
      </c>
      <c r="DE9" s="644"/>
      <c r="DF9" s="644"/>
      <c r="DG9" s="644"/>
      <c r="DH9" s="644"/>
      <c r="DI9" s="644"/>
      <c r="DJ9" s="644"/>
      <c r="DK9" s="644"/>
      <c r="DL9" s="644"/>
      <c r="DM9" s="644"/>
      <c r="DN9" s="644"/>
      <c r="DO9" s="644"/>
      <c r="DP9" s="645"/>
      <c r="DQ9" s="649">
        <v>128264</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5208</v>
      </c>
      <c r="BH10" s="644"/>
      <c r="BI10" s="644"/>
      <c r="BJ10" s="644"/>
      <c r="BK10" s="644"/>
      <c r="BL10" s="644"/>
      <c r="BM10" s="644"/>
      <c r="BN10" s="645"/>
      <c r="BO10" s="703">
        <v>2</v>
      </c>
      <c r="BP10" s="703"/>
      <c r="BQ10" s="703"/>
      <c r="BR10" s="703"/>
      <c r="BS10" s="649" t="s">
        <v>124</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141</v>
      </c>
      <c r="DA10" s="703"/>
      <c r="DB10" s="703"/>
      <c r="DC10" s="703"/>
      <c r="DD10" s="649" t="s">
        <v>141</v>
      </c>
      <c r="DE10" s="644"/>
      <c r="DF10" s="644"/>
      <c r="DG10" s="644"/>
      <c r="DH10" s="644"/>
      <c r="DI10" s="644"/>
      <c r="DJ10" s="644"/>
      <c r="DK10" s="644"/>
      <c r="DL10" s="644"/>
      <c r="DM10" s="644"/>
      <c r="DN10" s="644"/>
      <c r="DO10" s="644"/>
      <c r="DP10" s="645"/>
      <c r="DQ10" s="649" t="s">
        <v>141</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141</v>
      </c>
      <c r="AE11" s="704"/>
      <c r="AF11" s="704"/>
      <c r="AG11" s="704"/>
      <c r="AH11" s="704"/>
      <c r="AI11" s="704"/>
      <c r="AJ11" s="704"/>
      <c r="AK11" s="704"/>
      <c r="AL11" s="646" t="s">
        <v>124</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8492</v>
      </c>
      <c r="BH11" s="644"/>
      <c r="BI11" s="644"/>
      <c r="BJ11" s="644"/>
      <c r="BK11" s="644"/>
      <c r="BL11" s="644"/>
      <c r="BM11" s="644"/>
      <c r="BN11" s="645"/>
      <c r="BO11" s="703">
        <v>3.3</v>
      </c>
      <c r="BP11" s="703"/>
      <c r="BQ11" s="703"/>
      <c r="BR11" s="703"/>
      <c r="BS11" s="649" t="s">
        <v>141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198395</v>
      </c>
      <c r="CS11" s="644"/>
      <c r="CT11" s="644"/>
      <c r="CU11" s="644"/>
      <c r="CV11" s="644"/>
      <c r="CW11" s="644"/>
      <c r="CX11" s="644"/>
      <c r="CY11" s="645"/>
      <c r="CZ11" s="703">
        <v>11.6</v>
      </c>
      <c r="DA11" s="703"/>
      <c r="DB11" s="703"/>
      <c r="DC11" s="703"/>
      <c r="DD11" s="649">
        <v>139812</v>
      </c>
      <c r="DE11" s="644"/>
      <c r="DF11" s="644"/>
      <c r="DG11" s="644"/>
      <c r="DH11" s="644"/>
      <c r="DI11" s="644"/>
      <c r="DJ11" s="644"/>
      <c r="DK11" s="644"/>
      <c r="DL11" s="644"/>
      <c r="DM11" s="644"/>
      <c r="DN11" s="644"/>
      <c r="DO11" s="644"/>
      <c r="DP11" s="645"/>
      <c r="DQ11" s="649">
        <v>49271</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15816</v>
      </c>
      <c r="S12" s="644"/>
      <c r="T12" s="644"/>
      <c r="U12" s="644"/>
      <c r="V12" s="644"/>
      <c r="W12" s="644"/>
      <c r="X12" s="644"/>
      <c r="Y12" s="645"/>
      <c r="Z12" s="703">
        <v>0.9</v>
      </c>
      <c r="AA12" s="703"/>
      <c r="AB12" s="703"/>
      <c r="AC12" s="703"/>
      <c r="AD12" s="704">
        <v>15816</v>
      </c>
      <c r="AE12" s="704"/>
      <c r="AF12" s="704"/>
      <c r="AG12" s="704"/>
      <c r="AH12" s="704"/>
      <c r="AI12" s="704"/>
      <c r="AJ12" s="704"/>
      <c r="AK12" s="704"/>
      <c r="AL12" s="646">
        <v>1.5</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204920</v>
      </c>
      <c r="BH12" s="644"/>
      <c r="BI12" s="644"/>
      <c r="BJ12" s="644"/>
      <c r="BK12" s="644"/>
      <c r="BL12" s="644"/>
      <c r="BM12" s="644"/>
      <c r="BN12" s="645"/>
      <c r="BO12" s="703">
        <v>79.5</v>
      </c>
      <c r="BP12" s="703"/>
      <c r="BQ12" s="703"/>
      <c r="BR12" s="703"/>
      <c r="BS12" s="649">
        <v>30805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164345</v>
      </c>
      <c r="CS12" s="644"/>
      <c r="CT12" s="644"/>
      <c r="CU12" s="644"/>
      <c r="CV12" s="644"/>
      <c r="CW12" s="644"/>
      <c r="CX12" s="644"/>
      <c r="CY12" s="645"/>
      <c r="CZ12" s="703">
        <v>9.6</v>
      </c>
      <c r="DA12" s="703"/>
      <c r="DB12" s="703"/>
      <c r="DC12" s="703"/>
      <c r="DD12" s="649">
        <v>68370</v>
      </c>
      <c r="DE12" s="644"/>
      <c r="DF12" s="644"/>
      <c r="DG12" s="644"/>
      <c r="DH12" s="644"/>
      <c r="DI12" s="644"/>
      <c r="DJ12" s="644"/>
      <c r="DK12" s="644"/>
      <c r="DL12" s="644"/>
      <c r="DM12" s="644"/>
      <c r="DN12" s="644"/>
      <c r="DO12" s="644"/>
      <c r="DP12" s="645"/>
      <c r="DQ12" s="649">
        <v>103224</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v>1385</v>
      </c>
      <c r="S13" s="644"/>
      <c r="T13" s="644"/>
      <c r="U13" s="644"/>
      <c r="V13" s="644"/>
      <c r="W13" s="644"/>
      <c r="X13" s="644"/>
      <c r="Y13" s="645"/>
      <c r="Z13" s="703">
        <v>0.1</v>
      </c>
      <c r="AA13" s="703"/>
      <c r="AB13" s="703"/>
      <c r="AC13" s="703"/>
      <c r="AD13" s="704">
        <v>1385</v>
      </c>
      <c r="AE13" s="704"/>
      <c r="AF13" s="704"/>
      <c r="AG13" s="704"/>
      <c r="AH13" s="704"/>
      <c r="AI13" s="704"/>
      <c r="AJ13" s="704"/>
      <c r="AK13" s="704"/>
      <c r="AL13" s="646">
        <v>0.1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203044</v>
      </c>
      <c r="BH13" s="644"/>
      <c r="BI13" s="644"/>
      <c r="BJ13" s="644"/>
      <c r="BK13" s="644"/>
      <c r="BL13" s="644"/>
      <c r="BM13" s="644"/>
      <c r="BN13" s="645"/>
      <c r="BO13" s="703">
        <v>78.8</v>
      </c>
      <c r="BP13" s="703"/>
      <c r="BQ13" s="703"/>
      <c r="BR13" s="703"/>
      <c r="BS13" s="649">
        <v>30805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159259</v>
      </c>
      <c r="CS13" s="644"/>
      <c r="CT13" s="644"/>
      <c r="CU13" s="644"/>
      <c r="CV13" s="644"/>
      <c r="CW13" s="644"/>
      <c r="CX13" s="644"/>
      <c r="CY13" s="645"/>
      <c r="CZ13" s="703">
        <v>9.3000000000000007</v>
      </c>
      <c r="DA13" s="703"/>
      <c r="DB13" s="703"/>
      <c r="DC13" s="703"/>
      <c r="DD13" s="649">
        <v>119369</v>
      </c>
      <c r="DE13" s="644"/>
      <c r="DF13" s="644"/>
      <c r="DG13" s="644"/>
      <c r="DH13" s="644"/>
      <c r="DI13" s="644"/>
      <c r="DJ13" s="644"/>
      <c r="DK13" s="644"/>
      <c r="DL13" s="644"/>
      <c r="DM13" s="644"/>
      <c r="DN13" s="644"/>
      <c r="DO13" s="644"/>
      <c r="DP13" s="645"/>
      <c r="DQ13" s="649">
        <v>48887</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141</v>
      </c>
      <c r="AA14" s="703"/>
      <c r="AB14" s="703"/>
      <c r="AC14" s="703"/>
      <c r="AD14" s="704" t="s">
        <v>124</v>
      </c>
      <c r="AE14" s="704"/>
      <c r="AF14" s="704"/>
      <c r="AG14" s="704"/>
      <c r="AH14" s="704"/>
      <c r="AI14" s="704"/>
      <c r="AJ14" s="704"/>
      <c r="AK14" s="704"/>
      <c r="AL14" s="646" t="s">
        <v>141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3546</v>
      </c>
      <c r="BH14" s="644"/>
      <c r="BI14" s="644"/>
      <c r="BJ14" s="644"/>
      <c r="BK14" s="644"/>
      <c r="BL14" s="644"/>
      <c r="BM14" s="644"/>
      <c r="BN14" s="645"/>
      <c r="BO14" s="703">
        <v>1.4</v>
      </c>
      <c r="BP14" s="703"/>
      <c r="BQ14" s="703"/>
      <c r="BR14" s="703"/>
      <c r="BS14" s="649" t="s">
        <v>124</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80457</v>
      </c>
      <c r="CS14" s="644"/>
      <c r="CT14" s="644"/>
      <c r="CU14" s="644"/>
      <c r="CV14" s="644"/>
      <c r="CW14" s="644"/>
      <c r="CX14" s="644"/>
      <c r="CY14" s="645"/>
      <c r="CZ14" s="703">
        <v>4.7</v>
      </c>
      <c r="DA14" s="703"/>
      <c r="DB14" s="703"/>
      <c r="DC14" s="703"/>
      <c r="DD14" s="649" t="s">
        <v>141</v>
      </c>
      <c r="DE14" s="644"/>
      <c r="DF14" s="644"/>
      <c r="DG14" s="644"/>
      <c r="DH14" s="644"/>
      <c r="DI14" s="644"/>
      <c r="DJ14" s="644"/>
      <c r="DK14" s="644"/>
      <c r="DL14" s="644"/>
      <c r="DM14" s="644"/>
      <c r="DN14" s="644"/>
      <c r="DO14" s="644"/>
      <c r="DP14" s="645"/>
      <c r="DQ14" s="649">
        <v>78914</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4526</v>
      </c>
      <c r="S15" s="644"/>
      <c r="T15" s="644"/>
      <c r="U15" s="644"/>
      <c r="V15" s="644"/>
      <c r="W15" s="644"/>
      <c r="X15" s="644"/>
      <c r="Y15" s="645"/>
      <c r="Z15" s="703">
        <v>0.3</v>
      </c>
      <c r="AA15" s="703"/>
      <c r="AB15" s="703"/>
      <c r="AC15" s="703"/>
      <c r="AD15" s="704">
        <v>4526</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3752</v>
      </c>
      <c r="BH15" s="644"/>
      <c r="BI15" s="644"/>
      <c r="BJ15" s="644"/>
      <c r="BK15" s="644"/>
      <c r="BL15" s="644"/>
      <c r="BM15" s="644"/>
      <c r="BN15" s="645"/>
      <c r="BO15" s="703">
        <v>1.5</v>
      </c>
      <c r="BP15" s="703"/>
      <c r="BQ15" s="703"/>
      <c r="BR15" s="703"/>
      <c r="BS15" s="649" t="s">
        <v>141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127480</v>
      </c>
      <c r="CS15" s="644"/>
      <c r="CT15" s="644"/>
      <c r="CU15" s="644"/>
      <c r="CV15" s="644"/>
      <c r="CW15" s="644"/>
      <c r="CX15" s="644"/>
      <c r="CY15" s="645"/>
      <c r="CZ15" s="703">
        <v>7.4</v>
      </c>
      <c r="DA15" s="703"/>
      <c r="DB15" s="703"/>
      <c r="DC15" s="703"/>
      <c r="DD15" s="649">
        <v>3780</v>
      </c>
      <c r="DE15" s="644"/>
      <c r="DF15" s="644"/>
      <c r="DG15" s="644"/>
      <c r="DH15" s="644"/>
      <c r="DI15" s="644"/>
      <c r="DJ15" s="644"/>
      <c r="DK15" s="644"/>
      <c r="DL15" s="644"/>
      <c r="DM15" s="644"/>
      <c r="DN15" s="644"/>
      <c r="DO15" s="644"/>
      <c r="DP15" s="645"/>
      <c r="DQ15" s="649">
        <v>95666</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141</v>
      </c>
      <c r="S16" s="644"/>
      <c r="T16" s="644"/>
      <c r="U16" s="644"/>
      <c r="V16" s="644"/>
      <c r="W16" s="644"/>
      <c r="X16" s="644"/>
      <c r="Y16" s="645"/>
      <c r="Z16" s="703" t="s">
        <v>141</v>
      </c>
      <c r="AA16" s="703"/>
      <c r="AB16" s="703"/>
      <c r="AC16" s="703"/>
      <c r="AD16" s="704" t="s">
        <v>141</v>
      </c>
      <c r="AE16" s="704"/>
      <c r="AF16" s="704"/>
      <c r="AG16" s="704"/>
      <c r="AH16" s="704"/>
      <c r="AI16" s="704"/>
      <c r="AJ16" s="704"/>
      <c r="AK16" s="704"/>
      <c r="AL16" s="646" t="s">
        <v>124</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124</v>
      </c>
      <c r="DA16" s="703"/>
      <c r="DB16" s="703"/>
      <c r="DC16" s="703"/>
      <c r="DD16" s="649" t="s">
        <v>124</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12</v>
      </c>
      <c r="S17" s="644"/>
      <c r="T17" s="644"/>
      <c r="U17" s="644"/>
      <c r="V17" s="644"/>
      <c r="W17" s="644"/>
      <c r="X17" s="644"/>
      <c r="Y17" s="645"/>
      <c r="Z17" s="703">
        <v>0</v>
      </c>
      <c r="AA17" s="703"/>
      <c r="AB17" s="703"/>
      <c r="AC17" s="703"/>
      <c r="AD17" s="704">
        <v>12</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192290</v>
      </c>
      <c r="CS17" s="644"/>
      <c r="CT17" s="644"/>
      <c r="CU17" s="644"/>
      <c r="CV17" s="644"/>
      <c r="CW17" s="644"/>
      <c r="CX17" s="644"/>
      <c r="CY17" s="645"/>
      <c r="CZ17" s="703">
        <v>11.2</v>
      </c>
      <c r="DA17" s="703"/>
      <c r="DB17" s="703"/>
      <c r="DC17" s="703"/>
      <c r="DD17" s="649" t="s">
        <v>124</v>
      </c>
      <c r="DE17" s="644"/>
      <c r="DF17" s="644"/>
      <c r="DG17" s="644"/>
      <c r="DH17" s="644"/>
      <c r="DI17" s="644"/>
      <c r="DJ17" s="644"/>
      <c r="DK17" s="644"/>
      <c r="DL17" s="644"/>
      <c r="DM17" s="644"/>
      <c r="DN17" s="644"/>
      <c r="DO17" s="644"/>
      <c r="DP17" s="645"/>
      <c r="DQ17" s="649">
        <v>180129</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851879</v>
      </c>
      <c r="S18" s="644"/>
      <c r="T18" s="644"/>
      <c r="U18" s="644"/>
      <c r="V18" s="644"/>
      <c r="W18" s="644"/>
      <c r="X18" s="644"/>
      <c r="Y18" s="645"/>
      <c r="Z18" s="703">
        <v>47.2</v>
      </c>
      <c r="AA18" s="703"/>
      <c r="AB18" s="703"/>
      <c r="AC18" s="703"/>
      <c r="AD18" s="704">
        <v>728408</v>
      </c>
      <c r="AE18" s="704"/>
      <c r="AF18" s="704"/>
      <c r="AG18" s="704"/>
      <c r="AH18" s="704"/>
      <c r="AI18" s="704"/>
      <c r="AJ18" s="704"/>
      <c r="AK18" s="704"/>
      <c r="AL18" s="646">
        <v>70.2</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141</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728408</v>
      </c>
      <c r="S19" s="644"/>
      <c r="T19" s="644"/>
      <c r="U19" s="644"/>
      <c r="V19" s="644"/>
      <c r="W19" s="644"/>
      <c r="X19" s="644"/>
      <c r="Y19" s="645"/>
      <c r="Z19" s="703">
        <v>40.4</v>
      </c>
      <c r="AA19" s="703"/>
      <c r="AB19" s="703"/>
      <c r="AC19" s="703"/>
      <c r="AD19" s="704">
        <v>728408</v>
      </c>
      <c r="AE19" s="704"/>
      <c r="AF19" s="704"/>
      <c r="AG19" s="704"/>
      <c r="AH19" s="704"/>
      <c r="AI19" s="704"/>
      <c r="AJ19" s="704"/>
      <c r="AK19" s="704"/>
      <c r="AL19" s="646">
        <v>70.2</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141</v>
      </c>
      <c r="BP19" s="703"/>
      <c r="BQ19" s="703"/>
      <c r="BR19" s="703"/>
      <c r="BS19" s="649" t="s">
        <v>141</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141</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123471</v>
      </c>
      <c r="S20" s="644"/>
      <c r="T20" s="644"/>
      <c r="U20" s="644"/>
      <c r="V20" s="644"/>
      <c r="W20" s="644"/>
      <c r="X20" s="644"/>
      <c r="Y20" s="645"/>
      <c r="Z20" s="703">
        <v>6.8</v>
      </c>
      <c r="AA20" s="703"/>
      <c r="AB20" s="703"/>
      <c r="AC20" s="703"/>
      <c r="AD20" s="704" t="s">
        <v>124</v>
      </c>
      <c r="AE20" s="704"/>
      <c r="AF20" s="704"/>
      <c r="AG20" s="704"/>
      <c r="AH20" s="704"/>
      <c r="AI20" s="704"/>
      <c r="AJ20" s="704"/>
      <c r="AK20" s="704"/>
      <c r="AL20" s="646" t="s">
        <v>141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124</v>
      </c>
      <c r="BH20" s="644"/>
      <c r="BI20" s="644"/>
      <c r="BJ20" s="644"/>
      <c r="BK20" s="644"/>
      <c r="BL20" s="644"/>
      <c r="BM20" s="644"/>
      <c r="BN20" s="645"/>
      <c r="BO20" s="703" t="s">
        <v>124</v>
      </c>
      <c r="BP20" s="703"/>
      <c r="BQ20" s="703"/>
      <c r="BR20" s="703"/>
      <c r="BS20" s="649" t="s">
        <v>124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1714543</v>
      </c>
      <c r="CS20" s="644"/>
      <c r="CT20" s="644"/>
      <c r="CU20" s="644"/>
      <c r="CV20" s="644"/>
      <c r="CW20" s="644"/>
      <c r="CX20" s="644"/>
      <c r="CY20" s="645"/>
      <c r="CZ20" s="703">
        <v>100</v>
      </c>
      <c r="DA20" s="703"/>
      <c r="DB20" s="703"/>
      <c r="DC20" s="703"/>
      <c r="DD20" s="649">
        <v>367156</v>
      </c>
      <c r="DE20" s="644"/>
      <c r="DF20" s="644"/>
      <c r="DG20" s="644"/>
      <c r="DH20" s="644"/>
      <c r="DI20" s="644"/>
      <c r="DJ20" s="644"/>
      <c r="DK20" s="644"/>
      <c r="DL20" s="644"/>
      <c r="DM20" s="644"/>
      <c r="DN20" s="644"/>
      <c r="DO20" s="644"/>
      <c r="DP20" s="645"/>
      <c r="DQ20" s="649">
        <v>1165641</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141</v>
      </c>
      <c r="S21" s="644"/>
      <c r="T21" s="644"/>
      <c r="U21" s="644"/>
      <c r="V21" s="644"/>
      <c r="W21" s="644"/>
      <c r="X21" s="644"/>
      <c r="Y21" s="645"/>
      <c r="Z21" s="703" t="s">
        <v>141</v>
      </c>
      <c r="AA21" s="703"/>
      <c r="AB21" s="703"/>
      <c r="AC21" s="703"/>
      <c r="AD21" s="704" t="s">
        <v>141</v>
      </c>
      <c r="AE21" s="704"/>
      <c r="AF21" s="704"/>
      <c r="AG21" s="704"/>
      <c r="AH21" s="704"/>
      <c r="AI21" s="704"/>
      <c r="AJ21" s="704"/>
      <c r="AK21" s="704"/>
      <c r="AL21" s="646" t="s">
        <v>124</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141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1146954</v>
      </c>
      <c r="S22" s="644"/>
      <c r="T22" s="644"/>
      <c r="U22" s="644"/>
      <c r="V22" s="644"/>
      <c r="W22" s="644"/>
      <c r="X22" s="644"/>
      <c r="Y22" s="645"/>
      <c r="Z22" s="703">
        <v>63.5</v>
      </c>
      <c r="AA22" s="703"/>
      <c r="AB22" s="703"/>
      <c r="AC22" s="703"/>
      <c r="AD22" s="704">
        <v>1023483</v>
      </c>
      <c r="AE22" s="704"/>
      <c r="AF22" s="704"/>
      <c r="AG22" s="704"/>
      <c r="AH22" s="704"/>
      <c r="AI22" s="704"/>
      <c r="AJ22" s="704"/>
      <c r="AK22" s="704"/>
      <c r="AL22" s="646">
        <v>98.7</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141</v>
      </c>
      <c r="BP22" s="703"/>
      <c r="BQ22" s="703"/>
      <c r="BR22" s="703"/>
      <c r="BS22" s="649" t="s">
        <v>124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t="s">
        <v>141</v>
      </c>
      <c r="S23" s="644"/>
      <c r="T23" s="644"/>
      <c r="U23" s="644"/>
      <c r="V23" s="644"/>
      <c r="W23" s="644"/>
      <c r="X23" s="644"/>
      <c r="Y23" s="645"/>
      <c r="Z23" s="703" t="s">
        <v>124</v>
      </c>
      <c r="AA23" s="703"/>
      <c r="AB23" s="703"/>
      <c r="AC23" s="703"/>
      <c r="AD23" s="704" t="s">
        <v>141</v>
      </c>
      <c r="AE23" s="704"/>
      <c r="AF23" s="704"/>
      <c r="AG23" s="704"/>
      <c r="AH23" s="704"/>
      <c r="AI23" s="704"/>
      <c r="AJ23" s="704"/>
      <c r="AK23" s="704"/>
      <c r="AL23" s="646" t="s">
        <v>141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141</v>
      </c>
      <c r="BH23" s="644"/>
      <c r="BI23" s="644"/>
      <c r="BJ23" s="644"/>
      <c r="BK23" s="644"/>
      <c r="BL23" s="644"/>
      <c r="BM23" s="644"/>
      <c r="BN23" s="645"/>
      <c r="BO23" s="703" t="s">
        <v>124</v>
      </c>
      <c r="BP23" s="703"/>
      <c r="BQ23" s="703"/>
      <c r="BR23" s="703"/>
      <c r="BS23" s="649" t="s">
        <v>141</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4402</v>
      </c>
      <c r="S24" s="644"/>
      <c r="T24" s="644"/>
      <c r="U24" s="644"/>
      <c r="V24" s="644"/>
      <c r="W24" s="644"/>
      <c r="X24" s="644"/>
      <c r="Y24" s="645"/>
      <c r="Z24" s="703">
        <v>0.2</v>
      </c>
      <c r="AA24" s="703"/>
      <c r="AB24" s="703"/>
      <c r="AC24" s="703"/>
      <c r="AD24" s="704" t="s">
        <v>124</v>
      </c>
      <c r="AE24" s="704"/>
      <c r="AF24" s="704"/>
      <c r="AG24" s="704"/>
      <c r="AH24" s="704"/>
      <c r="AI24" s="704"/>
      <c r="AJ24" s="704"/>
      <c r="AK24" s="704"/>
      <c r="AL24" s="646" t="s">
        <v>124</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531077</v>
      </c>
      <c r="CS24" s="707"/>
      <c r="CT24" s="707"/>
      <c r="CU24" s="707"/>
      <c r="CV24" s="707"/>
      <c r="CW24" s="707"/>
      <c r="CX24" s="707"/>
      <c r="CY24" s="753"/>
      <c r="CZ24" s="754">
        <v>31</v>
      </c>
      <c r="DA24" s="723"/>
      <c r="DB24" s="723"/>
      <c r="DC24" s="757"/>
      <c r="DD24" s="752">
        <v>478191</v>
      </c>
      <c r="DE24" s="707"/>
      <c r="DF24" s="707"/>
      <c r="DG24" s="707"/>
      <c r="DH24" s="707"/>
      <c r="DI24" s="707"/>
      <c r="DJ24" s="707"/>
      <c r="DK24" s="753"/>
      <c r="DL24" s="752">
        <v>475908</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25990</v>
      </c>
      <c r="S25" s="644"/>
      <c r="T25" s="644"/>
      <c r="U25" s="644"/>
      <c r="V25" s="644"/>
      <c r="W25" s="644"/>
      <c r="X25" s="644"/>
      <c r="Y25" s="645"/>
      <c r="Z25" s="703">
        <v>1.4</v>
      </c>
      <c r="AA25" s="703"/>
      <c r="AB25" s="703"/>
      <c r="AC25" s="703"/>
      <c r="AD25" s="704" t="s">
        <v>124</v>
      </c>
      <c r="AE25" s="704"/>
      <c r="AF25" s="704"/>
      <c r="AG25" s="704"/>
      <c r="AH25" s="704"/>
      <c r="AI25" s="704"/>
      <c r="AJ25" s="704"/>
      <c r="AK25" s="704"/>
      <c r="AL25" s="646" t="s">
        <v>141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299301</v>
      </c>
      <c r="CS25" s="642"/>
      <c r="CT25" s="642"/>
      <c r="CU25" s="642"/>
      <c r="CV25" s="642"/>
      <c r="CW25" s="642"/>
      <c r="CX25" s="642"/>
      <c r="CY25" s="643"/>
      <c r="CZ25" s="646">
        <v>17.5</v>
      </c>
      <c r="DA25" s="675"/>
      <c r="DB25" s="675"/>
      <c r="DC25" s="676"/>
      <c r="DD25" s="649">
        <v>286188</v>
      </c>
      <c r="DE25" s="642"/>
      <c r="DF25" s="642"/>
      <c r="DG25" s="642"/>
      <c r="DH25" s="642"/>
      <c r="DI25" s="642"/>
      <c r="DJ25" s="642"/>
      <c r="DK25" s="643"/>
      <c r="DL25" s="649">
        <v>286038</v>
      </c>
      <c r="DM25" s="642"/>
      <c r="DN25" s="642"/>
      <c r="DO25" s="642"/>
      <c r="DP25" s="642"/>
      <c r="DQ25" s="642"/>
      <c r="DR25" s="642"/>
      <c r="DS25" s="642"/>
      <c r="DT25" s="642"/>
      <c r="DU25" s="642"/>
      <c r="DV25" s="643"/>
      <c r="DW25" s="646">
        <v>26.5</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920</v>
      </c>
      <c r="S26" s="644"/>
      <c r="T26" s="644"/>
      <c r="U26" s="644"/>
      <c r="V26" s="644"/>
      <c r="W26" s="644"/>
      <c r="X26" s="644"/>
      <c r="Y26" s="645"/>
      <c r="Z26" s="703">
        <v>0.1</v>
      </c>
      <c r="AA26" s="703"/>
      <c r="AB26" s="703"/>
      <c r="AC26" s="703"/>
      <c r="AD26" s="704" t="s">
        <v>124</v>
      </c>
      <c r="AE26" s="704"/>
      <c r="AF26" s="704"/>
      <c r="AG26" s="704"/>
      <c r="AH26" s="704"/>
      <c r="AI26" s="704"/>
      <c r="AJ26" s="704"/>
      <c r="AK26" s="704"/>
      <c r="AL26" s="646" t="s">
        <v>124</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141</v>
      </c>
      <c r="BH26" s="644"/>
      <c r="BI26" s="644"/>
      <c r="BJ26" s="644"/>
      <c r="BK26" s="644"/>
      <c r="BL26" s="644"/>
      <c r="BM26" s="644"/>
      <c r="BN26" s="645"/>
      <c r="BO26" s="703" t="s">
        <v>141</v>
      </c>
      <c r="BP26" s="703"/>
      <c r="BQ26" s="703"/>
      <c r="BR26" s="703"/>
      <c r="BS26" s="649" t="s">
        <v>124</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167929</v>
      </c>
      <c r="CS26" s="644"/>
      <c r="CT26" s="644"/>
      <c r="CU26" s="644"/>
      <c r="CV26" s="644"/>
      <c r="CW26" s="644"/>
      <c r="CX26" s="644"/>
      <c r="CY26" s="645"/>
      <c r="CZ26" s="646">
        <v>9.8000000000000007</v>
      </c>
      <c r="DA26" s="675"/>
      <c r="DB26" s="675"/>
      <c r="DC26" s="676"/>
      <c r="DD26" s="649">
        <v>155558</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101944</v>
      </c>
      <c r="S27" s="644"/>
      <c r="T27" s="644"/>
      <c r="U27" s="644"/>
      <c r="V27" s="644"/>
      <c r="W27" s="644"/>
      <c r="X27" s="644"/>
      <c r="Y27" s="645"/>
      <c r="Z27" s="703">
        <v>5.6</v>
      </c>
      <c r="AA27" s="703"/>
      <c r="AB27" s="703"/>
      <c r="AC27" s="703"/>
      <c r="AD27" s="704" t="s">
        <v>124</v>
      </c>
      <c r="AE27" s="704"/>
      <c r="AF27" s="704"/>
      <c r="AG27" s="704"/>
      <c r="AH27" s="704"/>
      <c r="AI27" s="704"/>
      <c r="AJ27" s="704"/>
      <c r="AK27" s="704"/>
      <c r="AL27" s="646" t="s">
        <v>124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257793</v>
      </c>
      <c r="BH27" s="644"/>
      <c r="BI27" s="644"/>
      <c r="BJ27" s="644"/>
      <c r="BK27" s="644"/>
      <c r="BL27" s="644"/>
      <c r="BM27" s="644"/>
      <c r="BN27" s="645"/>
      <c r="BO27" s="703">
        <v>100</v>
      </c>
      <c r="BP27" s="703"/>
      <c r="BQ27" s="703"/>
      <c r="BR27" s="703"/>
      <c r="BS27" s="649">
        <v>30805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39486</v>
      </c>
      <c r="CS27" s="642"/>
      <c r="CT27" s="642"/>
      <c r="CU27" s="642"/>
      <c r="CV27" s="642"/>
      <c r="CW27" s="642"/>
      <c r="CX27" s="642"/>
      <c r="CY27" s="643"/>
      <c r="CZ27" s="646">
        <v>2.2999999999999998</v>
      </c>
      <c r="DA27" s="675"/>
      <c r="DB27" s="675"/>
      <c r="DC27" s="676"/>
      <c r="DD27" s="649">
        <v>11874</v>
      </c>
      <c r="DE27" s="642"/>
      <c r="DF27" s="642"/>
      <c r="DG27" s="642"/>
      <c r="DH27" s="642"/>
      <c r="DI27" s="642"/>
      <c r="DJ27" s="642"/>
      <c r="DK27" s="643"/>
      <c r="DL27" s="649">
        <v>9741</v>
      </c>
      <c r="DM27" s="642"/>
      <c r="DN27" s="642"/>
      <c r="DO27" s="642"/>
      <c r="DP27" s="642"/>
      <c r="DQ27" s="642"/>
      <c r="DR27" s="642"/>
      <c r="DS27" s="642"/>
      <c r="DT27" s="642"/>
      <c r="DU27" s="642"/>
      <c r="DV27" s="643"/>
      <c r="DW27" s="646">
        <v>0.9</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141</v>
      </c>
      <c r="S28" s="644"/>
      <c r="T28" s="644"/>
      <c r="U28" s="644"/>
      <c r="V28" s="644"/>
      <c r="W28" s="644"/>
      <c r="X28" s="644"/>
      <c r="Y28" s="645"/>
      <c r="Z28" s="703" t="s">
        <v>141</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192290</v>
      </c>
      <c r="CS28" s="644"/>
      <c r="CT28" s="644"/>
      <c r="CU28" s="644"/>
      <c r="CV28" s="644"/>
      <c r="CW28" s="644"/>
      <c r="CX28" s="644"/>
      <c r="CY28" s="645"/>
      <c r="CZ28" s="646">
        <v>11.2</v>
      </c>
      <c r="DA28" s="675"/>
      <c r="DB28" s="675"/>
      <c r="DC28" s="676"/>
      <c r="DD28" s="649">
        <v>180129</v>
      </c>
      <c r="DE28" s="644"/>
      <c r="DF28" s="644"/>
      <c r="DG28" s="644"/>
      <c r="DH28" s="644"/>
      <c r="DI28" s="644"/>
      <c r="DJ28" s="644"/>
      <c r="DK28" s="645"/>
      <c r="DL28" s="649">
        <v>180129</v>
      </c>
      <c r="DM28" s="644"/>
      <c r="DN28" s="644"/>
      <c r="DO28" s="644"/>
      <c r="DP28" s="644"/>
      <c r="DQ28" s="644"/>
      <c r="DR28" s="644"/>
      <c r="DS28" s="644"/>
      <c r="DT28" s="644"/>
      <c r="DU28" s="644"/>
      <c r="DV28" s="645"/>
      <c r="DW28" s="646">
        <v>16.7</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76915</v>
      </c>
      <c r="S29" s="644"/>
      <c r="T29" s="644"/>
      <c r="U29" s="644"/>
      <c r="V29" s="644"/>
      <c r="W29" s="644"/>
      <c r="X29" s="644"/>
      <c r="Y29" s="645"/>
      <c r="Z29" s="703">
        <v>4.3</v>
      </c>
      <c r="AA29" s="703"/>
      <c r="AB29" s="703"/>
      <c r="AC29" s="703"/>
      <c r="AD29" s="704" t="s">
        <v>141</v>
      </c>
      <c r="AE29" s="704"/>
      <c r="AF29" s="704"/>
      <c r="AG29" s="704"/>
      <c r="AH29" s="704"/>
      <c r="AI29" s="704"/>
      <c r="AJ29" s="704"/>
      <c r="AK29" s="704"/>
      <c r="AL29" s="646" t="s">
        <v>124</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192269</v>
      </c>
      <c r="CS29" s="642"/>
      <c r="CT29" s="642"/>
      <c r="CU29" s="642"/>
      <c r="CV29" s="642"/>
      <c r="CW29" s="642"/>
      <c r="CX29" s="642"/>
      <c r="CY29" s="643"/>
      <c r="CZ29" s="646">
        <v>11.2</v>
      </c>
      <c r="DA29" s="675"/>
      <c r="DB29" s="675"/>
      <c r="DC29" s="676"/>
      <c r="DD29" s="649">
        <v>180108</v>
      </c>
      <c r="DE29" s="642"/>
      <c r="DF29" s="642"/>
      <c r="DG29" s="642"/>
      <c r="DH29" s="642"/>
      <c r="DI29" s="642"/>
      <c r="DJ29" s="642"/>
      <c r="DK29" s="643"/>
      <c r="DL29" s="649">
        <v>180108</v>
      </c>
      <c r="DM29" s="642"/>
      <c r="DN29" s="642"/>
      <c r="DO29" s="642"/>
      <c r="DP29" s="642"/>
      <c r="DQ29" s="642"/>
      <c r="DR29" s="642"/>
      <c r="DS29" s="642"/>
      <c r="DT29" s="642"/>
      <c r="DU29" s="642"/>
      <c r="DV29" s="643"/>
      <c r="DW29" s="646">
        <v>16.7</v>
      </c>
      <c r="DX29" s="675"/>
      <c r="DY29" s="675"/>
      <c r="DZ29" s="675"/>
      <c r="EA29" s="675"/>
      <c r="EB29" s="675"/>
      <c r="EC29" s="677"/>
    </row>
    <row r="30" spans="2:133" ht="11.25" customHeight="1" x14ac:dyDescent="0.2">
      <c r="B30" s="638" t="s">
        <v>305</v>
      </c>
      <c r="C30" s="639"/>
      <c r="D30" s="639"/>
      <c r="E30" s="639"/>
      <c r="F30" s="639"/>
      <c r="G30" s="639"/>
      <c r="H30" s="639"/>
      <c r="I30" s="639"/>
      <c r="J30" s="639"/>
      <c r="K30" s="639"/>
      <c r="L30" s="639"/>
      <c r="M30" s="639"/>
      <c r="N30" s="639"/>
      <c r="O30" s="639"/>
      <c r="P30" s="639"/>
      <c r="Q30" s="640"/>
      <c r="R30" s="641">
        <v>15675</v>
      </c>
      <c r="S30" s="644"/>
      <c r="T30" s="644"/>
      <c r="U30" s="644"/>
      <c r="V30" s="644"/>
      <c r="W30" s="644"/>
      <c r="X30" s="644"/>
      <c r="Y30" s="645"/>
      <c r="Z30" s="703">
        <v>0.9</v>
      </c>
      <c r="AA30" s="703"/>
      <c r="AB30" s="703"/>
      <c r="AC30" s="703"/>
      <c r="AD30" s="704">
        <v>7280</v>
      </c>
      <c r="AE30" s="704"/>
      <c r="AF30" s="704"/>
      <c r="AG30" s="704"/>
      <c r="AH30" s="704"/>
      <c r="AI30" s="704"/>
      <c r="AJ30" s="704"/>
      <c r="AK30" s="704"/>
      <c r="AL30" s="646">
        <v>0.7</v>
      </c>
      <c r="AM30" s="647"/>
      <c r="AN30" s="647"/>
      <c r="AO30" s="705"/>
      <c r="AP30" s="731" t="s">
        <v>306</v>
      </c>
      <c r="AQ30" s="732"/>
      <c r="AR30" s="732"/>
      <c r="AS30" s="732"/>
      <c r="AT30" s="737" t="s">
        <v>307</v>
      </c>
      <c r="AU30" s="206"/>
      <c r="AV30" s="206"/>
      <c r="AW30" s="206"/>
      <c r="AX30" s="740" t="s">
        <v>182</v>
      </c>
      <c r="AY30" s="741"/>
      <c r="AZ30" s="741"/>
      <c r="BA30" s="741"/>
      <c r="BB30" s="741"/>
      <c r="BC30" s="741"/>
      <c r="BD30" s="741"/>
      <c r="BE30" s="741"/>
      <c r="BF30" s="742"/>
      <c r="BG30" s="721">
        <v>99.6</v>
      </c>
      <c r="BH30" s="722"/>
      <c r="BI30" s="722"/>
      <c r="BJ30" s="722"/>
      <c r="BK30" s="722"/>
      <c r="BL30" s="722"/>
      <c r="BM30" s="723">
        <v>98.2</v>
      </c>
      <c r="BN30" s="722"/>
      <c r="BO30" s="722"/>
      <c r="BP30" s="722"/>
      <c r="BQ30" s="724"/>
      <c r="BR30" s="721">
        <v>99.5</v>
      </c>
      <c r="BS30" s="722"/>
      <c r="BT30" s="722"/>
      <c r="BU30" s="722"/>
      <c r="BV30" s="722"/>
      <c r="BW30" s="722"/>
      <c r="BX30" s="723">
        <v>98.3</v>
      </c>
      <c r="BY30" s="722"/>
      <c r="BZ30" s="722"/>
      <c r="CA30" s="722"/>
      <c r="CB30" s="724"/>
      <c r="CD30" s="727"/>
      <c r="CE30" s="728"/>
      <c r="CF30" s="685" t="s">
        <v>308</v>
      </c>
      <c r="CG30" s="682"/>
      <c r="CH30" s="682"/>
      <c r="CI30" s="682"/>
      <c r="CJ30" s="682"/>
      <c r="CK30" s="682"/>
      <c r="CL30" s="682"/>
      <c r="CM30" s="682"/>
      <c r="CN30" s="682"/>
      <c r="CO30" s="682"/>
      <c r="CP30" s="682"/>
      <c r="CQ30" s="683"/>
      <c r="CR30" s="641">
        <v>183232</v>
      </c>
      <c r="CS30" s="644"/>
      <c r="CT30" s="644"/>
      <c r="CU30" s="644"/>
      <c r="CV30" s="644"/>
      <c r="CW30" s="644"/>
      <c r="CX30" s="644"/>
      <c r="CY30" s="645"/>
      <c r="CZ30" s="646">
        <v>10.7</v>
      </c>
      <c r="DA30" s="675"/>
      <c r="DB30" s="675"/>
      <c r="DC30" s="676"/>
      <c r="DD30" s="649">
        <v>171190</v>
      </c>
      <c r="DE30" s="644"/>
      <c r="DF30" s="644"/>
      <c r="DG30" s="644"/>
      <c r="DH30" s="644"/>
      <c r="DI30" s="644"/>
      <c r="DJ30" s="644"/>
      <c r="DK30" s="645"/>
      <c r="DL30" s="649">
        <v>171190</v>
      </c>
      <c r="DM30" s="644"/>
      <c r="DN30" s="644"/>
      <c r="DO30" s="644"/>
      <c r="DP30" s="644"/>
      <c r="DQ30" s="644"/>
      <c r="DR30" s="644"/>
      <c r="DS30" s="644"/>
      <c r="DT30" s="644"/>
      <c r="DU30" s="644"/>
      <c r="DV30" s="645"/>
      <c r="DW30" s="646">
        <v>15.9</v>
      </c>
      <c r="DX30" s="675"/>
      <c r="DY30" s="675"/>
      <c r="DZ30" s="675"/>
      <c r="EA30" s="675"/>
      <c r="EB30" s="675"/>
      <c r="EC30" s="677"/>
    </row>
    <row r="31" spans="2:133" ht="11.25" customHeight="1" x14ac:dyDescent="0.2">
      <c r="B31" s="638" t="s">
        <v>309</v>
      </c>
      <c r="C31" s="639"/>
      <c r="D31" s="639"/>
      <c r="E31" s="639"/>
      <c r="F31" s="639"/>
      <c r="G31" s="639"/>
      <c r="H31" s="639"/>
      <c r="I31" s="639"/>
      <c r="J31" s="639"/>
      <c r="K31" s="639"/>
      <c r="L31" s="639"/>
      <c r="M31" s="639"/>
      <c r="N31" s="639"/>
      <c r="O31" s="639"/>
      <c r="P31" s="639"/>
      <c r="Q31" s="640"/>
      <c r="R31" s="641">
        <v>1916</v>
      </c>
      <c r="S31" s="644"/>
      <c r="T31" s="644"/>
      <c r="U31" s="644"/>
      <c r="V31" s="644"/>
      <c r="W31" s="644"/>
      <c r="X31" s="644"/>
      <c r="Y31" s="645"/>
      <c r="Z31" s="703">
        <v>0.1</v>
      </c>
      <c r="AA31" s="703"/>
      <c r="AB31" s="703"/>
      <c r="AC31" s="703"/>
      <c r="AD31" s="704" t="s">
        <v>141</v>
      </c>
      <c r="AE31" s="704"/>
      <c r="AF31" s="704"/>
      <c r="AG31" s="704"/>
      <c r="AH31" s="704"/>
      <c r="AI31" s="704"/>
      <c r="AJ31" s="704"/>
      <c r="AK31" s="704"/>
      <c r="AL31" s="646" t="s">
        <v>124</v>
      </c>
      <c r="AM31" s="647"/>
      <c r="AN31" s="647"/>
      <c r="AO31" s="705"/>
      <c r="AP31" s="733"/>
      <c r="AQ31" s="734"/>
      <c r="AR31" s="734"/>
      <c r="AS31" s="734"/>
      <c r="AT31" s="738"/>
      <c r="AU31" s="205" t="s">
        <v>310</v>
      </c>
      <c r="AV31" s="205"/>
      <c r="AW31" s="205"/>
      <c r="AX31" s="638" t="s">
        <v>311</v>
      </c>
      <c r="AY31" s="639"/>
      <c r="AZ31" s="639"/>
      <c r="BA31" s="639"/>
      <c r="BB31" s="639"/>
      <c r="BC31" s="639"/>
      <c r="BD31" s="639"/>
      <c r="BE31" s="639"/>
      <c r="BF31" s="640"/>
      <c r="BG31" s="719">
        <v>99.7</v>
      </c>
      <c r="BH31" s="642"/>
      <c r="BI31" s="642"/>
      <c r="BJ31" s="642"/>
      <c r="BK31" s="642"/>
      <c r="BL31" s="642"/>
      <c r="BM31" s="647">
        <v>97.8</v>
      </c>
      <c r="BN31" s="720"/>
      <c r="BO31" s="720"/>
      <c r="BP31" s="720"/>
      <c r="BQ31" s="681"/>
      <c r="BR31" s="719">
        <v>99.6</v>
      </c>
      <c r="BS31" s="642"/>
      <c r="BT31" s="642"/>
      <c r="BU31" s="642"/>
      <c r="BV31" s="642"/>
      <c r="BW31" s="642"/>
      <c r="BX31" s="647">
        <v>97.3</v>
      </c>
      <c r="BY31" s="720"/>
      <c r="BZ31" s="720"/>
      <c r="CA31" s="720"/>
      <c r="CB31" s="681"/>
      <c r="CD31" s="727"/>
      <c r="CE31" s="728"/>
      <c r="CF31" s="685" t="s">
        <v>312</v>
      </c>
      <c r="CG31" s="682"/>
      <c r="CH31" s="682"/>
      <c r="CI31" s="682"/>
      <c r="CJ31" s="682"/>
      <c r="CK31" s="682"/>
      <c r="CL31" s="682"/>
      <c r="CM31" s="682"/>
      <c r="CN31" s="682"/>
      <c r="CO31" s="682"/>
      <c r="CP31" s="682"/>
      <c r="CQ31" s="683"/>
      <c r="CR31" s="641">
        <v>9037</v>
      </c>
      <c r="CS31" s="642"/>
      <c r="CT31" s="642"/>
      <c r="CU31" s="642"/>
      <c r="CV31" s="642"/>
      <c r="CW31" s="642"/>
      <c r="CX31" s="642"/>
      <c r="CY31" s="643"/>
      <c r="CZ31" s="646">
        <v>0.5</v>
      </c>
      <c r="DA31" s="675"/>
      <c r="DB31" s="675"/>
      <c r="DC31" s="676"/>
      <c r="DD31" s="649">
        <v>8918</v>
      </c>
      <c r="DE31" s="642"/>
      <c r="DF31" s="642"/>
      <c r="DG31" s="642"/>
      <c r="DH31" s="642"/>
      <c r="DI31" s="642"/>
      <c r="DJ31" s="642"/>
      <c r="DK31" s="643"/>
      <c r="DL31" s="649">
        <v>8918</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2">
      <c r="B32" s="638" t="s">
        <v>313</v>
      </c>
      <c r="C32" s="639"/>
      <c r="D32" s="639"/>
      <c r="E32" s="639"/>
      <c r="F32" s="639"/>
      <c r="G32" s="639"/>
      <c r="H32" s="639"/>
      <c r="I32" s="639"/>
      <c r="J32" s="639"/>
      <c r="K32" s="639"/>
      <c r="L32" s="639"/>
      <c r="M32" s="639"/>
      <c r="N32" s="639"/>
      <c r="O32" s="639"/>
      <c r="P32" s="639"/>
      <c r="Q32" s="640"/>
      <c r="R32" s="641">
        <v>10052</v>
      </c>
      <c r="S32" s="644"/>
      <c r="T32" s="644"/>
      <c r="U32" s="644"/>
      <c r="V32" s="644"/>
      <c r="W32" s="644"/>
      <c r="X32" s="644"/>
      <c r="Y32" s="645"/>
      <c r="Z32" s="703">
        <v>0.6</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07"/>
      <c r="AV32" s="207"/>
      <c r="AW32" s="207"/>
      <c r="AX32" s="653" t="s">
        <v>314</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99.5</v>
      </c>
      <c r="BS32" s="657"/>
      <c r="BT32" s="657"/>
      <c r="BU32" s="657"/>
      <c r="BV32" s="657"/>
      <c r="BW32" s="657"/>
      <c r="BX32" s="701">
        <v>98.5</v>
      </c>
      <c r="BY32" s="657"/>
      <c r="BZ32" s="657"/>
      <c r="CA32" s="657"/>
      <c r="CB32" s="694"/>
      <c r="CD32" s="729"/>
      <c r="CE32" s="730"/>
      <c r="CF32" s="685" t="s">
        <v>315</v>
      </c>
      <c r="CG32" s="682"/>
      <c r="CH32" s="682"/>
      <c r="CI32" s="682"/>
      <c r="CJ32" s="682"/>
      <c r="CK32" s="682"/>
      <c r="CL32" s="682"/>
      <c r="CM32" s="682"/>
      <c r="CN32" s="682"/>
      <c r="CO32" s="682"/>
      <c r="CP32" s="682"/>
      <c r="CQ32" s="683"/>
      <c r="CR32" s="641">
        <v>21</v>
      </c>
      <c r="CS32" s="644"/>
      <c r="CT32" s="644"/>
      <c r="CU32" s="644"/>
      <c r="CV32" s="644"/>
      <c r="CW32" s="644"/>
      <c r="CX32" s="644"/>
      <c r="CY32" s="645"/>
      <c r="CZ32" s="646">
        <v>0</v>
      </c>
      <c r="DA32" s="675"/>
      <c r="DB32" s="675"/>
      <c r="DC32" s="676"/>
      <c r="DD32" s="649">
        <v>21</v>
      </c>
      <c r="DE32" s="644"/>
      <c r="DF32" s="644"/>
      <c r="DG32" s="644"/>
      <c r="DH32" s="644"/>
      <c r="DI32" s="644"/>
      <c r="DJ32" s="644"/>
      <c r="DK32" s="645"/>
      <c r="DL32" s="649">
        <v>21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316</v>
      </c>
      <c r="C33" s="639"/>
      <c r="D33" s="639"/>
      <c r="E33" s="639"/>
      <c r="F33" s="639"/>
      <c r="G33" s="639"/>
      <c r="H33" s="639"/>
      <c r="I33" s="639"/>
      <c r="J33" s="639"/>
      <c r="K33" s="639"/>
      <c r="L33" s="639"/>
      <c r="M33" s="639"/>
      <c r="N33" s="639"/>
      <c r="O33" s="639"/>
      <c r="P33" s="639"/>
      <c r="Q33" s="640"/>
      <c r="R33" s="641">
        <v>37957</v>
      </c>
      <c r="S33" s="644"/>
      <c r="T33" s="644"/>
      <c r="U33" s="644"/>
      <c r="V33" s="644"/>
      <c r="W33" s="644"/>
      <c r="X33" s="644"/>
      <c r="Y33" s="645"/>
      <c r="Z33" s="703">
        <v>2.1</v>
      </c>
      <c r="AA33" s="703"/>
      <c r="AB33" s="703"/>
      <c r="AC33" s="703"/>
      <c r="AD33" s="704" t="s">
        <v>141</v>
      </c>
      <c r="AE33" s="704"/>
      <c r="AF33" s="704"/>
      <c r="AG33" s="704"/>
      <c r="AH33" s="704"/>
      <c r="AI33" s="704"/>
      <c r="AJ33" s="704"/>
      <c r="AK33" s="704"/>
      <c r="AL33" s="646" t="s">
        <v>141</v>
      </c>
      <c r="AM33" s="647"/>
      <c r="AN33" s="647"/>
      <c r="AO33" s="705"/>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85" t="s">
        <v>317</v>
      </c>
      <c r="CE33" s="682"/>
      <c r="CF33" s="682"/>
      <c r="CG33" s="682"/>
      <c r="CH33" s="682"/>
      <c r="CI33" s="682"/>
      <c r="CJ33" s="682"/>
      <c r="CK33" s="682"/>
      <c r="CL33" s="682"/>
      <c r="CM33" s="682"/>
      <c r="CN33" s="682"/>
      <c r="CO33" s="682"/>
      <c r="CP33" s="682"/>
      <c r="CQ33" s="683"/>
      <c r="CR33" s="641">
        <v>816310</v>
      </c>
      <c r="CS33" s="642"/>
      <c r="CT33" s="642"/>
      <c r="CU33" s="642"/>
      <c r="CV33" s="642"/>
      <c r="CW33" s="642"/>
      <c r="CX33" s="642"/>
      <c r="CY33" s="643"/>
      <c r="CZ33" s="646">
        <v>47.6</v>
      </c>
      <c r="DA33" s="675"/>
      <c r="DB33" s="675"/>
      <c r="DC33" s="676"/>
      <c r="DD33" s="649">
        <v>631873</v>
      </c>
      <c r="DE33" s="642"/>
      <c r="DF33" s="642"/>
      <c r="DG33" s="642"/>
      <c r="DH33" s="642"/>
      <c r="DI33" s="642"/>
      <c r="DJ33" s="642"/>
      <c r="DK33" s="643"/>
      <c r="DL33" s="649">
        <v>493705</v>
      </c>
      <c r="DM33" s="642"/>
      <c r="DN33" s="642"/>
      <c r="DO33" s="642"/>
      <c r="DP33" s="642"/>
      <c r="DQ33" s="642"/>
      <c r="DR33" s="642"/>
      <c r="DS33" s="642"/>
      <c r="DT33" s="642"/>
      <c r="DU33" s="642"/>
      <c r="DV33" s="643"/>
      <c r="DW33" s="646">
        <v>45.8</v>
      </c>
      <c r="DX33" s="675"/>
      <c r="DY33" s="675"/>
      <c r="DZ33" s="675"/>
      <c r="EA33" s="675"/>
      <c r="EB33" s="675"/>
      <c r="EC33" s="677"/>
    </row>
    <row r="34" spans="2:133" ht="11.25" customHeight="1" x14ac:dyDescent="0.2">
      <c r="B34" s="638" t="s">
        <v>318</v>
      </c>
      <c r="C34" s="639"/>
      <c r="D34" s="639"/>
      <c r="E34" s="639"/>
      <c r="F34" s="639"/>
      <c r="G34" s="639"/>
      <c r="H34" s="639"/>
      <c r="I34" s="639"/>
      <c r="J34" s="639"/>
      <c r="K34" s="639"/>
      <c r="L34" s="639"/>
      <c r="M34" s="639"/>
      <c r="N34" s="639"/>
      <c r="O34" s="639"/>
      <c r="P34" s="639"/>
      <c r="Q34" s="640"/>
      <c r="R34" s="641">
        <v>33735</v>
      </c>
      <c r="S34" s="644"/>
      <c r="T34" s="644"/>
      <c r="U34" s="644"/>
      <c r="V34" s="644"/>
      <c r="W34" s="644"/>
      <c r="X34" s="644"/>
      <c r="Y34" s="645"/>
      <c r="Z34" s="703">
        <v>1.9</v>
      </c>
      <c r="AA34" s="703"/>
      <c r="AB34" s="703"/>
      <c r="AC34" s="703"/>
      <c r="AD34" s="704">
        <v>6319</v>
      </c>
      <c r="AE34" s="704"/>
      <c r="AF34" s="704"/>
      <c r="AG34" s="704"/>
      <c r="AH34" s="704"/>
      <c r="AI34" s="704"/>
      <c r="AJ34" s="704"/>
      <c r="AK34" s="704"/>
      <c r="AL34" s="646">
        <v>0.6</v>
      </c>
      <c r="AM34" s="647"/>
      <c r="AN34" s="647"/>
      <c r="AO34" s="705"/>
      <c r="AP34" s="210"/>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303112</v>
      </c>
      <c r="CS34" s="644"/>
      <c r="CT34" s="644"/>
      <c r="CU34" s="644"/>
      <c r="CV34" s="644"/>
      <c r="CW34" s="644"/>
      <c r="CX34" s="644"/>
      <c r="CY34" s="645"/>
      <c r="CZ34" s="646">
        <v>17.7</v>
      </c>
      <c r="DA34" s="675"/>
      <c r="DB34" s="675"/>
      <c r="DC34" s="676"/>
      <c r="DD34" s="649">
        <v>226579</v>
      </c>
      <c r="DE34" s="644"/>
      <c r="DF34" s="644"/>
      <c r="DG34" s="644"/>
      <c r="DH34" s="644"/>
      <c r="DI34" s="644"/>
      <c r="DJ34" s="644"/>
      <c r="DK34" s="645"/>
      <c r="DL34" s="649">
        <v>154787</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2">
      <c r="B35" s="638" t="s">
        <v>322</v>
      </c>
      <c r="C35" s="639"/>
      <c r="D35" s="639"/>
      <c r="E35" s="639"/>
      <c r="F35" s="639"/>
      <c r="G35" s="639"/>
      <c r="H35" s="639"/>
      <c r="I35" s="639"/>
      <c r="J35" s="639"/>
      <c r="K35" s="639"/>
      <c r="L35" s="639"/>
      <c r="M35" s="639"/>
      <c r="N35" s="639"/>
      <c r="O35" s="639"/>
      <c r="P35" s="639"/>
      <c r="Q35" s="640"/>
      <c r="R35" s="641">
        <v>348700</v>
      </c>
      <c r="S35" s="644"/>
      <c r="T35" s="644"/>
      <c r="U35" s="644"/>
      <c r="V35" s="644"/>
      <c r="W35" s="644"/>
      <c r="X35" s="644"/>
      <c r="Y35" s="645"/>
      <c r="Z35" s="703">
        <v>19.3</v>
      </c>
      <c r="AA35" s="703"/>
      <c r="AB35" s="703"/>
      <c r="AC35" s="703"/>
      <c r="AD35" s="704" t="s">
        <v>124</v>
      </c>
      <c r="AE35" s="704"/>
      <c r="AF35" s="704"/>
      <c r="AG35" s="704"/>
      <c r="AH35" s="704"/>
      <c r="AI35" s="704"/>
      <c r="AJ35" s="704"/>
      <c r="AK35" s="704"/>
      <c r="AL35" s="646" t="s">
        <v>124</v>
      </c>
      <c r="AM35" s="647"/>
      <c r="AN35" s="647"/>
      <c r="AO35" s="705"/>
      <c r="AP35" s="210"/>
      <c r="AQ35" s="709" t="s">
        <v>323</v>
      </c>
      <c r="AR35" s="710"/>
      <c r="AS35" s="710"/>
      <c r="AT35" s="710"/>
      <c r="AU35" s="710"/>
      <c r="AV35" s="710"/>
      <c r="AW35" s="710"/>
      <c r="AX35" s="710"/>
      <c r="AY35" s="711"/>
      <c r="AZ35" s="706">
        <v>203663</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4825</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15706</v>
      </c>
      <c r="CS35" s="642"/>
      <c r="CT35" s="642"/>
      <c r="CU35" s="642"/>
      <c r="CV35" s="642"/>
      <c r="CW35" s="642"/>
      <c r="CX35" s="642"/>
      <c r="CY35" s="643"/>
      <c r="CZ35" s="646">
        <v>0.9</v>
      </c>
      <c r="DA35" s="675"/>
      <c r="DB35" s="675"/>
      <c r="DC35" s="676"/>
      <c r="DD35" s="649">
        <v>8122</v>
      </c>
      <c r="DE35" s="642"/>
      <c r="DF35" s="642"/>
      <c r="DG35" s="642"/>
      <c r="DH35" s="642"/>
      <c r="DI35" s="642"/>
      <c r="DJ35" s="642"/>
      <c r="DK35" s="643"/>
      <c r="DL35" s="649">
        <v>8122</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141</v>
      </c>
      <c r="S36" s="644"/>
      <c r="T36" s="644"/>
      <c r="U36" s="644"/>
      <c r="V36" s="644"/>
      <c r="W36" s="644"/>
      <c r="X36" s="644"/>
      <c r="Y36" s="645"/>
      <c r="Z36" s="703" t="s">
        <v>141</v>
      </c>
      <c r="AA36" s="703"/>
      <c r="AB36" s="703"/>
      <c r="AC36" s="703"/>
      <c r="AD36" s="704" t="s">
        <v>124</v>
      </c>
      <c r="AE36" s="704"/>
      <c r="AF36" s="704"/>
      <c r="AG36" s="704"/>
      <c r="AH36" s="704"/>
      <c r="AI36" s="704"/>
      <c r="AJ36" s="704"/>
      <c r="AK36" s="704"/>
      <c r="AL36" s="646" t="s">
        <v>124</v>
      </c>
      <c r="AM36" s="647"/>
      <c r="AN36" s="647"/>
      <c r="AO36" s="705"/>
      <c r="AQ36" s="678" t="s">
        <v>327</v>
      </c>
      <c r="AR36" s="679"/>
      <c r="AS36" s="679"/>
      <c r="AT36" s="679"/>
      <c r="AU36" s="679"/>
      <c r="AV36" s="679"/>
      <c r="AW36" s="679"/>
      <c r="AX36" s="679"/>
      <c r="AY36" s="680"/>
      <c r="AZ36" s="641">
        <v>58147</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2599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252944</v>
      </c>
      <c r="CS36" s="644"/>
      <c r="CT36" s="644"/>
      <c r="CU36" s="644"/>
      <c r="CV36" s="644"/>
      <c r="CW36" s="644"/>
      <c r="CX36" s="644"/>
      <c r="CY36" s="645"/>
      <c r="CZ36" s="646">
        <v>14.8</v>
      </c>
      <c r="DA36" s="675"/>
      <c r="DB36" s="675"/>
      <c r="DC36" s="676"/>
      <c r="DD36" s="649">
        <v>179349</v>
      </c>
      <c r="DE36" s="644"/>
      <c r="DF36" s="644"/>
      <c r="DG36" s="644"/>
      <c r="DH36" s="644"/>
      <c r="DI36" s="644"/>
      <c r="DJ36" s="644"/>
      <c r="DK36" s="645"/>
      <c r="DL36" s="649">
        <v>162131</v>
      </c>
      <c r="DM36" s="644"/>
      <c r="DN36" s="644"/>
      <c r="DO36" s="644"/>
      <c r="DP36" s="644"/>
      <c r="DQ36" s="644"/>
      <c r="DR36" s="644"/>
      <c r="DS36" s="644"/>
      <c r="DT36" s="644"/>
      <c r="DU36" s="644"/>
      <c r="DV36" s="645"/>
      <c r="DW36" s="646">
        <v>15</v>
      </c>
      <c r="DX36" s="675"/>
      <c r="DY36" s="675"/>
      <c r="DZ36" s="675"/>
      <c r="EA36" s="675"/>
      <c r="EB36" s="675"/>
      <c r="EC36" s="677"/>
    </row>
    <row r="37" spans="2:133" ht="11.25" customHeight="1" x14ac:dyDescent="0.2">
      <c r="B37" s="638" t="s">
        <v>330</v>
      </c>
      <c r="C37" s="639"/>
      <c r="D37" s="639"/>
      <c r="E37" s="639"/>
      <c r="F37" s="639"/>
      <c r="G37" s="639"/>
      <c r="H37" s="639"/>
      <c r="I37" s="639"/>
      <c r="J37" s="639"/>
      <c r="K37" s="639"/>
      <c r="L37" s="639"/>
      <c r="M37" s="639"/>
      <c r="N37" s="639"/>
      <c r="O37" s="639"/>
      <c r="P37" s="639"/>
      <c r="Q37" s="640"/>
      <c r="R37" s="641">
        <v>41100</v>
      </c>
      <c r="S37" s="644"/>
      <c r="T37" s="644"/>
      <c r="U37" s="644"/>
      <c r="V37" s="644"/>
      <c r="W37" s="644"/>
      <c r="X37" s="644"/>
      <c r="Y37" s="645"/>
      <c r="Z37" s="703">
        <v>2.2999999999999998</v>
      </c>
      <c r="AA37" s="703"/>
      <c r="AB37" s="703"/>
      <c r="AC37" s="703"/>
      <c r="AD37" s="704" t="s">
        <v>124</v>
      </c>
      <c r="AE37" s="704"/>
      <c r="AF37" s="704"/>
      <c r="AG37" s="704"/>
      <c r="AH37" s="704"/>
      <c r="AI37" s="704"/>
      <c r="AJ37" s="704"/>
      <c r="AK37" s="704"/>
      <c r="AL37" s="646" t="s">
        <v>124</v>
      </c>
      <c r="AM37" s="647"/>
      <c r="AN37" s="647"/>
      <c r="AO37" s="705"/>
      <c r="AQ37" s="678" t="s">
        <v>331</v>
      </c>
      <c r="AR37" s="679"/>
      <c r="AS37" s="679"/>
      <c r="AT37" s="679"/>
      <c r="AU37" s="679"/>
      <c r="AV37" s="679"/>
      <c r="AW37" s="679"/>
      <c r="AX37" s="679"/>
      <c r="AY37" s="680"/>
      <c r="AZ37" s="641">
        <v>28337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183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166016</v>
      </c>
      <c r="CS37" s="642"/>
      <c r="CT37" s="642"/>
      <c r="CU37" s="642"/>
      <c r="CV37" s="642"/>
      <c r="CW37" s="642"/>
      <c r="CX37" s="642"/>
      <c r="CY37" s="643"/>
      <c r="CZ37" s="646">
        <v>9.6999999999999993</v>
      </c>
      <c r="DA37" s="675"/>
      <c r="DB37" s="675"/>
      <c r="DC37" s="676"/>
      <c r="DD37" s="649">
        <v>131516</v>
      </c>
      <c r="DE37" s="642"/>
      <c r="DF37" s="642"/>
      <c r="DG37" s="642"/>
      <c r="DH37" s="642"/>
      <c r="DI37" s="642"/>
      <c r="DJ37" s="642"/>
      <c r="DK37" s="643"/>
      <c r="DL37" s="649">
        <v>122727</v>
      </c>
      <c r="DM37" s="642"/>
      <c r="DN37" s="642"/>
      <c r="DO37" s="642"/>
      <c r="DP37" s="642"/>
      <c r="DQ37" s="642"/>
      <c r="DR37" s="642"/>
      <c r="DS37" s="642"/>
      <c r="DT37" s="642"/>
      <c r="DU37" s="642"/>
      <c r="DV37" s="643"/>
      <c r="DW37" s="646">
        <v>11.4</v>
      </c>
      <c r="DX37" s="675"/>
      <c r="DY37" s="675"/>
      <c r="DZ37" s="675"/>
      <c r="EA37" s="675"/>
      <c r="EB37" s="675"/>
      <c r="EC37" s="677"/>
    </row>
    <row r="38" spans="2:133" ht="11.25" customHeight="1" x14ac:dyDescent="0.2">
      <c r="B38" s="653" t="s">
        <v>334</v>
      </c>
      <c r="C38" s="654"/>
      <c r="D38" s="654"/>
      <c r="E38" s="654"/>
      <c r="F38" s="654"/>
      <c r="G38" s="654"/>
      <c r="H38" s="654"/>
      <c r="I38" s="654"/>
      <c r="J38" s="654"/>
      <c r="K38" s="654"/>
      <c r="L38" s="654"/>
      <c r="M38" s="654"/>
      <c r="N38" s="654"/>
      <c r="O38" s="654"/>
      <c r="P38" s="654"/>
      <c r="Q38" s="655"/>
      <c r="R38" s="656">
        <v>1805160</v>
      </c>
      <c r="S38" s="693"/>
      <c r="T38" s="693"/>
      <c r="U38" s="693"/>
      <c r="V38" s="693"/>
      <c r="W38" s="693"/>
      <c r="X38" s="693"/>
      <c r="Y38" s="698"/>
      <c r="Z38" s="699">
        <v>100</v>
      </c>
      <c r="AA38" s="699"/>
      <c r="AB38" s="699"/>
      <c r="AC38" s="699"/>
      <c r="AD38" s="700">
        <v>1037082</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15244</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259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188419</v>
      </c>
      <c r="CS38" s="644"/>
      <c r="CT38" s="644"/>
      <c r="CU38" s="644"/>
      <c r="CV38" s="644"/>
      <c r="CW38" s="644"/>
      <c r="CX38" s="644"/>
      <c r="CY38" s="645"/>
      <c r="CZ38" s="646">
        <v>11</v>
      </c>
      <c r="DA38" s="675"/>
      <c r="DB38" s="675"/>
      <c r="DC38" s="676"/>
      <c r="DD38" s="649">
        <v>173067</v>
      </c>
      <c r="DE38" s="644"/>
      <c r="DF38" s="644"/>
      <c r="DG38" s="644"/>
      <c r="DH38" s="644"/>
      <c r="DI38" s="644"/>
      <c r="DJ38" s="644"/>
      <c r="DK38" s="645"/>
      <c r="DL38" s="649">
        <v>168665</v>
      </c>
      <c r="DM38" s="644"/>
      <c r="DN38" s="644"/>
      <c r="DO38" s="644"/>
      <c r="DP38" s="644"/>
      <c r="DQ38" s="644"/>
      <c r="DR38" s="644"/>
      <c r="DS38" s="644"/>
      <c r="DT38" s="644"/>
      <c r="DU38" s="644"/>
      <c r="DV38" s="645"/>
      <c r="DW38" s="646">
        <v>15.6</v>
      </c>
      <c r="DX38" s="675"/>
      <c r="DY38" s="675"/>
      <c r="DZ38" s="675"/>
      <c r="EA38" s="675"/>
      <c r="EB38" s="675"/>
      <c r="EC38" s="677"/>
    </row>
    <row r="39" spans="2:133" ht="11.25" customHeight="1" x14ac:dyDescent="0.2">
      <c r="AQ39" s="678" t="s">
        <v>338</v>
      </c>
      <c r="AR39" s="679"/>
      <c r="AS39" s="679"/>
      <c r="AT39" s="679"/>
      <c r="AU39" s="679"/>
      <c r="AV39" s="679"/>
      <c r="AW39" s="679"/>
      <c r="AX39" s="679"/>
      <c r="AY39" s="680"/>
      <c r="AZ39" s="641" t="s">
        <v>124</v>
      </c>
      <c r="BA39" s="644"/>
      <c r="BB39" s="644"/>
      <c r="BC39" s="644"/>
      <c r="BD39" s="642"/>
      <c r="BE39" s="642"/>
      <c r="BF39" s="681"/>
      <c r="BG39" s="686" t="s">
        <v>339</v>
      </c>
      <c r="BH39" s="687"/>
      <c r="BI39" s="687"/>
      <c r="BJ39" s="687"/>
      <c r="BK39" s="687"/>
      <c r="BL39" s="211"/>
      <c r="BM39" s="682" t="s">
        <v>340</v>
      </c>
      <c r="BN39" s="682"/>
      <c r="BO39" s="682"/>
      <c r="BP39" s="682"/>
      <c r="BQ39" s="682"/>
      <c r="BR39" s="682"/>
      <c r="BS39" s="682"/>
      <c r="BT39" s="682"/>
      <c r="BU39" s="683"/>
      <c r="BV39" s="641">
        <v>67</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52769</v>
      </c>
      <c r="CS39" s="642"/>
      <c r="CT39" s="642"/>
      <c r="CU39" s="642"/>
      <c r="CV39" s="642"/>
      <c r="CW39" s="642"/>
      <c r="CX39" s="642"/>
      <c r="CY39" s="643"/>
      <c r="CZ39" s="646">
        <v>3.1</v>
      </c>
      <c r="DA39" s="675"/>
      <c r="DB39" s="675"/>
      <c r="DC39" s="676"/>
      <c r="DD39" s="649">
        <v>44756</v>
      </c>
      <c r="DE39" s="642"/>
      <c r="DF39" s="642"/>
      <c r="DG39" s="642"/>
      <c r="DH39" s="642"/>
      <c r="DI39" s="642"/>
      <c r="DJ39" s="642"/>
      <c r="DK39" s="643"/>
      <c r="DL39" s="649" t="s">
        <v>141</v>
      </c>
      <c r="DM39" s="642"/>
      <c r="DN39" s="642"/>
      <c r="DO39" s="642"/>
      <c r="DP39" s="642"/>
      <c r="DQ39" s="642"/>
      <c r="DR39" s="642"/>
      <c r="DS39" s="642"/>
      <c r="DT39" s="642"/>
      <c r="DU39" s="642"/>
      <c r="DV39" s="643"/>
      <c r="DW39" s="646" t="s">
        <v>141</v>
      </c>
      <c r="DX39" s="675"/>
      <c r="DY39" s="675"/>
      <c r="DZ39" s="675"/>
      <c r="EA39" s="675"/>
      <c r="EB39" s="675"/>
      <c r="EC39" s="677"/>
    </row>
    <row r="40" spans="2:133" ht="11.25" customHeight="1" x14ac:dyDescent="0.2">
      <c r="AQ40" s="678" t="s">
        <v>342</v>
      </c>
      <c r="AR40" s="679"/>
      <c r="AS40" s="679"/>
      <c r="AT40" s="679"/>
      <c r="AU40" s="679"/>
      <c r="AV40" s="679"/>
      <c r="AW40" s="679"/>
      <c r="AX40" s="679"/>
      <c r="AY40" s="680"/>
      <c r="AZ40" s="641">
        <v>24958</v>
      </c>
      <c r="BA40" s="644"/>
      <c r="BB40" s="644"/>
      <c r="BC40" s="644"/>
      <c r="BD40" s="642"/>
      <c r="BE40" s="642"/>
      <c r="BF40" s="681"/>
      <c r="BG40" s="686"/>
      <c r="BH40" s="687"/>
      <c r="BI40" s="687"/>
      <c r="BJ40" s="687"/>
      <c r="BK40" s="687"/>
      <c r="BL40" s="211"/>
      <c r="BM40" s="682" t="s">
        <v>343</v>
      </c>
      <c r="BN40" s="682"/>
      <c r="BO40" s="682"/>
      <c r="BP40" s="682"/>
      <c r="BQ40" s="682"/>
      <c r="BR40" s="682"/>
      <c r="BS40" s="682"/>
      <c r="BT40" s="682"/>
      <c r="BU40" s="683"/>
      <c r="BV40" s="641">
        <v>135</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3360</v>
      </c>
      <c r="CS40" s="644"/>
      <c r="CT40" s="644"/>
      <c r="CU40" s="644"/>
      <c r="CV40" s="644"/>
      <c r="CW40" s="644"/>
      <c r="CX40" s="644"/>
      <c r="CY40" s="645"/>
      <c r="CZ40" s="646">
        <v>0.2</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2">
      <c r="AQ41" s="690" t="s">
        <v>345</v>
      </c>
      <c r="AR41" s="691"/>
      <c r="AS41" s="691"/>
      <c r="AT41" s="691"/>
      <c r="AU41" s="691"/>
      <c r="AV41" s="691"/>
      <c r="AW41" s="691"/>
      <c r="AX41" s="691"/>
      <c r="AY41" s="692"/>
      <c r="AZ41" s="656">
        <v>76977</v>
      </c>
      <c r="BA41" s="693"/>
      <c r="BB41" s="693"/>
      <c r="BC41" s="693"/>
      <c r="BD41" s="657"/>
      <c r="BE41" s="657"/>
      <c r="BF41" s="694"/>
      <c r="BG41" s="688"/>
      <c r="BH41" s="689"/>
      <c r="BI41" s="689"/>
      <c r="BJ41" s="689"/>
      <c r="BK41" s="689"/>
      <c r="BL41" s="212"/>
      <c r="BM41" s="695" t="s">
        <v>346</v>
      </c>
      <c r="BN41" s="695"/>
      <c r="BO41" s="695"/>
      <c r="BP41" s="695"/>
      <c r="BQ41" s="695"/>
      <c r="BR41" s="695"/>
      <c r="BS41" s="695"/>
      <c r="BT41" s="695"/>
      <c r="BU41" s="696"/>
      <c r="BV41" s="656">
        <v>402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141</v>
      </c>
      <c r="CS41" s="642"/>
      <c r="CT41" s="642"/>
      <c r="CU41" s="642"/>
      <c r="CV41" s="642"/>
      <c r="CW41" s="642"/>
      <c r="CX41" s="642"/>
      <c r="CY41" s="643"/>
      <c r="CZ41" s="646" t="s">
        <v>124</v>
      </c>
      <c r="DA41" s="675"/>
      <c r="DB41" s="675"/>
      <c r="DC41" s="676"/>
      <c r="DD41" s="649" t="s">
        <v>141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5" t="s">
        <v>348</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38" t="s">
        <v>349</v>
      </c>
      <c r="CE42" s="639"/>
      <c r="CF42" s="639"/>
      <c r="CG42" s="639"/>
      <c r="CH42" s="639"/>
      <c r="CI42" s="639"/>
      <c r="CJ42" s="639"/>
      <c r="CK42" s="639"/>
      <c r="CL42" s="639"/>
      <c r="CM42" s="639"/>
      <c r="CN42" s="639"/>
      <c r="CO42" s="639"/>
      <c r="CP42" s="639"/>
      <c r="CQ42" s="640"/>
      <c r="CR42" s="641">
        <v>367156</v>
      </c>
      <c r="CS42" s="644"/>
      <c r="CT42" s="644"/>
      <c r="CU42" s="644"/>
      <c r="CV42" s="644"/>
      <c r="CW42" s="644"/>
      <c r="CX42" s="644"/>
      <c r="CY42" s="645"/>
      <c r="CZ42" s="646">
        <v>21.4</v>
      </c>
      <c r="DA42" s="647"/>
      <c r="DB42" s="647"/>
      <c r="DC42" s="648"/>
      <c r="DD42" s="649">
        <v>55577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5" t="s">
        <v>350</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38" t="s">
        <v>351</v>
      </c>
      <c r="CE43" s="639"/>
      <c r="CF43" s="639"/>
      <c r="CG43" s="639"/>
      <c r="CH43" s="639"/>
      <c r="CI43" s="639"/>
      <c r="CJ43" s="639"/>
      <c r="CK43" s="639"/>
      <c r="CL43" s="639"/>
      <c r="CM43" s="639"/>
      <c r="CN43" s="639"/>
      <c r="CO43" s="639"/>
      <c r="CP43" s="639"/>
      <c r="CQ43" s="640"/>
      <c r="CR43" s="641">
        <v>7757</v>
      </c>
      <c r="CS43" s="642"/>
      <c r="CT43" s="642"/>
      <c r="CU43" s="642"/>
      <c r="CV43" s="642"/>
      <c r="CW43" s="642"/>
      <c r="CX43" s="642"/>
      <c r="CY43" s="643"/>
      <c r="CZ43" s="646">
        <v>0.5</v>
      </c>
      <c r="DA43" s="675"/>
      <c r="DB43" s="675"/>
      <c r="DC43" s="676"/>
      <c r="DD43" s="649">
        <v>7757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16" t="s">
        <v>352</v>
      </c>
      <c r="CD44" s="669" t="s">
        <v>303</v>
      </c>
      <c r="CE44" s="670"/>
      <c r="CF44" s="638" t="s">
        <v>353</v>
      </c>
      <c r="CG44" s="639"/>
      <c r="CH44" s="639"/>
      <c r="CI44" s="639"/>
      <c r="CJ44" s="639"/>
      <c r="CK44" s="639"/>
      <c r="CL44" s="639"/>
      <c r="CM44" s="639"/>
      <c r="CN44" s="639"/>
      <c r="CO44" s="639"/>
      <c r="CP44" s="639"/>
      <c r="CQ44" s="640"/>
      <c r="CR44" s="641">
        <v>367156</v>
      </c>
      <c r="CS44" s="644"/>
      <c r="CT44" s="644"/>
      <c r="CU44" s="644"/>
      <c r="CV44" s="644"/>
      <c r="CW44" s="644"/>
      <c r="CX44" s="644"/>
      <c r="CY44" s="645"/>
      <c r="CZ44" s="646">
        <v>21.4</v>
      </c>
      <c r="DA44" s="647"/>
      <c r="DB44" s="647"/>
      <c r="DC44" s="648"/>
      <c r="DD44" s="649">
        <v>55577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354</v>
      </c>
      <c r="CG45" s="639"/>
      <c r="CH45" s="639"/>
      <c r="CI45" s="639"/>
      <c r="CJ45" s="639"/>
      <c r="CK45" s="639"/>
      <c r="CL45" s="639"/>
      <c r="CM45" s="639"/>
      <c r="CN45" s="639"/>
      <c r="CO45" s="639"/>
      <c r="CP45" s="639"/>
      <c r="CQ45" s="640"/>
      <c r="CR45" s="641">
        <v>158463</v>
      </c>
      <c r="CS45" s="642"/>
      <c r="CT45" s="642"/>
      <c r="CU45" s="642"/>
      <c r="CV45" s="642"/>
      <c r="CW45" s="642"/>
      <c r="CX45" s="642"/>
      <c r="CY45" s="643"/>
      <c r="CZ45" s="646">
        <v>9.1999999999999993</v>
      </c>
      <c r="DA45" s="675"/>
      <c r="DB45" s="675"/>
      <c r="DC45" s="676"/>
      <c r="DD45" s="649">
        <v>19128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355</v>
      </c>
      <c r="CG46" s="639"/>
      <c r="CH46" s="639"/>
      <c r="CI46" s="639"/>
      <c r="CJ46" s="639"/>
      <c r="CK46" s="639"/>
      <c r="CL46" s="639"/>
      <c r="CM46" s="639"/>
      <c r="CN46" s="639"/>
      <c r="CO46" s="639"/>
      <c r="CP46" s="639"/>
      <c r="CQ46" s="640"/>
      <c r="CR46" s="641">
        <v>199261</v>
      </c>
      <c r="CS46" s="644"/>
      <c r="CT46" s="644"/>
      <c r="CU46" s="644"/>
      <c r="CV46" s="644"/>
      <c r="CW46" s="644"/>
      <c r="CX46" s="644"/>
      <c r="CY46" s="645"/>
      <c r="CZ46" s="646">
        <v>11.6</v>
      </c>
      <c r="DA46" s="647"/>
      <c r="DB46" s="647"/>
      <c r="DC46" s="648"/>
      <c r="DD46" s="649">
        <v>27017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356</v>
      </c>
      <c r="CG47" s="639"/>
      <c r="CH47" s="639"/>
      <c r="CI47" s="639"/>
      <c r="CJ47" s="639"/>
      <c r="CK47" s="639"/>
      <c r="CL47" s="639"/>
      <c r="CM47" s="639"/>
      <c r="CN47" s="639"/>
      <c r="CO47" s="639"/>
      <c r="CP47" s="639"/>
      <c r="CQ47" s="640"/>
      <c r="CR47" s="641" t="s">
        <v>124</v>
      </c>
      <c r="CS47" s="642"/>
      <c r="CT47" s="642"/>
      <c r="CU47" s="642"/>
      <c r="CV47" s="642"/>
      <c r="CW47" s="642"/>
      <c r="CX47" s="642"/>
      <c r="CY47" s="643"/>
      <c r="CZ47" s="646" t="s">
        <v>141</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357</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141</v>
      </c>
      <c r="DA48" s="647"/>
      <c r="DB48" s="647"/>
      <c r="DC48" s="648"/>
      <c r="DD48" s="649" t="s">
        <v>141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358</v>
      </c>
      <c r="CE49" s="654"/>
      <c r="CF49" s="654"/>
      <c r="CG49" s="654"/>
      <c r="CH49" s="654"/>
      <c r="CI49" s="654"/>
      <c r="CJ49" s="654"/>
      <c r="CK49" s="654"/>
      <c r="CL49" s="654"/>
      <c r="CM49" s="654"/>
      <c r="CN49" s="654"/>
      <c r="CO49" s="654"/>
      <c r="CP49" s="654"/>
      <c r="CQ49" s="655"/>
      <c r="CR49" s="656">
        <v>1714543</v>
      </c>
      <c r="CS49" s="657"/>
      <c r="CT49" s="657"/>
      <c r="CU49" s="657"/>
      <c r="CV49" s="657"/>
      <c r="CW49" s="657"/>
      <c r="CX49" s="657"/>
      <c r="CY49" s="658"/>
      <c r="CZ49" s="659">
        <v>100</v>
      </c>
      <c r="DA49" s="660"/>
      <c r="DB49" s="660"/>
      <c r="DC49" s="661"/>
      <c r="DD49" s="662">
        <v>1165641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umSAI1CL/tFG6rNrGaOJlBuN5kbYhvqPbPay3xGzaCxF0fnr61bi3GvgLU8YxIXNs7zXlSTJp4Z1qUGTOPQDBg==" saltValue="y0Z8Jfp211meL6BOmCJ9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5" customWidth="1"/>
    <col min="131" max="131" width="1.6640625" style="265" customWidth="1"/>
    <col min="132" max="16384" width="9" style="265" hidden="1"/>
  </cols>
  <sheetData>
    <row r="1" spans="1:131" s="223" customFormat="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5">
      <c r="A2" s="224" t="s">
        <v>359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79" t="s">
        <v>360</v>
      </c>
      <c r="DK2" s="1180"/>
      <c r="DL2" s="1180"/>
      <c r="DM2" s="1180"/>
      <c r="DN2" s="1180"/>
      <c r="DO2" s="1181"/>
      <c r="DP2" s="225"/>
      <c r="DQ2" s="1179" t="s">
        <v>361</v>
      </c>
      <c r="DR2" s="1180"/>
      <c r="DS2" s="1180"/>
      <c r="DT2" s="1180"/>
      <c r="DU2" s="1180"/>
      <c r="DV2" s="1180"/>
      <c r="DW2" s="1180"/>
      <c r="DX2" s="1180"/>
      <c r="DY2" s="1180"/>
      <c r="DZ2" s="1181"/>
      <c r="EA2" s="226"/>
    </row>
    <row r="3" spans="1:131" s="223" customFormat="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5">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28"/>
      <c r="BA4" s="228"/>
      <c r="BB4" s="228"/>
      <c r="BC4" s="228"/>
      <c r="BD4" s="228"/>
      <c r="BE4" s="229"/>
      <c r="BF4" s="229"/>
      <c r="BG4" s="229"/>
      <c r="BH4" s="229"/>
      <c r="BI4" s="229"/>
      <c r="BJ4" s="229"/>
      <c r="BK4" s="229"/>
      <c r="BL4" s="229"/>
      <c r="BM4" s="229"/>
      <c r="BN4" s="229"/>
      <c r="BO4" s="229"/>
      <c r="BP4" s="229"/>
      <c r="BQ4" s="228" t="s">
        <v>363</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2">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2"/>
      <c r="BA5" s="232"/>
      <c r="BB5" s="232"/>
      <c r="BC5" s="232"/>
      <c r="BD5" s="232"/>
      <c r="BE5" s="233"/>
      <c r="BF5" s="233"/>
      <c r="BG5" s="233"/>
      <c r="BH5" s="233"/>
      <c r="BI5" s="233"/>
      <c r="BJ5" s="233"/>
      <c r="BK5" s="233"/>
      <c r="BL5" s="233"/>
      <c r="BM5" s="233"/>
      <c r="BN5" s="233"/>
      <c r="BO5" s="233"/>
      <c r="BP5" s="233"/>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0"/>
    </row>
    <row r="6" spans="1:131" s="231"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28"/>
      <c r="BA6" s="228"/>
      <c r="BB6" s="228"/>
      <c r="BC6" s="228"/>
      <c r="BD6" s="228"/>
      <c r="BE6" s="229"/>
      <c r="BF6" s="229"/>
      <c r="BG6" s="229"/>
      <c r="BH6" s="229"/>
      <c r="BI6" s="229"/>
      <c r="BJ6" s="229"/>
      <c r="BK6" s="229"/>
      <c r="BL6" s="229"/>
      <c r="BM6" s="229"/>
      <c r="BN6" s="229"/>
      <c r="BO6" s="229"/>
      <c r="BP6" s="229"/>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0"/>
    </row>
    <row r="7" spans="1:131" s="231" customFormat="1" ht="26.25" customHeight="1" thickTop="1" x14ac:dyDescent="0.2">
      <c r="A7" s="234">
        <v>1</v>
      </c>
      <c r="B7" s="1119" t="s">
        <v>381</v>
      </c>
      <c r="C7" s="1120"/>
      <c r="D7" s="1120"/>
      <c r="E7" s="1120"/>
      <c r="F7" s="1120"/>
      <c r="G7" s="1120"/>
      <c r="H7" s="1120"/>
      <c r="I7" s="1120"/>
      <c r="J7" s="1120"/>
      <c r="K7" s="1120"/>
      <c r="L7" s="1120"/>
      <c r="M7" s="1120"/>
      <c r="N7" s="1120"/>
      <c r="O7" s="1120"/>
      <c r="P7" s="1121"/>
      <c r="Q7" s="1173">
        <v>1805</v>
      </c>
      <c r="R7" s="1174"/>
      <c r="S7" s="1174"/>
      <c r="T7" s="1174"/>
      <c r="U7" s="1174"/>
      <c r="V7" s="1174">
        <v>1714</v>
      </c>
      <c r="W7" s="1174"/>
      <c r="X7" s="1174"/>
      <c r="Y7" s="1174"/>
      <c r="Z7" s="1174"/>
      <c r="AA7" s="1174">
        <v>91</v>
      </c>
      <c r="AB7" s="1174"/>
      <c r="AC7" s="1174"/>
      <c r="AD7" s="1174"/>
      <c r="AE7" s="1175"/>
      <c r="AF7" s="1176">
        <v>91</v>
      </c>
      <c r="AG7" s="1177"/>
      <c r="AH7" s="1177"/>
      <c r="AI7" s="1177"/>
      <c r="AJ7" s="1178"/>
      <c r="AK7" s="1160" t="s">
        <v>574</v>
      </c>
      <c r="AL7" s="1161"/>
      <c r="AM7" s="1161"/>
      <c r="AN7" s="1161"/>
      <c r="AO7" s="1161"/>
      <c r="AP7" s="1161">
        <v>2054</v>
      </c>
      <c r="AQ7" s="1161"/>
      <c r="AR7" s="1161"/>
      <c r="AS7" s="1161"/>
      <c r="AT7" s="1161"/>
      <c r="AU7" s="1162"/>
      <c r="AV7" s="1162"/>
      <c r="AW7" s="1162"/>
      <c r="AX7" s="1162"/>
      <c r="AY7" s="1163"/>
      <c r="AZ7" s="228"/>
      <c r="BA7" s="228"/>
      <c r="BB7" s="228"/>
      <c r="BC7" s="228"/>
      <c r="BD7" s="228"/>
      <c r="BE7" s="229"/>
      <c r="BF7" s="229"/>
      <c r="BG7" s="229"/>
      <c r="BH7" s="229"/>
      <c r="BI7" s="229"/>
      <c r="BJ7" s="229"/>
      <c r="BK7" s="229"/>
      <c r="BL7" s="229"/>
      <c r="BM7" s="229"/>
      <c r="BN7" s="229"/>
      <c r="BO7" s="229"/>
      <c r="BP7" s="229"/>
      <c r="BQ7" s="235">
        <v>1</v>
      </c>
      <c r="BR7" s="236"/>
      <c r="BS7" s="1164" t="s">
        <v>562</v>
      </c>
      <c r="BT7" s="1165"/>
      <c r="BU7" s="1165"/>
      <c r="BV7" s="1165"/>
      <c r="BW7" s="1165"/>
      <c r="BX7" s="1165"/>
      <c r="BY7" s="1165"/>
      <c r="BZ7" s="1165"/>
      <c r="CA7" s="1165"/>
      <c r="CB7" s="1165"/>
      <c r="CC7" s="1165"/>
      <c r="CD7" s="1165"/>
      <c r="CE7" s="1165"/>
      <c r="CF7" s="1165"/>
      <c r="CG7" s="1166"/>
      <c r="CH7" s="1157">
        <v>20</v>
      </c>
      <c r="CI7" s="1158"/>
      <c r="CJ7" s="1158"/>
      <c r="CK7" s="1158"/>
      <c r="CL7" s="1159"/>
      <c r="CM7" s="1157">
        <v>99</v>
      </c>
      <c r="CN7" s="1158"/>
      <c r="CO7" s="1158"/>
      <c r="CP7" s="1158"/>
      <c r="CQ7" s="1159"/>
      <c r="CR7" s="1157">
        <v>100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0"/>
    </row>
    <row r="8" spans="1:131" s="231" customFormat="1" ht="26.25" customHeight="1" x14ac:dyDescent="0.2">
      <c r="A8" s="237">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28"/>
      <c r="BA8" s="228"/>
      <c r="BB8" s="228"/>
      <c r="BC8" s="228"/>
      <c r="BD8" s="228"/>
      <c r="BE8" s="229"/>
      <c r="BF8" s="229"/>
      <c r="BG8" s="229"/>
      <c r="BH8" s="229"/>
      <c r="BI8" s="229"/>
      <c r="BJ8" s="229"/>
      <c r="BK8" s="229"/>
      <c r="BL8" s="229"/>
      <c r="BM8" s="229"/>
      <c r="BN8" s="229"/>
      <c r="BO8" s="229"/>
      <c r="BP8" s="229"/>
      <c r="BQ8" s="238">
        <v>2</v>
      </c>
      <c r="BR8" s="239"/>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0"/>
    </row>
    <row r="9" spans="1:131" s="231" customFormat="1" ht="26.25" customHeight="1" x14ac:dyDescent="0.2">
      <c r="A9" s="237">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28"/>
      <c r="BA9" s="228"/>
      <c r="BB9" s="228"/>
      <c r="BC9" s="228"/>
      <c r="BD9" s="228"/>
      <c r="BE9" s="229"/>
      <c r="BF9" s="229"/>
      <c r="BG9" s="229"/>
      <c r="BH9" s="229"/>
      <c r="BI9" s="229"/>
      <c r="BJ9" s="229"/>
      <c r="BK9" s="229"/>
      <c r="BL9" s="229"/>
      <c r="BM9" s="229"/>
      <c r="BN9" s="229"/>
      <c r="BO9" s="229"/>
      <c r="BP9" s="229"/>
      <c r="BQ9" s="238">
        <v>3</v>
      </c>
      <c r="BR9" s="239"/>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0"/>
    </row>
    <row r="10" spans="1:131" s="231" customFormat="1" ht="26.25" customHeight="1" x14ac:dyDescent="0.2">
      <c r="A10" s="237">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28"/>
      <c r="BA10" s="228"/>
      <c r="BB10" s="228"/>
      <c r="BC10" s="228"/>
      <c r="BD10" s="228"/>
      <c r="BE10" s="229"/>
      <c r="BF10" s="229"/>
      <c r="BG10" s="229"/>
      <c r="BH10" s="229"/>
      <c r="BI10" s="229"/>
      <c r="BJ10" s="229"/>
      <c r="BK10" s="229"/>
      <c r="BL10" s="229"/>
      <c r="BM10" s="229"/>
      <c r="BN10" s="229"/>
      <c r="BO10" s="229"/>
      <c r="BP10" s="229"/>
      <c r="BQ10" s="238">
        <v>4</v>
      </c>
      <c r="BR10" s="239"/>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0"/>
    </row>
    <row r="11" spans="1:131" s="231" customFormat="1" ht="26.25" customHeight="1" x14ac:dyDescent="0.2">
      <c r="A11" s="237">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28"/>
      <c r="BA11" s="228"/>
      <c r="BB11" s="228"/>
      <c r="BC11" s="228"/>
      <c r="BD11" s="228"/>
      <c r="BE11" s="229"/>
      <c r="BF11" s="229"/>
      <c r="BG11" s="229"/>
      <c r="BH11" s="229"/>
      <c r="BI11" s="229"/>
      <c r="BJ11" s="229"/>
      <c r="BK11" s="229"/>
      <c r="BL11" s="229"/>
      <c r="BM11" s="229"/>
      <c r="BN11" s="229"/>
      <c r="BO11" s="229"/>
      <c r="BP11" s="229"/>
      <c r="BQ11" s="238">
        <v>5</v>
      </c>
      <c r="BR11" s="239"/>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0"/>
    </row>
    <row r="12" spans="1:131" s="231" customFormat="1" ht="26.25" customHeight="1" x14ac:dyDescent="0.2">
      <c r="A12" s="237">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28"/>
      <c r="BA12" s="228"/>
      <c r="BB12" s="228"/>
      <c r="BC12" s="228"/>
      <c r="BD12" s="228"/>
      <c r="BE12" s="229"/>
      <c r="BF12" s="229"/>
      <c r="BG12" s="229"/>
      <c r="BH12" s="229"/>
      <c r="BI12" s="229"/>
      <c r="BJ12" s="229"/>
      <c r="BK12" s="229"/>
      <c r="BL12" s="229"/>
      <c r="BM12" s="229"/>
      <c r="BN12" s="229"/>
      <c r="BO12" s="229"/>
      <c r="BP12" s="229"/>
      <c r="BQ12" s="238">
        <v>6</v>
      </c>
      <c r="BR12" s="239"/>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0"/>
    </row>
    <row r="13" spans="1:131" s="231" customFormat="1" ht="26.25" customHeight="1" x14ac:dyDescent="0.2">
      <c r="A13" s="237">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28"/>
      <c r="BA13" s="228"/>
      <c r="BB13" s="228"/>
      <c r="BC13" s="228"/>
      <c r="BD13" s="228"/>
      <c r="BE13" s="229"/>
      <c r="BF13" s="229"/>
      <c r="BG13" s="229"/>
      <c r="BH13" s="229"/>
      <c r="BI13" s="229"/>
      <c r="BJ13" s="229"/>
      <c r="BK13" s="229"/>
      <c r="BL13" s="229"/>
      <c r="BM13" s="229"/>
      <c r="BN13" s="229"/>
      <c r="BO13" s="229"/>
      <c r="BP13" s="229"/>
      <c r="BQ13" s="238">
        <v>7</v>
      </c>
      <c r="BR13" s="239"/>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0"/>
    </row>
    <row r="14" spans="1:131" s="231" customFormat="1" ht="26.25" customHeight="1" x14ac:dyDescent="0.2">
      <c r="A14" s="237">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28"/>
      <c r="BA14" s="228"/>
      <c r="BB14" s="228"/>
      <c r="BC14" s="228"/>
      <c r="BD14" s="228"/>
      <c r="BE14" s="229"/>
      <c r="BF14" s="229"/>
      <c r="BG14" s="229"/>
      <c r="BH14" s="229"/>
      <c r="BI14" s="229"/>
      <c r="BJ14" s="229"/>
      <c r="BK14" s="229"/>
      <c r="BL14" s="229"/>
      <c r="BM14" s="229"/>
      <c r="BN14" s="229"/>
      <c r="BO14" s="229"/>
      <c r="BP14" s="229"/>
      <c r="BQ14" s="238">
        <v>8</v>
      </c>
      <c r="BR14" s="239"/>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0"/>
    </row>
    <row r="15" spans="1:131" s="231" customFormat="1" ht="26.25" customHeight="1" x14ac:dyDescent="0.2">
      <c r="A15" s="237">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28"/>
      <c r="BA15" s="228"/>
      <c r="BB15" s="228"/>
      <c r="BC15" s="228"/>
      <c r="BD15" s="228"/>
      <c r="BE15" s="229"/>
      <c r="BF15" s="229"/>
      <c r="BG15" s="229"/>
      <c r="BH15" s="229"/>
      <c r="BI15" s="229"/>
      <c r="BJ15" s="229"/>
      <c r="BK15" s="229"/>
      <c r="BL15" s="229"/>
      <c r="BM15" s="229"/>
      <c r="BN15" s="229"/>
      <c r="BO15" s="229"/>
      <c r="BP15" s="229"/>
      <c r="BQ15" s="238">
        <v>9</v>
      </c>
      <c r="BR15" s="239"/>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0"/>
    </row>
    <row r="16" spans="1:131" s="231" customFormat="1" ht="26.25" customHeight="1" x14ac:dyDescent="0.2">
      <c r="A16" s="237">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28"/>
      <c r="BA16" s="228"/>
      <c r="BB16" s="228"/>
      <c r="BC16" s="228"/>
      <c r="BD16" s="228"/>
      <c r="BE16" s="229"/>
      <c r="BF16" s="229"/>
      <c r="BG16" s="229"/>
      <c r="BH16" s="229"/>
      <c r="BI16" s="229"/>
      <c r="BJ16" s="229"/>
      <c r="BK16" s="229"/>
      <c r="BL16" s="229"/>
      <c r="BM16" s="229"/>
      <c r="BN16" s="229"/>
      <c r="BO16" s="229"/>
      <c r="BP16" s="229"/>
      <c r="BQ16" s="238">
        <v>10</v>
      </c>
      <c r="BR16" s="239"/>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0"/>
    </row>
    <row r="17" spans="1:131" s="231" customFormat="1" ht="26.25" customHeight="1" x14ac:dyDescent="0.2">
      <c r="A17" s="237">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28"/>
      <c r="BA17" s="228"/>
      <c r="BB17" s="228"/>
      <c r="BC17" s="228"/>
      <c r="BD17" s="228"/>
      <c r="BE17" s="229"/>
      <c r="BF17" s="229"/>
      <c r="BG17" s="229"/>
      <c r="BH17" s="229"/>
      <c r="BI17" s="229"/>
      <c r="BJ17" s="229"/>
      <c r="BK17" s="229"/>
      <c r="BL17" s="229"/>
      <c r="BM17" s="229"/>
      <c r="BN17" s="229"/>
      <c r="BO17" s="229"/>
      <c r="BP17" s="229"/>
      <c r="BQ17" s="238">
        <v>11</v>
      </c>
      <c r="BR17" s="239"/>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0"/>
    </row>
    <row r="18" spans="1:131" s="231" customFormat="1" ht="26.25" customHeight="1" x14ac:dyDescent="0.2">
      <c r="A18" s="237">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28"/>
      <c r="BA18" s="228"/>
      <c r="BB18" s="228"/>
      <c r="BC18" s="228"/>
      <c r="BD18" s="228"/>
      <c r="BE18" s="229"/>
      <c r="BF18" s="229"/>
      <c r="BG18" s="229"/>
      <c r="BH18" s="229"/>
      <c r="BI18" s="229"/>
      <c r="BJ18" s="229"/>
      <c r="BK18" s="229"/>
      <c r="BL18" s="229"/>
      <c r="BM18" s="229"/>
      <c r="BN18" s="229"/>
      <c r="BO18" s="229"/>
      <c r="BP18" s="229"/>
      <c r="BQ18" s="238">
        <v>12</v>
      </c>
      <c r="BR18" s="239"/>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0"/>
    </row>
    <row r="19" spans="1:131" s="231" customFormat="1" ht="26.25" customHeight="1" x14ac:dyDescent="0.2">
      <c r="A19" s="237">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28"/>
      <c r="BA19" s="228"/>
      <c r="BB19" s="228"/>
      <c r="BC19" s="228"/>
      <c r="BD19" s="228"/>
      <c r="BE19" s="229"/>
      <c r="BF19" s="229"/>
      <c r="BG19" s="229"/>
      <c r="BH19" s="229"/>
      <c r="BI19" s="229"/>
      <c r="BJ19" s="229"/>
      <c r="BK19" s="229"/>
      <c r="BL19" s="229"/>
      <c r="BM19" s="229"/>
      <c r="BN19" s="229"/>
      <c r="BO19" s="229"/>
      <c r="BP19" s="229"/>
      <c r="BQ19" s="238">
        <v>13</v>
      </c>
      <c r="BR19" s="239"/>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0"/>
    </row>
    <row r="20" spans="1:131" s="231" customFormat="1" ht="26.25" customHeight="1" x14ac:dyDescent="0.2">
      <c r="A20" s="237">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28"/>
      <c r="BA20" s="228"/>
      <c r="BB20" s="228"/>
      <c r="BC20" s="228"/>
      <c r="BD20" s="228"/>
      <c r="BE20" s="229"/>
      <c r="BF20" s="229"/>
      <c r="BG20" s="229"/>
      <c r="BH20" s="229"/>
      <c r="BI20" s="229"/>
      <c r="BJ20" s="229"/>
      <c r="BK20" s="229"/>
      <c r="BL20" s="229"/>
      <c r="BM20" s="229"/>
      <c r="BN20" s="229"/>
      <c r="BO20" s="229"/>
      <c r="BP20" s="229"/>
      <c r="BQ20" s="238">
        <v>14</v>
      </c>
      <c r="BR20" s="239"/>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0"/>
    </row>
    <row r="21" spans="1:131" s="231" customFormat="1" ht="26.25" customHeight="1" thickBot="1" x14ac:dyDescent="0.25">
      <c r="A21" s="237">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28"/>
      <c r="BA21" s="228"/>
      <c r="BB21" s="228"/>
      <c r="BC21" s="228"/>
      <c r="BD21" s="228"/>
      <c r="BE21" s="229"/>
      <c r="BF21" s="229"/>
      <c r="BG21" s="229"/>
      <c r="BH21" s="229"/>
      <c r="BI21" s="229"/>
      <c r="BJ21" s="229"/>
      <c r="BK21" s="229"/>
      <c r="BL21" s="229"/>
      <c r="BM21" s="229"/>
      <c r="BN21" s="229"/>
      <c r="BO21" s="229"/>
      <c r="BP21" s="229"/>
      <c r="BQ21" s="238">
        <v>15</v>
      </c>
      <c r="BR21" s="239"/>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0"/>
    </row>
    <row r="22" spans="1:131" s="231" customFormat="1" ht="26.25" customHeight="1" x14ac:dyDescent="0.2">
      <c r="A22" s="237">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29"/>
      <c r="BF22" s="229"/>
      <c r="BG22" s="229"/>
      <c r="BH22" s="229"/>
      <c r="BI22" s="229"/>
      <c r="BJ22" s="229"/>
      <c r="BK22" s="229"/>
      <c r="BL22" s="229"/>
      <c r="BM22" s="229"/>
      <c r="BN22" s="229"/>
      <c r="BO22" s="229"/>
      <c r="BP22" s="229"/>
      <c r="BQ22" s="238">
        <v>16</v>
      </c>
      <c r="BR22" s="239"/>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0"/>
    </row>
    <row r="23" spans="1:131" s="231" customFormat="1" ht="26.25" customHeight="1" thickBot="1" x14ac:dyDescent="0.25">
      <c r="A23" s="240" t="s">
        <v>383</v>
      </c>
      <c r="B23" s="1013" t="s">
        <v>384</v>
      </c>
      <c r="C23" s="1014"/>
      <c r="D23" s="1014"/>
      <c r="E23" s="1014"/>
      <c r="F23" s="1014"/>
      <c r="G23" s="1014"/>
      <c r="H23" s="1014"/>
      <c r="I23" s="1014"/>
      <c r="J23" s="1014"/>
      <c r="K23" s="1014"/>
      <c r="L23" s="1014"/>
      <c r="M23" s="1014"/>
      <c r="N23" s="1014"/>
      <c r="O23" s="1014"/>
      <c r="P23" s="1015"/>
      <c r="Q23" s="1137">
        <v>1805</v>
      </c>
      <c r="R23" s="1138"/>
      <c r="S23" s="1138"/>
      <c r="T23" s="1138"/>
      <c r="U23" s="1138"/>
      <c r="V23" s="1138">
        <v>1714</v>
      </c>
      <c r="W23" s="1138"/>
      <c r="X23" s="1138"/>
      <c r="Y23" s="1138"/>
      <c r="Z23" s="1138"/>
      <c r="AA23" s="1138">
        <v>91</v>
      </c>
      <c r="AB23" s="1138"/>
      <c r="AC23" s="1138"/>
      <c r="AD23" s="1138"/>
      <c r="AE23" s="1139"/>
      <c r="AF23" s="1140">
        <v>91</v>
      </c>
      <c r="AG23" s="1138"/>
      <c r="AH23" s="1138"/>
      <c r="AI23" s="1138"/>
      <c r="AJ23" s="1141"/>
      <c r="AK23" s="1142"/>
      <c r="AL23" s="1143"/>
      <c r="AM23" s="1143"/>
      <c r="AN23" s="1143"/>
      <c r="AO23" s="1143"/>
      <c r="AP23" s="1138">
        <v>2054</v>
      </c>
      <c r="AQ23" s="1138"/>
      <c r="AR23" s="1138"/>
      <c r="AS23" s="1138"/>
      <c r="AT23" s="1138"/>
      <c r="AU23" s="1144"/>
      <c r="AV23" s="1144"/>
      <c r="AW23" s="1144"/>
      <c r="AX23" s="1144"/>
      <c r="AY23" s="1145"/>
      <c r="AZ23" s="1134" t="s">
        <v>385</v>
      </c>
      <c r="BA23" s="1135"/>
      <c r="BB23" s="1135"/>
      <c r="BC23" s="1135"/>
      <c r="BD23" s="1136"/>
      <c r="BE23" s="229"/>
      <c r="BF23" s="229"/>
      <c r="BG23" s="229"/>
      <c r="BH23" s="229"/>
      <c r="BI23" s="229"/>
      <c r="BJ23" s="229"/>
      <c r="BK23" s="229"/>
      <c r="BL23" s="229"/>
      <c r="BM23" s="229"/>
      <c r="BN23" s="229"/>
      <c r="BO23" s="229"/>
      <c r="BP23" s="229"/>
      <c r="BQ23" s="238">
        <v>17</v>
      </c>
      <c r="BR23" s="239"/>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0"/>
    </row>
    <row r="24" spans="1:131" s="231" customFormat="1" ht="26.25" customHeight="1" x14ac:dyDescent="0.2">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28"/>
      <c r="BA24" s="228"/>
      <c r="BB24" s="228"/>
      <c r="BC24" s="228"/>
      <c r="BD24" s="228"/>
      <c r="BE24" s="229"/>
      <c r="BF24" s="229"/>
      <c r="BG24" s="229"/>
      <c r="BH24" s="229"/>
      <c r="BI24" s="229"/>
      <c r="BJ24" s="229"/>
      <c r="BK24" s="229"/>
      <c r="BL24" s="229"/>
      <c r="BM24" s="229"/>
      <c r="BN24" s="229"/>
      <c r="BO24" s="229"/>
      <c r="BP24" s="229"/>
      <c r="BQ24" s="238">
        <v>18</v>
      </c>
      <c r="BR24" s="239"/>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0"/>
    </row>
    <row r="25" spans="1:131" s="223" customFormat="1" ht="26.25" customHeight="1" thickBot="1" x14ac:dyDescent="0.25">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28"/>
      <c r="BK25" s="228"/>
      <c r="BL25" s="228"/>
      <c r="BM25" s="228"/>
      <c r="BN25" s="228"/>
      <c r="BO25" s="241"/>
      <c r="BP25" s="241"/>
      <c r="BQ25" s="238">
        <v>19</v>
      </c>
      <c r="BR25" s="239"/>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2"/>
    </row>
    <row r="26" spans="1:131" s="223" customFormat="1" ht="26.25" customHeight="1" x14ac:dyDescent="0.2">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28"/>
      <c r="BK26" s="228"/>
      <c r="BL26" s="228"/>
      <c r="BM26" s="228"/>
      <c r="BN26" s="228"/>
      <c r="BO26" s="241"/>
      <c r="BP26" s="241"/>
      <c r="BQ26" s="238">
        <v>20</v>
      </c>
      <c r="BR26" s="239"/>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2"/>
    </row>
    <row r="27" spans="1:131" s="223"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28"/>
      <c r="BK27" s="228"/>
      <c r="BL27" s="228"/>
      <c r="BM27" s="228"/>
      <c r="BN27" s="228"/>
      <c r="BO27" s="241"/>
      <c r="BP27" s="241"/>
      <c r="BQ27" s="238">
        <v>21</v>
      </c>
      <c r="BR27" s="239"/>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2"/>
    </row>
    <row r="28" spans="1:131" s="223" customFormat="1" ht="26.25" customHeight="1" thickTop="1" x14ac:dyDescent="0.2">
      <c r="A28" s="242">
        <v>1</v>
      </c>
      <c r="B28" s="1119" t="s">
        <v>396</v>
      </c>
      <c r="C28" s="1120"/>
      <c r="D28" s="1120"/>
      <c r="E28" s="1120"/>
      <c r="F28" s="1120"/>
      <c r="G28" s="1120"/>
      <c r="H28" s="1120"/>
      <c r="I28" s="1120"/>
      <c r="J28" s="1120"/>
      <c r="K28" s="1120"/>
      <c r="L28" s="1120"/>
      <c r="M28" s="1120"/>
      <c r="N28" s="1120"/>
      <c r="O28" s="1120"/>
      <c r="P28" s="1121"/>
      <c r="Q28" s="1122">
        <v>197</v>
      </c>
      <c r="R28" s="1123"/>
      <c r="S28" s="1123"/>
      <c r="T28" s="1123"/>
      <c r="U28" s="1123"/>
      <c r="V28" s="1123">
        <v>192</v>
      </c>
      <c r="W28" s="1123"/>
      <c r="X28" s="1123"/>
      <c r="Y28" s="1123"/>
      <c r="Z28" s="1123"/>
      <c r="AA28" s="1123">
        <v>5</v>
      </c>
      <c r="AB28" s="1123"/>
      <c r="AC28" s="1123"/>
      <c r="AD28" s="1123"/>
      <c r="AE28" s="1124"/>
      <c r="AF28" s="1125">
        <v>5</v>
      </c>
      <c r="AG28" s="1123"/>
      <c r="AH28" s="1123"/>
      <c r="AI28" s="1123"/>
      <c r="AJ28" s="1126"/>
      <c r="AK28" s="1127">
        <v>16</v>
      </c>
      <c r="AL28" s="1115"/>
      <c r="AM28" s="1115"/>
      <c r="AN28" s="1115"/>
      <c r="AO28" s="1115"/>
      <c r="AP28" s="1115" t="s">
        <v>574</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28"/>
      <c r="BK28" s="228"/>
      <c r="BL28" s="228"/>
      <c r="BM28" s="228"/>
      <c r="BN28" s="228"/>
      <c r="BO28" s="241"/>
      <c r="BP28" s="241"/>
      <c r="BQ28" s="238">
        <v>22</v>
      </c>
      <c r="BR28" s="239"/>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2"/>
    </row>
    <row r="29" spans="1:131" s="223" customFormat="1" ht="26.25" customHeight="1" x14ac:dyDescent="0.2">
      <c r="A29" s="242">
        <v>2</v>
      </c>
      <c r="B29" s="1106" t="s">
        <v>397</v>
      </c>
      <c r="C29" s="1107"/>
      <c r="D29" s="1107"/>
      <c r="E29" s="1107"/>
      <c r="F29" s="1107"/>
      <c r="G29" s="1107"/>
      <c r="H29" s="1107"/>
      <c r="I29" s="1107"/>
      <c r="J29" s="1107"/>
      <c r="K29" s="1107"/>
      <c r="L29" s="1107"/>
      <c r="M29" s="1107"/>
      <c r="N29" s="1107"/>
      <c r="O29" s="1107"/>
      <c r="P29" s="1108"/>
      <c r="Q29" s="1112">
        <v>89</v>
      </c>
      <c r="R29" s="1113"/>
      <c r="S29" s="1113"/>
      <c r="T29" s="1113"/>
      <c r="U29" s="1113"/>
      <c r="V29" s="1113">
        <v>84</v>
      </c>
      <c r="W29" s="1113"/>
      <c r="X29" s="1113"/>
      <c r="Y29" s="1113"/>
      <c r="Z29" s="1113"/>
      <c r="AA29" s="1113">
        <v>5</v>
      </c>
      <c r="AB29" s="1113"/>
      <c r="AC29" s="1113"/>
      <c r="AD29" s="1113"/>
      <c r="AE29" s="1114"/>
      <c r="AF29" s="1088">
        <v>5</v>
      </c>
      <c r="AG29" s="1089"/>
      <c r="AH29" s="1089"/>
      <c r="AI29" s="1089"/>
      <c r="AJ29" s="1090"/>
      <c r="AK29" s="1049">
        <v>9</v>
      </c>
      <c r="AL29" s="1040"/>
      <c r="AM29" s="1040"/>
      <c r="AN29" s="1040"/>
      <c r="AO29" s="1040"/>
      <c r="AP29" s="1040">
        <v>67</v>
      </c>
      <c r="AQ29" s="1040"/>
      <c r="AR29" s="1040"/>
      <c r="AS29" s="1040"/>
      <c r="AT29" s="1040"/>
      <c r="AU29" s="1040">
        <v>4</v>
      </c>
      <c r="AV29" s="1040"/>
      <c r="AW29" s="1040"/>
      <c r="AX29" s="1040"/>
      <c r="AY29" s="1040"/>
      <c r="AZ29" s="1111" t="s">
        <v>574</v>
      </c>
      <c r="BA29" s="1111"/>
      <c r="BB29" s="1111"/>
      <c r="BC29" s="1111"/>
      <c r="BD29" s="1111"/>
      <c r="BE29" s="1101"/>
      <c r="BF29" s="1101"/>
      <c r="BG29" s="1101"/>
      <c r="BH29" s="1101"/>
      <c r="BI29" s="1102"/>
      <c r="BJ29" s="228"/>
      <c r="BK29" s="228"/>
      <c r="BL29" s="228"/>
      <c r="BM29" s="228"/>
      <c r="BN29" s="228"/>
      <c r="BO29" s="241"/>
      <c r="BP29" s="241"/>
      <c r="BQ29" s="238">
        <v>23</v>
      </c>
      <c r="BR29" s="239"/>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2"/>
    </row>
    <row r="30" spans="1:131" s="223" customFormat="1" ht="26.25" customHeight="1" x14ac:dyDescent="0.2">
      <c r="A30" s="242">
        <v>3</v>
      </c>
      <c r="B30" s="1106" t="s">
        <v>398</v>
      </c>
      <c r="C30" s="1107"/>
      <c r="D30" s="1107"/>
      <c r="E30" s="1107"/>
      <c r="F30" s="1107"/>
      <c r="G30" s="1107"/>
      <c r="H30" s="1107"/>
      <c r="I30" s="1107"/>
      <c r="J30" s="1107"/>
      <c r="K30" s="1107"/>
      <c r="L30" s="1107"/>
      <c r="M30" s="1107"/>
      <c r="N30" s="1107"/>
      <c r="O30" s="1107"/>
      <c r="P30" s="1108"/>
      <c r="Q30" s="1112">
        <v>176</v>
      </c>
      <c r="R30" s="1113"/>
      <c r="S30" s="1113"/>
      <c r="T30" s="1113"/>
      <c r="U30" s="1113"/>
      <c r="V30" s="1113">
        <v>171</v>
      </c>
      <c r="W30" s="1113"/>
      <c r="X30" s="1113"/>
      <c r="Y30" s="1113"/>
      <c r="Z30" s="1113"/>
      <c r="AA30" s="1113">
        <v>5</v>
      </c>
      <c r="AB30" s="1113"/>
      <c r="AC30" s="1113"/>
      <c r="AD30" s="1113"/>
      <c r="AE30" s="1114"/>
      <c r="AF30" s="1088">
        <v>5</v>
      </c>
      <c r="AG30" s="1089"/>
      <c r="AH30" s="1089"/>
      <c r="AI30" s="1089"/>
      <c r="AJ30" s="1090"/>
      <c r="AK30" s="1049">
        <v>40</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28"/>
      <c r="BK30" s="228"/>
      <c r="BL30" s="228"/>
      <c r="BM30" s="228"/>
      <c r="BN30" s="228"/>
      <c r="BO30" s="241"/>
      <c r="BP30" s="241"/>
      <c r="BQ30" s="238">
        <v>24</v>
      </c>
      <c r="BR30" s="239"/>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2"/>
    </row>
    <row r="31" spans="1:131" s="223" customFormat="1" ht="26.25" customHeight="1" x14ac:dyDescent="0.2">
      <c r="A31" s="242">
        <v>4</v>
      </c>
      <c r="B31" s="1106" t="s">
        <v>399</v>
      </c>
      <c r="C31" s="1107"/>
      <c r="D31" s="1107"/>
      <c r="E31" s="1107"/>
      <c r="F31" s="1107"/>
      <c r="G31" s="1107"/>
      <c r="H31" s="1107"/>
      <c r="I31" s="1107"/>
      <c r="J31" s="1107"/>
      <c r="K31" s="1107"/>
      <c r="L31" s="1107"/>
      <c r="M31" s="1107"/>
      <c r="N31" s="1107"/>
      <c r="O31" s="1107"/>
      <c r="P31" s="1108"/>
      <c r="Q31" s="1112">
        <v>20</v>
      </c>
      <c r="R31" s="1113"/>
      <c r="S31" s="1113"/>
      <c r="T31" s="1113"/>
      <c r="U31" s="1113"/>
      <c r="V31" s="1113">
        <v>20</v>
      </c>
      <c r="W31" s="1113"/>
      <c r="X31" s="1113"/>
      <c r="Y31" s="1113"/>
      <c r="Z31" s="1113"/>
      <c r="AA31" s="1113">
        <v>0</v>
      </c>
      <c r="AB31" s="1113"/>
      <c r="AC31" s="1113"/>
      <c r="AD31" s="1113"/>
      <c r="AE31" s="1114"/>
      <c r="AF31" s="1088">
        <v>0</v>
      </c>
      <c r="AG31" s="1089"/>
      <c r="AH31" s="1089"/>
      <c r="AI31" s="1089"/>
      <c r="AJ31" s="1090"/>
      <c r="AK31" s="1049">
        <v>37</v>
      </c>
      <c r="AL31" s="1040"/>
      <c r="AM31" s="1040"/>
      <c r="AN31" s="1040"/>
      <c r="AO31" s="1040"/>
      <c r="AP31" s="1040" t="s">
        <v>574</v>
      </c>
      <c r="AQ31" s="1040"/>
      <c r="AR31" s="1040"/>
      <c r="AS31" s="1040"/>
      <c r="AT31" s="1040"/>
      <c r="AU31" s="1040" t="s">
        <v>574</v>
      </c>
      <c r="AV31" s="1040"/>
      <c r="AW31" s="1040"/>
      <c r="AX31" s="1040"/>
      <c r="AY31" s="1040"/>
      <c r="AZ31" s="1111" t="s">
        <v>574</v>
      </c>
      <c r="BA31" s="1111"/>
      <c r="BB31" s="1111"/>
      <c r="BC31" s="1111"/>
      <c r="BD31" s="1111"/>
      <c r="BE31" s="1101"/>
      <c r="BF31" s="1101"/>
      <c r="BG31" s="1101"/>
      <c r="BH31" s="1101"/>
      <c r="BI31" s="1102"/>
      <c r="BJ31" s="228"/>
      <c r="BK31" s="228"/>
      <c r="BL31" s="228"/>
      <c r="BM31" s="228"/>
      <c r="BN31" s="228"/>
      <c r="BO31" s="241"/>
      <c r="BP31" s="241"/>
      <c r="BQ31" s="238">
        <v>25</v>
      </c>
      <c r="BR31" s="239"/>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2"/>
    </row>
    <row r="32" spans="1:131" s="223" customFormat="1" ht="26.25" customHeight="1" x14ac:dyDescent="0.2">
      <c r="A32" s="242">
        <v>5</v>
      </c>
      <c r="B32" s="1106" t="s">
        <v>400</v>
      </c>
      <c r="C32" s="1107"/>
      <c r="D32" s="1107"/>
      <c r="E32" s="1107"/>
      <c r="F32" s="1107"/>
      <c r="G32" s="1107"/>
      <c r="H32" s="1107"/>
      <c r="I32" s="1107"/>
      <c r="J32" s="1107"/>
      <c r="K32" s="1107"/>
      <c r="L32" s="1107"/>
      <c r="M32" s="1107"/>
      <c r="N32" s="1107"/>
      <c r="O32" s="1107"/>
      <c r="P32" s="1108"/>
      <c r="Q32" s="1112">
        <v>152</v>
      </c>
      <c r="R32" s="1113"/>
      <c r="S32" s="1113"/>
      <c r="T32" s="1113"/>
      <c r="U32" s="1113"/>
      <c r="V32" s="1113">
        <v>151</v>
      </c>
      <c r="W32" s="1113"/>
      <c r="X32" s="1113"/>
      <c r="Y32" s="1113"/>
      <c r="Z32" s="1113"/>
      <c r="AA32" s="1113">
        <v>1</v>
      </c>
      <c r="AB32" s="1113"/>
      <c r="AC32" s="1113"/>
      <c r="AD32" s="1113"/>
      <c r="AE32" s="1114"/>
      <c r="AF32" s="1088">
        <v>1</v>
      </c>
      <c r="AG32" s="1089"/>
      <c r="AH32" s="1089"/>
      <c r="AI32" s="1089"/>
      <c r="AJ32" s="1090"/>
      <c r="AK32" s="1049">
        <v>28</v>
      </c>
      <c r="AL32" s="1040"/>
      <c r="AM32" s="1040"/>
      <c r="AN32" s="1040"/>
      <c r="AO32" s="1040"/>
      <c r="AP32" s="1040">
        <v>382</v>
      </c>
      <c r="AQ32" s="1040"/>
      <c r="AR32" s="1040"/>
      <c r="AS32" s="1040"/>
      <c r="AT32" s="1040"/>
      <c r="AU32" s="1040">
        <v>288</v>
      </c>
      <c r="AV32" s="1040"/>
      <c r="AW32" s="1040"/>
      <c r="AX32" s="1040"/>
      <c r="AY32" s="1040"/>
      <c r="AZ32" s="1111" t="s">
        <v>574</v>
      </c>
      <c r="BA32" s="1111"/>
      <c r="BB32" s="1111"/>
      <c r="BC32" s="1111"/>
      <c r="BD32" s="1111"/>
      <c r="BE32" s="1101" t="s">
        <v>401</v>
      </c>
      <c r="BF32" s="1101"/>
      <c r="BG32" s="1101"/>
      <c r="BH32" s="1101"/>
      <c r="BI32" s="1102"/>
      <c r="BJ32" s="228"/>
      <c r="BK32" s="228"/>
      <c r="BL32" s="228"/>
      <c r="BM32" s="228"/>
      <c r="BN32" s="228"/>
      <c r="BO32" s="241"/>
      <c r="BP32" s="241"/>
      <c r="BQ32" s="238">
        <v>26</v>
      </c>
      <c r="BR32" s="239"/>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2"/>
    </row>
    <row r="33" spans="1:131" s="223" customFormat="1" ht="26.25" customHeight="1" x14ac:dyDescent="0.2">
      <c r="A33" s="242">
        <v>6</v>
      </c>
      <c r="B33" s="1106" t="s">
        <v>402</v>
      </c>
      <c r="C33" s="1107"/>
      <c r="D33" s="1107"/>
      <c r="E33" s="1107"/>
      <c r="F33" s="1107"/>
      <c r="G33" s="1107"/>
      <c r="H33" s="1107"/>
      <c r="I33" s="1107"/>
      <c r="J33" s="1107"/>
      <c r="K33" s="1107"/>
      <c r="L33" s="1107"/>
      <c r="M33" s="1107"/>
      <c r="N33" s="1107"/>
      <c r="O33" s="1107"/>
      <c r="P33" s="1108"/>
      <c r="Q33" s="1112">
        <v>66</v>
      </c>
      <c r="R33" s="1113"/>
      <c r="S33" s="1113"/>
      <c r="T33" s="1113"/>
      <c r="U33" s="1113"/>
      <c r="V33" s="1113">
        <v>64</v>
      </c>
      <c r="W33" s="1113"/>
      <c r="X33" s="1113"/>
      <c r="Y33" s="1113"/>
      <c r="Z33" s="1113"/>
      <c r="AA33" s="1113">
        <v>2</v>
      </c>
      <c r="AB33" s="1113"/>
      <c r="AC33" s="1113"/>
      <c r="AD33" s="1113"/>
      <c r="AE33" s="1114"/>
      <c r="AF33" s="1088">
        <v>2</v>
      </c>
      <c r="AG33" s="1089"/>
      <c r="AH33" s="1089"/>
      <c r="AI33" s="1089"/>
      <c r="AJ33" s="1090"/>
      <c r="AK33" s="1049">
        <v>58</v>
      </c>
      <c r="AL33" s="1040"/>
      <c r="AM33" s="1040"/>
      <c r="AN33" s="1040"/>
      <c r="AO33" s="1040"/>
      <c r="AP33" s="1040" t="s">
        <v>574</v>
      </c>
      <c r="AQ33" s="1040"/>
      <c r="AR33" s="1040"/>
      <c r="AS33" s="1040"/>
      <c r="AT33" s="1040"/>
      <c r="AU33" s="1040" t="s">
        <v>574</v>
      </c>
      <c r="AV33" s="1040"/>
      <c r="AW33" s="1040"/>
      <c r="AX33" s="1040"/>
      <c r="AY33" s="1040"/>
      <c r="AZ33" s="1111" t="s">
        <v>574</v>
      </c>
      <c r="BA33" s="1111"/>
      <c r="BB33" s="1111"/>
      <c r="BC33" s="1111"/>
      <c r="BD33" s="1111"/>
      <c r="BE33" s="1101" t="s">
        <v>401</v>
      </c>
      <c r="BF33" s="1101"/>
      <c r="BG33" s="1101"/>
      <c r="BH33" s="1101"/>
      <c r="BI33" s="1102"/>
      <c r="BJ33" s="228"/>
      <c r="BK33" s="228"/>
      <c r="BL33" s="228"/>
      <c r="BM33" s="228"/>
      <c r="BN33" s="228"/>
      <c r="BO33" s="241"/>
      <c r="BP33" s="241"/>
      <c r="BQ33" s="238">
        <v>27</v>
      </c>
      <c r="BR33" s="239"/>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2"/>
    </row>
    <row r="34" spans="1:131" s="223" customFormat="1" ht="26.25" customHeight="1" x14ac:dyDescent="0.2">
      <c r="A34" s="242">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28"/>
      <c r="BK34" s="228"/>
      <c r="BL34" s="228"/>
      <c r="BM34" s="228"/>
      <c r="BN34" s="228"/>
      <c r="BO34" s="241"/>
      <c r="BP34" s="241"/>
      <c r="BQ34" s="238">
        <v>28</v>
      </c>
      <c r="BR34" s="239"/>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2"/>
    </row>
    <row r="35" spans="1:131" s="223" customFormat="1" ht="26.25" customHeight="1" x14ac:dyDescent="0.2">
      <c r="A35" s="242">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28"/>
      <c r="BK35" s="228"/>
      <c r="BL35" s="228"/>
      <c r="BM35" s="228"/>
      <c r="BN35" s="228"/>
      <c r="BO35" s="241"/>
      <c r="BP35" s="241"/>
      <c r="BQ35" s="238">
        <v>29</v>
      </c>
      <c r="BR35" s="239"/>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2"/>
    </row>
    <row r="36" spans="1:131" s="223" customFormat="1" ht="26.25" customHeight="1" x14ac:dyDescent="0.2">
      <c r="A36" s="242">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28"/>
      <c r="BK36" s="228"/>
      <c r="BL36" s="228"/>
      <c r="BM36" s="228"/>
      <c r="BN36" s="228"/>
      <c r="BO36" s="241"/>
      <c r="BP36" s="241"/>
      <c r="BQ36" s="238">
        <v>30</v>
      </c>
      <c r="BR36" s="239"/>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2"/>
    </row>
    <row r="37" spans="1:131" s="223" customFormat="1" ht="26.25" customHeight="1" x14ac:dyDescent="0.2">
      <c r="A37" s="242">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28"/>
      <c r="BK37" s="228"/>
      <c r="BL37" s="228"/>
      <c r="BM37" s="228"/>
      <c r="BN37" s="228"/>
      <c r="BO37" s="241"/>
      <c r="BP37" s="241"/>
      <c r="BQ37" s="238">
        <v>31</v>
      </c>
      <c r="BR37" s="239"/>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2"/>
    </row>
    <row r="38" spans="1:131" s="223" customFormat="1" ht="26.25" customHeight="1" x14ac:dyDescent="0.2">
      <c r="A38" s="242">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28"/>
      <c r="BK38" s="228"/>
      <c r="BL38" s="228"/>
      <c r="BM38" s="228"/>
      <c r="BN38" s="228"/>
      <c r="BO38" s="241"/>
      <c r="BP38" s="241"/>
      <c r="BQ38" s="238">
        <v>32</v>
      </c>
      <c r="BR38" s="239"/>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2"/>
    </row>
    <row r="39" spans="1:131" s="223" customFormat="1" ht="26.25" customHeight="1" x14ac:dyDescent="0.2">
      <c r="A39" s="242">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28"/>
      <c r="BK39" s="228"/>
      <c r="BL39" s="228"/>
      <c r="BM39" s="228"/>
      <c r="BN39" s="228"/>
      <c r="BO39" s="241"/>
      <c r="BP39" s="241"/>
      <c r="BQ39" s="238">
        <v>33</v>
      </c>
      <c r="BR39" s="239"/>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2"/>
    </row>
    <row r="40" spans="1:131" s="223" customFormat="1" ht="26.25" customHeight="1" x14ac:dyDescent="0.2">
      <c r="A40" s="237">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28"/>
      <c r="BK40" s="228"/>
      <c r="BL40" s="228"/>
      <c r="BM40" s="228"/>
      <c r="BN40" s="228"/>
      <c r="BO40" s="241"/>
      <c r="BP40" s="241"/>
      <c r="BQ40" s="238">
        <v>34</v>
      </c>
      <c r="BR40" s="239"/>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2"/>
    </row>
    <row r="41" spans="1:131" s="223" customFormat="1" ht="26.25" customHeight="1" x14ac:dyDescent="0.2">
      <c r="A41" s="237">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28"/>
      <c r="BK41" s="228"/>
      <c r="BL41" s="228"/>
      <c r="BM41" s="228"/>
      <c r="BN41" s="228"/>
      <c r="BO41" s="241"/>
      <c r="BP41" s="241"/>
      <c r="BQ41" s="238">
        <v>35</v>
      </c>
      <c r="BR41" s="239"/>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2"/>
    </row>
    <row r="42" spans="1:131" s="223" customFormat="1" ht="26.25" customHeight="1" x14ac:dyDescent="0.2">
      <c r="A42" s="237">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28"/>
      <c r="BK42" s="228"/>
      <c r="BL42" s="228"/>
      <c r="BM42" s="228"/>
      <c r="BN42" s="228"/>
      <c r="BO42" s="241"/>
      <c r="BP42" s="241"/>
      <c r="BQ42" s="238">
        <v>36</v>
      </c>
      <c r="BR42" s="239"/>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2"/>
    </row>
    <row r="43" spans="1:131" s="223" customFormat="1" ht="26.25" customHeight="1" x14ac:dyDescent="0.2">
      <c r="A43" s="237">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28"/>
      <c r="BK43" s="228"/>
      <c r="BL43" s="228"/>
      <c r="BM43" s="228"/>
      <c r="BN43" s="228"/>
      <c r="BO43" s="241"/>
      <c r="BP43" s="241"/>
      <c r="BQ43" s="238">
        <v>37</v>
      </c>
      <c r="BR43" s="239"/>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2"/>
    </row>
    <row r="44" spans="1:131" s="223" customFormat="1" ht="26.25" customHeight="1" x14ac:dyDescent="0.2">
      <c r="A44" s="237">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28"/>
      <c r="BK44" s="228"/>
      <c r="BL44" s="228"/>
      <c r="BM44" s="228"/>
      <c r="BN44" s="228"/>
      <c r="BO44" s="241"/>
      <c r="BP44" s="241"/>
      <c r="BQ44" s="238">
        <v>38</v>
      </c>
      <c r="BR44" s="239"/>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2"/>
    </row>
    <row r="45" spans="1:131" s="223" customFormat="1" ht="26.25" customHeight="1" x14ac:dyDescent="0.2">
      <c r="A45" s="237">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28"/>
      <c r="BK45" s="228"/>
      <c r="BL45" s="228"/>
      <c r="BM45" s="228"/>
      <c r="BN45" s="228"/>
      <c r="BO45" s="241"/>
      <c r="BP45" s="241"/>
      <c r="BQ45" s="238">
        <v>39</v>
      </c>
      <c r="BR45" s="239"/>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2"/>
    </row>
    <row r="46" spans="1:131" s="223" customFormat="1" ht="26.25" customHeight="1" x14ac:dyDescent="0.2">
      <c r="A46" s="237">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28"/>
      <c r="BK46" s="228"/>
      <c r="BL46" s="228"/>
      <c r="BM46" s="228"/>
      <c r="BN46" s="228"/>
      <c r="BO46" s="241"/>
      <c r="BP46" s="241"/>
      <c r="BQ46" s="238">
        <v>40</v>
      </c>
      <c r="BR46" s="239"/>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2"/>
    </row>
    <row r="47" spans="1:131" s="223" customFormat="1" ht="26.25" customHeight="1" x14ac:dyDescent="0.2">
      <c r="A47" s="237">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28"/>
      <c r="BK47" s="228"/>
      <c r="BL47" s="228"/>
      <c r="BM47" s="228"/>
      <c r="BN47" s="228"/>
      <c r="BO47" s="241"/>
      <c r="BP47" s="241"/>
      <c r="BQ47" s="238">
        <v>41</v>
      </c>
      <c r="BR47" s="239"/>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2"/>
    </row>
    <row r="48" spans="1:131" s="223" customFormat="1" ht="26.25" customHeight="1" x14ac:dyDescent="0.2">
      <c r="A48" s="237">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28"/>
      <c r="BK48" s="228"/>
      <c r="BL48" s="228"/>
      <c r="BM48" s="228"/>
      <c r="BN48" s="228"/>
      <c r="BO48" s="241"/>
      <c r="BP48" s="241"/>
      <c r="BQ48" s="238">
        <v>42</v>
      </c>
      <c r="BR48" s="239"/>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2"/>
    </row>
    <row r="49" spans="1:131" s="223" customFormat="1" ht="26.25" customHeight="1" x14ac:dyDescent="0.2">
      <c r="A49" s="237">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28"/>
      <c r="BK49" s="228"/>
      <c r="BL49" s="228"/>
      <c r="BM49" s="228"/>
      <c r="BN49" s="228"/>
      <c r="BO49" s="241"/>
      <c r="BP49" s="241"/>
      <c r="BQ49" s="238">
        <v>43</v>
      </c>
      <c r="BR49" s="239"/>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2"/>
    </row>
    <row r="50" spans="1:131" s="223" customFormat="1" ht="26.25" customHeight="1" x14ac:dyDescent="0.2">
      <c r="A50" s="237">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28"/>
      <c r="BK50" s="228"/>
      <c r="BL50" s="228"/>
      <c r="BM50" s="228"/>
      <c r="BN50" s="228"/>
      <c r="BO50" s="241"/>
      <c r="BP50" s="241"/>
      <c r="BQ50" s="238">
        <v>44</v>
      </c>
      <c r="BR50" s="239"/>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2"/>
    </row>
    <row r="51" spans="1:131" s="223" customFormat="1" ht="26.25" customHeight="1" x14ac:dyDescent="0.2">
      <c r="A51" s="237">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28"/>
      <c r="BK51" s="228"/>
      <c r="BL51" s="228"/>
      <c r="BM51" s="228"/>
      <c r="BN51" s="228"/>
      <c r="BO51" s="241"/>
      <c r="BP51" s="241"/>
      <c r="BQ51" s="238">
        <v>45</v>
      </c>
      <c r="BR51" s="239"/>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2"/>
    </row>
    <row r="52" spans="1:131" s="223" customFormat="1" ht="26.25" customHeight="1" x14ac:dyDescent="0.2">
      <c r="A52" s="237">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28"/>
      <c r="BK52" s="228"/>
      <c r="BL52" s="228"/>
      <c r="BM52" s="228"/>
      <c r="BN52" s="228"/>
      <c r="BO52" s="241"/>
      <c r="BP52" s="241"/>
      <c r="BQ52" s="238">
        <v>46</v>
      </c>
      <c r="BR52" s="239"/>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2"/>
    </row>
    <row r="53" spans="1:131" s="223" customFormat="1" ht="26.25" customHeight="1" x14ac:dyDescent="0.2">
      <c r="A53" s="237">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28"/>
      <c r="BK53" s="228"/>
      <c r="BL53" s="228"/>
      <c r="BM53" s="228"/>
      <c r="BN53" s="228"/>
      <c r="BO53" s="241"/>
      <c r="BP53" s="241"/>
      <c r="BQ53" s="238">
        <v>47</v>
      </c>
      <c r="BR53" s="239"/>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2"/>
    </row>
    <row r="54" spans="1:131" s="223" customFormat="1" ht="26.25" customHeight="1" x14ac:dyDescent="0.2">
      <c r="A54" s="237">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28"/>
      <c r="BK54" s="228"/>
      <c r="BL54" s="228"/>
      <c r="BM54" s="228"/>
      <c r="BN54" s="228"/>
      <c r="BO54" s="241"/>
      <c r="BP54" s="241"/>
      <c r="BQ54" s="238">
        <v>48</v>
      </c>
      <c r="BR54" s="239"/>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2"/>
    </row>
    <row r="55" spans="1:131" s="223" customFormat="1" ht="26.25" customHeight="1" x14ac:dyDescent="0.2">
      <c r="A55" s="237">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28"/>
      <c r="BK55" s="228"/>
      <c r="BL55" s="228"/>
      <c r="BM55" s="228"/>
      <c r="BN55" s="228"/>
      <c r="BO55" s="241"/>
      <c r="BP55" s="241"/>
      <c r="BQ55" s="238">
        <v>49</v>
      </c>
      <c r="BR55" s="239"/>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2"/>
    </row>
    <row r="56" spans="1:131" s="223" customFormat="1" ht="26.25" customHeight="1" x14ac:dyDescent="0.2">
      <c r="A56" s="237">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28"/>
      <c r="BK56" s="228"/>
      <c r="BL56" s="228"/>
      <c r="BM56" s="228"/>
      <c r="BN56" s="228"/>
      <c r="BO56" s="241"/>
      <c r="BP56" s="241"/>
      <c r="BQ56" s="238">
        <v>50</v>
      </c>
      <c r="BR56" s="239"/>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2"/>
    </row>
    <row r="57" spans="1:131" s="223" customFormat="1" ht="26.25" customHeight="1" x14ac:dyDescent="0.2">
      <c r="A57" s="237">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28"/>
      <c r="BK57" s="228"/>
      <c r="BL57" s="228"/>
      <c r="BM57" s="228"/>
      <c r="BN57" s="228"/>
      <c r="BO57" s="241"/>
      <c r="BP57" s="241"/>
      <c r="BQ57" s="238">
        <v>51</v>
      </c>
      <c r="BR57" s="239"/>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2"/>
    </row>
    <row r="58" spans="1:131" s="223" customFormat="1" ht="26.25" customHeight="1" x14ac:dyDescent="0.2">
      <c r="A58" s="237">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28"/>
      <c r="BK58" s="228"/>
      <c r="BL58" s="228"/>
      <c r="BM58" s="228"/>
      <c r="BN58" s="228"/>
      <c r="BO58" s="241"/>
      <c r="BP58" s="241"/>
      <c r="BQ58" s="238">
        <v>52</v>
      </c>
      <c r="BR58" s="239"/>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2"/>
    </row>
    <row r="59" spans="1:131" s="223" customFormat="1" ht="26.25" customHeight="1" x14ac:dyDescent="0.2">
      <c r="A59" s="237">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28"/>
      <c r="BK59" s="228"/>
      <c r="BL59" s="228"/>
      <c r="BM59" s="228"/>
      <c r="BN59" s="228"/>
      <c r="BO59" s="241"/>
      <c r="BP59" s="241"/>
      <c r="BQ59" s="238">
        <v>53</v>
      </c>
      <c r="BR59" s="239"/>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2"/>
    </row>
    <row r="60" spans="1:131" s="223" customFormat="1" ht="26.25" customHeight="1" x14ac:dyDescent="0.2">
      <c r="A60" s="237">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28"/>
      <c r="BK60" s="228"/>
      <c r="BL60" s="228"/>
      <c r="BM60" s="228"/>
      <c r="BN60" s="228"/>
      <c r="BO60" s="241"/>
      <c r="BP60" s="241"/>
      <c r="BQ60" s="238">
        <v>54</v>
      </c>
      <c r="BR60" s="239"/>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2"/>
    </row>
    <row r="61" spans="1:131" s="223" customFormat="1" ht="26.25" customHeight="1" thickBot="1" x14ac:dyDescent="0.25">
      <c r="A61" s="237">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28"/>
      <c r="BK61" s="228"/>
      <c r="BL61" s="228"/>
      <c r="BM61" s="228"/>
      <c r="BN61" s="228"/>
      <c r="BO61" s="241"/>
      <c r="BP61" s="241"/>
      <c r="BQ61" s="238">
        <v>55</v>
      </c>
      <c r="BR61" s="239"/>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2"/>
    </row>
    <row r="62" spans="1:131" s="223" customFormat="1" ht="26.25" customHeight="1" x14ac:dyDescent="0.2">
      <c r="A62" s="237">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1"/>
      <c r="BP62" s="241"/>
      <c r="BQ62" s="238">
        <v>56</v>
      </c>
      <c r="BR62" s="239"/>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2"/>
    </row>
    <row r="63" spans="1:131" s="223" customFormat="1" ht="26.25" customHeight="1" thickBot="1" x14ac:dyDescent="0.25">
      <c r="A63" s="240"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v>
      </c>
      <c r="AG63" s="1028"/>
      <c r="AH63" s="1028"/>
      <c r="AI63" s="1028"/>
      <c r="AJ63" s="1099"/>
      <c r="AK63" s="1100"/>
      <c r="AL63" s="1032"/>
      <c r="AM63" s="1032"/>
      <c r="AN63" s="1032"/>
      <c r="AO63" s="1032"/>
      <c r="AP63" s="1028">
        <v>449</v>
      </c>
      <c r="AQ63" s="1028"/>
      <c r="AR63" s="1028"/>
      <c r="AS63" s="1028"/>
      <c r="AT63" s="1028"/>
      <c r="AU63" s="1028">
        <v>292</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1"/>
      <c r="BP63" s="241"/>
      <c r="BQ63" s="238">
        <v>57</v>
      </c>
      <c r="BR63" s="239"/>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2"/>
    </row>
    <row r="64" spans="1:131" s="223" customFormat="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2"/>
    </row>
    <row r="65" spans="1:131" s="223" customFormat="1" ht="26.25" customHeight="1" thickBot="1" x14ac:dyDescent="0.25">
      <c r="A65" s="228" t="s">
        <v>406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2"/>
    </row>
    <row r="66" spans="1:131" s="223" customFormat="1" ht="26.25" customHeight="1" x14ac:dyDescent="0.2">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390</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371</v>
      </c>
      <c r="BA66" s="1071"/>
      <c r="BB66" s="1071"/>
      <c r="BC66" s="1071"/>
      <c r="BD66" s="1086"/>
      <c r="BE66" s="241"/>
      <c r="BF66" s="241"/>
      <c r="BG66" s="241"/>
      <c r="BH66" s="241"/>
      <c r="BI66" s="241"/>
      <c r="BJ66" s="241"/>
      <c r="BK66" s="241"/>
      <c r="BL66" s="241"/>
      <c r="BM66" s="241"/>
      <c r="BN66" s="241"/>
      <c r="BO66" s="241"/>
      <c r="BP66" s="241"/>
      <c r="BQ66" s="238">
        <v>60</v>
      </c>
      <c r="BR66" s="243"/>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2"/>
    </row>
    <row r="67" spans="1:131" s="223"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1"/>
      <c r="BF67" s="241"/>
      <c r="BG67" s="241"/>
      <c r="BH67" s="241"/>
      <c r="BI67" s="241"/>
      <c r="BJ67" s="241"/>
      <c r="BK67" s="241"/>
      <c r="BL67" s="241"/>
      <c r="BM67" s="241"/>
      <c r="BN67" s="241"/>
      <c r="BO67" s="241"/>
      <c r="BP67" s="241"/>
      <c r="BQ67" s="238">
        <v>61</v>
      </c>
      <c r="BR67" s="243"/>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2"/>
    </row>
    <row r="68" spans="1:131" s="223" customFormat="1" ht="26.25" customHeight="1" thickTop="1" x14ac:dyDescent="0.2">
      <c r="A68" s="234">
        <v>1</v>
      </c>
      <c r="B68" s="1054" t="s">
        <v>563</v>
      </c>
      <c r="C68" s="1055"/>
      <c r="D68" s="1055"/>
      <c r="E68" s="1055"/>
      <c r="F68" s="1055"/>
      <c r="G68" s="1055"/>
      <c r="H68" s="1055"/>
      <c r="I68" s="1055"/>
      <c r="J68" s="1055"/>
      <c r="K68" s="1055"/>
      <c r="L68" s="1055"/>
      <c r="M68" s="1055"/>
      <c r="N68" s="1055"/>
      <c r="O68" s="1055"/>
      <c r="P68" s="1056"/>
      <c r="Q68" s="1057">
        <v>4697</v>
      </c>
      <c r="R68" s="1051"/>
      <c r="S68" s="1051"/>
      <c r="T68" s="1051"/>
      <c r="U68" s="1051"/>
      <c r="V68" s="1051">
        <v>4682</v>
      </c>
      <c r="W68" s="1051"/>
      <c r="X68" s="1051"/>
      <c r="Y68" s="1051"/>
      <c r="Z68" s="1051"/>
      <c r="AA68" s="1051">
        <v>15</v>
      </c>
      <c r="AB68" s="1051"/>
      <c r="AC68" s="1051"/>
      <c r="AD68" s="1051"/>
      <c r="AE68" s="1051"/>
      <c r="AF68" s="1051">
        <v>15</v>
      </c>
      <c r="AG68" s="1051"/>
      <c r="AH68" s="1051"/>
      <c r="AI68" s="1051"/>
      <c r="AJ68" s="1051"/>
      <c r="AK68" s="1051" t="s">
        <v>575</v>
      </c>
      <c r="AL68" s="1051"/>
      <c r="AM68" s="1051"/>
      <c r="AN68" s="1051"/>
      <c r="AO68" s="1051"/>
      <c r="AP68" s="1051" t="s">
        <v>574</v>
      </c>
      <c r="AQ68" s="1051"/>
      <c r="AR68" s="1051"/>
      <c r="AS68" s="1051"/>
      <c r="AT68" s="1051"/>
      <c r="AU68" s="1051" t="s">
        <v>574</v>
      </c>
      <c r="AV68" s="1051"/>
      <c r="AW68" s="1051"/>
      <c r="AX68" s="1051"/>
      <c r="AY68" s="1051"/>
      <c r="AZ68" s="1052"/>
      <c r="BA68" s="1052"/>
      <c r="BB68" s="1052"/>
      <c r="BC68" s="1052"/>
      <c r="BD68" s="1053"/>
      <c r="BE68" s="241"/>
      <c r="BF68" s="241"/>
      <c r="BG68" s="241"/>
      <c r="BH68" s="241"/>
      <c r="BI68" s="241"/>
      <c r="BJ68" s="241"/>
      <c r="BK68" s="241"/>
      <c r="BL68" s="241"/>
      <c r="BM68" s="241"/>
      <c r="BN68" s="241"/>
      <c r="BO68" s="241"/>
      <c r="BP68" s="241"/>
      <c r="BQ68" s="238">
        <v>62</v>
      </c>
      <c r="BR68" s="243"/>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2"/>
    </row>
    <row r="69" spans="1:131" s="223" customFormat="1" ht="26.25" customHeight="1" x14ac:dyDescent="0.2">
      <c r="A69" s="237">
        <v>2</v>
      </c>
      <c r="B69" s="1043" t="s">
        <v>564</v>
      </c>
      <c r="C69" s="1044"/>
      <c r="D69" s="1044"/>
      <c r="E69" s="1044"/>
      <c r="F69" s="1044"/>
      <c r="G69" s="1044"/>
      <c r="H69" s="1044"/>
      <c r="I69" s="1044"/>
      <c r="J69" s="1044"/>
      <c r="K69" s="1044"/>
      <c r="L69" s="1044"/>
      <c r="M69" s="1044"/>
      <c r="N69" s="1044"/>
      <c r="O69" s="1044"/>
      <c r="P69" s="1045"/>
      <c r="Q69" s="1046">
        <v>189</v>
      </c>
      <c r="R69" s="1040"/>
      <c r="S69" s="1040"/>
      <c r="T69" s="1040"/>
      <c r="U69" s="1040"/>
      <c r="V69" s="1040">
        <v>173</v>
      </c>
      <c r="W69" s="1040"/>
      <c r="X69" s="1040"/>
      <c r="Y69" s="1040"/>
      <c r="Z69" s="1040"/>
      <c r="AA69" s="1040">
        <v>16</v>
      </c>
      <c r="AB69" s="1040"/>
      <c r="AC69" s="1040"/>
      <c r="AD69" s="1040"/>
      <c r="AE69" s="1040"/>
      <c r="AF69" s="1040">
        <v>16</v>
      </c>
      <c r="AG69" s="1040"/>
      <c r="AH69" s="1040"/>
      <c r="AI69" s="1040"/>
      <c r="AJ69" s="1040"/>
      <c r="AK69" s="1040" t="s">
        <v>575</v>
      </c>
      <c r="AL69" s="1040"/>
      <c r="AM69" s="1040"/>
      <c r="AN69" s="1040"/>
      <c r="AO69" s="1040"/>
      <c r="AP69" s="1040">
        <v>0</v>
      </c>
      <c r="AQ69" s="1040"/>
      <c r="AR69" s="1040"/>
      <c r="AS69" s="1040"/>
      <c r="AT69" s="1040"/>
      <c r="AU69" s="1040" t="s">
        <v>574</v>
      </c>
      <c r="AV69" s="1040"/>
      <c r="AW69" s="1040"/>
      <c r="AX69" s="1040"/>
      <c r="AY69" s="1040"/>
      <c r="AZ69" s="1041"/>
      <c r="BA69" s="1041"/>
      <c r="BB69" s="1041"/>
      <c r="BC69" s="1041"/>
      <c r="BD69" s="1042"/>
      <c r="BE69" s="241"/>
      <c r="BF69" s="241"/>
      <c r="BG69" s="241"/>
      <c r="BH69" s="241"/>
      <c r="BI69" s="241"/>
      <c r="BJ69" s="241"/>
      <c r="BK69" s="241"/>
      <c r="BL69" s="241"/>
      <c r="BM69" s="241"/>
      <c r="BN69" s="241"/>
      <c r="BO69" s="241"/>
      <c r="BP69" s="241"/>
      <c r="BQ69" s="238">
        <v>63</v>
      </c>
      <c r="BR69" s="243"/>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2"/>
    </row>
    <row r="70" spans="1:131" s="223" customFormat="1" ht="26.25" customHeight="1" x14ac:dyDescent="0.2">
      <c r="A70" s="237">
        <v>3</v>
      </c>
      <c r="B70" s="1043" t="s">
        <v>565</v>
      </c>
      <c r="C70" s="1044"/>
      <c r="D70" s="1044"/>
      <c r="E70" s="1044"/>
      <c r="F70" s="1044"/>
      <c r="G70" s="1044"/>
      <c r="H70" s="1044"/>
      <c r="I70" s="1044"/>
      <c r="J70" s="1044"/>
      <c r="K70" s="1044"/>
      <c r="L70" s="1044"/>
      <c r="M70" s="1044"/>
      <c r="N70" s="1044"/>
      <c r="O70" s="1044"/>
      <c r="P70" s="1045"/>
      <c r="Q70" s="1046">
        <v>121</v>
      </c>
      <c r="R70" s="1040"/>
      <c r="S70" s="1040"/>
      <c r="T70" s="1040"/>
      <c r="U70" s="1040"/>
      <c r="V70" s="1040">
        <v>117</v>
      </c>
      <c r="W70" s="1040"/>
      <c r="X70" s="1040"/>
      <c r="Y70" s="1040"/>
      <c r="Z70" s="1040"/>
      <c r="AA70" s="1040">
        <v>4</v>
      </c>
      <c r="AB70" s="1040"/>
      <c r="AC70" s="1040"/>
      <c r="AD70" s="1040"/>
      <c r="AE70" s="1040"/>
      <c r="AF70" s="1040">
        <v>4</v>
      </c>
      <c r="AG70" s="1040"/>
      <c r="AH70" s="1040"/>
      <c r="AI70" s="1040"/>
      <c r="AJ70" s="1040"/>
      <c r="AK70" s="1040">
        <v>21</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1"/>
      <c r="BF70" s="241"/>
      <c r="BG70" s="241"/>
      <c r="BH70" s="241"/>
      <c r="BI70" s="241"/>
      <c r="BJ70" s="241"/>
      <c r="BK70" s="241"/>
      <c r="BL70" s="241"/>
      <c r="BM70" s="241"/>
      <c r="BN70" s="241"/>
      <c r="BO70" s="241"/>
      <c r="BP70" s="241"/>
      <c r="BQ70" s="238">
        <v>64</v>
      </c>
      <c r="BR70" s="243"/>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2"/>
    </row>
    <row r="71" spans="1:131" s="223" customFormat="1" ht="26.25" customHeight="1" x14ac:dyDescent="0.2">
      <c r="A71" s="237">
        <v>4</v>
      </c>
      <c r="B71" s="1043" t="s">
        <v>566</v>
      </c>
      <c r="C71" s="1044"/>
      <c r="D71" s="1044"/>
      <c r="E71" s="1044"/>
      <c r="F71" s="1044"/>
      <c r="G71" s="1044"/>
      <c r="H71" s="1044"/>
      <c r="I71" s="1044"/>
      <c r="J71" s="1044"/>
      <c r="K71" s="1044"/>
      <c r="L71" s="1044"/>
      <c r="M71" s="1044"/>
      <c r="N71" s="1044"/>
      <c r="O71" s="1044"/>
      <c r="P71" s="1045"/>
      <c r="Q71" s="1046">
        <v>191</v>
      </c>
      <c r="R71" s="1040"/>
      <c r="S71" s="1040"/>
      <c r="T71" s="1040"/>
      <c r="U71" s="1040"/>
      <c r="V71" s="1040">
        <v>108</v>
      </c>
      <c r="W71" s="1040"/>
      <c r="X71" s="1040"/>
      <c r="Y71" s="1040"/>
      <c r="Z71" s="1040"/>
      <c r="AA71" s="1040">
        <v>83</v>
      </c>
      <c r="AB71" s="1040"/>
      <c r="AC71" s="1040"/>
      <c r="AD71" s="1040"/>
      <c r="AE71" s="1040"/>
      <c r="AF71" s="1040">
        <v>83</v>
      </c>
      <c r="AG71" s="1040"/>
      <c r="AH71" s="1040"/>
      <c r="AI71" s="1040"/>
      <c r="AJ71" s="1040"/>
      <c r="AK71" s="1040" t="s">
        <v>576</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1"/>
      <c r="BF71" s="241"/>
      <c r="BG71" s="241"/>
      <c r="BH71" s="241"/>
      <c r="BI71" s="241"/>
      <c r="BJ71" s="241"/>
      <c r="BK71" s="241"/>
      <c r="BL71" s="241"/>
      <c r="BM71" s="241"/>
      <c r="BN71" s="241"/>
      <c r="BO71" s="241"/>
      <c r="BP71" s="241"/>
      <c r="BQ71" s="238">
        <v>65</v>
      </c>
      <c r="BR71" s="243"/>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2"/>
    </row>
    <row r="72" spans="1:131" s="223" customFormat="1" ht="26.25" customHeight="1" x14ac:dyDescent="0.2">
      <c r="A72" s="237">
        <v>5</v>
      </c>
      <c r="B72" s="1043" t="s">
        <v>567</v>
      </c>
      <c r="C72" s="1044"/>
      <c r="D72" s="1044"/>
      <c r="E72" s="1044"/>
      <c r="F72" s="1044"/>
      <c r="G72" s="1044"/>
      <c r="H72" s="1044"/>
      <c r="I72" s="1044"/>
      <c r="J72" s="1044"/>
      <c r="K72" s="1044"/>
      <c r="L72" s="1044"/>
      <c r="M72" s="1044"/>
      <c r="N72" s="1044"/>
      <c r="O72" s="1044"/>
      <c r="P72" s="1045"/>
      <c r="Q72" s="1046">
        <v>13791</v>
      </c>
      <c r="R72" s="1040"/>
      <c r="S72" s="1040"/>
      <c r="T72" s="1040"/>
      <c r="U72" s="1040"/>
      <c r="V72" s="1040">
        <v>13536</v>
      </c>
      <c r="W72" s="1040"/>
      <c r="X72" s="1040"/>
      <c r="Y72" s="1040"/>
      <c r="Z72" s="1040"/>
      <c r="AA72" s="1040">
        <v>256</v>
      </c>
      <c r="AB72" s="1040"/>
      <c r="AC72" s="1040"/>
      <c r="AD72" s="1040"/>
      <c r="AE72" s="1040"/>
      <c r="AF72" s="1040">
        <v>256</v>
      </c>
      <c r="AG72" s="1040"/>
      <c r="AH72" s="1040"/>
      <c r="AI72" s="1040"/>
      <c r="AJ72" s="1040"/>
      <c r="AK72" s="1040">
        <v>60</v>
      </c>
      <c r="AL72" s="1040"/>
      <c r="AM72" s="1040"/>
      <c r="AN72" s="1040"/>
      <c r="AO72" s="1040"/>
      <c r="AP72" s="1040">
        <v>3571</v>
      </c>
      <c r="AQ72" s="1040"/>
      <c r="AR72" s="1040"/>
      <c r="AS72" s="1040"/>
      <c r="AT72" s="1040"/>
      <c r="AU72" s="1040">
        <v>24</v>
      </c>
      <c r="AV72" s="1040"/>
      <c r="AW72" s="1040"/>
      <c r="AX72" s="1040"/>
      <c r="AY72" s="1040"/>
      <c r="AZ72" s="1041"/>
      <c r="BA72" s="1041"/>
      <c r="BB72" s="1041"/>
      <c r="BC72" s="1041"/>
      <c r="BD72" s="1042"/>
      <c r="BE72" s="241"/>
      <c r="BF72" s="241"/>
      <c r="BG72" s="241"/>
      <c r="BH72" s="241"/>
      <c r="BI72" s="241"/>
      <c r="BJ72" s="241"/>
      <c r="BK72" s="241"/>
      <c r="BL72" s="241"/>
      <c r="BM72" s="241"/>
      <c r="BN72" s="241"/>
      <c r="BO72" s="241"/>
      <c r="BP72" s="241"/>
      <c r="BQ72" s="238">
        <v>66</v>
      </c>
      <c r="BR72" s="243"/>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2"/>
    </row>
    <row r="73" spans="1:131" s="223" customFormat="1" ht="26.25" customHeight="1" x14ac:dyDescent="0.2">
      <c r="A73" s="237">
        <v>6</v>
      </c>
      <c r="B73" s="1043" t="s">
        <v>568</v>
      </c>
      <c r="C73" s="1044"/>
      <c r="D73" s="1044"/>
      <c r="E73" s="1044"/>
      <c r="F73" s="1044"/>
      <c r="G73" s="1044"/>
      <c r="H73" s="1044"/>
      <c r="I73" s="1044"/>
      <c r="J73" s="1044"/>
      <c r="K73" s="1044"/>
      <c r="L73" s="1044"/>
      <c r="M73" s="1044"/>
      <c r="N73" s="1044"/>
      <c r="O73" s="1044"/>
      <c r="P73" s="1045"/>
      <c r="Q73" s="1046">
        <v>8934</v>
      </c>
      <c r="R73" s="1040"/>
      <c r="S73" s="1040"/>
      <c r="T73" s="1040"/>
      <c r="U73" s="1040"/>
      <c r="V73" s="1040">
        <v>9207</v>
      </c>
      <c r="W73" s="1040"/>
      <c r="X73" s="1040"/>
      <c r="Y73" s="1040"/>
      <c r="Z73" s="1040"/>
      <c r="AA73" s="1040">
        <v>-273</v>
      </c>
      <c r="AB73" s="1040"/>
      <c r="AC73" s="1040"/>
      <c r="AD73" s="1040"/>
      <c r="AE73" s="1040"/>
      <c r="AF73" s="1040">
        <v>1990</v>
      </c>
      <c r="AG73" s="1040"/>
      <c r="AH73" s="1040"/>
      <c r="AI73" s="1040"/>
      <c r="AJ73" s="1040"/>
      <c r="AK73" s="1040" t="s">
        <v>575</v>
      </c>
      <c r="AL73" s="1040"/>
      <c r="AM73" s="1040"/>
      <c r="AN73" s="1040"/>
      <c r="AO73" s="1040"/>
      <c r="AP73" s="1040">
        <v>6761</v>
      </c>
      <c r="AQ73" s="1040"/>
      <c r="AR73" s="1040"/>
      <c r="AS73" s="1040"/>
      <c r="AT73" s="1040"/>
      <c r="AU73" s="1040">
        <v>156</v>
      </c>
      <c r="AV73" s="1040"/>
      <c r="AW73" s="1040"/>
      <c r="AX73" s="1040"/>
      <c r="AY73" s="1040"/>
      <c r="AZ73" s="1041"/>
      <c r="BA73" s="1041"/>
      <c r="BB73" s="1041"/>
      <c r="BC73" s="1041"/>
      <c r="BD73" s="1042"/>
      <c r="BE73" s="241"/>
      <c r="BF73" s="241"/>
      <c r="BG73" s="241"/>
      <c r="BH73" s="241"/>
      <c r="BI73" s="241"/>
      <c r="BJ73" s="241"/>
      <c r="BK73" s="241"/>
      <c r="BL73" s="241"/>
      <c r="BM73" s="241"/>
      <c r="BN73" s="241"/>
      <c r="BO73" s="241"/>
      <c r="BP73" s="241"/>
      <c r="BQ73" s="238">
        <v>67</v>
      </c>
      <c r="BR73" s="243"/>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2"/>
    </row>
    <row r="74" spans="1:131" s="223" customFormat="1" ht="26.25" customHeight="1" x14ac:dyDescent="0.2">
      <c r="A74" s="237">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1"/>
      <c r="BF74" s="241"/>
      <c r="BG74" s="241"/>
      <c r="BH74" s="241"/>
      <c r="BI74" s="241"/>
      <c r="BJ74" s="241"/>
      <c r="BK74" s="241"/>
      <c r="BL74" s="241"/>
      <c r="BM74" s="241"/>
      <c r="BN74" s="241"/>
      <c r="BO74" s="241"/>
      <c r="BP74" s="241"/>
      <c r="BQ74" s="238">
        <v>68</v>
      </c>
      <c r="BR74" s="243"/>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2"/>
    </row>
    <row r="75" spans="1:131" s="223" customFormat="1" ht="26.25" customHeight="1" x14ac:dyDescent="0.2">
      <c r="A75" s="237">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1"/>
      <c r="BF75" s="241"/>
      <c r="BG75" s="241"/>
      <c r="BH75" s="241"/>
      <c r="BI75" s="241"/>
      <c r="BJ75" s="241"/>
      <c r="BK75" s="241"/>
      <c r="BL75" s="241"/>
      <c r="BM75" s="241"/>
      <c r="BN75" s="241"/>
      <c r="BO75" s="241"/>
      <c r="BP75" s="241"/>
      <c r="BQ75" s="238">
        <v>69</v>
      </c>
      <c r="BR75" s="243"/>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2"/>
    </row>
    <row r="76" spans="1:131" s="223" customFormat="1" ht="26.25" customHeight="1" x14ac:dyDescent="0.2">
      <c r="A76" s="237">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1"/>
      <c r="BF76" s="241"/>
      <c r="BG76" s="241"/>
      <c r="BH76" s="241"/>
      <c r="BI76" s="241"/>
      <c r="BJ76" s="241"/>
      <c r="BK76" s="241"/>
      <c r="BL76" s="241"/>
      <c r="BM76" s="241"/>
      <c r="BN76" s="241"/>
      <c r="BO76" s="241"/>
      <c r="BP76" s="241"/>
      <c r="BQ76" s="238">
        <v>70</v>
      </c>
      <c r="BR76" s="243"/>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2"/>
    </row>
    <row r="77" spans="1:131" s="223" customFormat="1" ht="26.25" customHeight="1" x14ac:dyDescent="0.2">
      <c r="A77" s="237">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1"/>
      <c r="BF77" s="241"/>
      <c r="BG77" s="241"/>
      <c r="BH77" s="241"/>
      <c r="BI77" s="241"/>
      <c r="BJ77" s="241"/>
      <c r="BK77" s="241"/>
      <c r="BL77" s="241"/>
      <c r="BM77" s="241"/>
      <c r="BN77" s="241"/>
      <c r="BO77" s="241"/>
      <c r="BP77" s="241"/>
      <c r="BQ77" s="238">
        <v>71</v>
      </c>
      <c r="BR77" s="243"/>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2"/>
    </row>
    <row r="78" spans="1:131" s="223" customFormat="1" ht="26.25" customHeight="1" x14ac:dyDescent="0.2">
      <c r="A78" s="237">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1"/>
      <c r="BF78" s="241"/>
      <c r="BG78" s="241"/>
      <c r="BH78" s="241"/>
      <c r="BI78" s="241"/>
      <c r="BJ78" s="244"/>
      <c r="BK78" s="244"/>
      <c r="BL78" s="244"/>
      <c r="BM78" s="244"/>
      <c r="BN78" s="244"/>
      <c r="BO78" s="241"/>
      <c r="BP78" s="241"/>
      <c r="BQ78" s="238">
        <v>72</v>
      </c>
      <c r="BR78" s="243"/>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2"/>
    </row>
    <row r="79" spans="1:131" s="223" customFormat="1" ht="26.25" customHeight="1" x14ac:dyDescent="0.2">
      <c r="A79" s="237">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1"/>
      <c r="BF79" s="241"/>
      <c r="BG79" s="241"/>
      <c r="BH79" s="241"/>
      <c r="BI79" s="241"/>
      <c r="BJ79" s="244"/>
      <c r="BK79" s="244"/>
      <c r="BL79" s="244"/>
      <c r="BM79" s="244"/>
      <c r="BN79" s="244"/>
      <c r="BO79" s="241"/>
      <c r="BP79" s="241"/>
      <c r="BQ79" s="238">
        <v>73</v>
      </c>
      <c r="BR79" s="243"/>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2"/>
    </row>
    <row r="80" spans="1:131" s="223" customFormat="1" ht="26.25" customHeight="1" x14ac:dyDescent="0.2">
      <c r="A80" s="237">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1"/>
      <c r="BF80" s="241"/>
      <c r="BG80" s="241"/>
      <c r="BH80" s="241"/>
      <c r="BI80" s="241"/>
      <c r="BJ80" s="241"/>
      <c r="BK80" s="241"/>
      <c r="BL80" s="241"/>
      <c r="BM80" s="241"/>
      <c r="BN80" s="241"/>
      <c r="BO80" s="241"/>
      <c r="BP80" s="241"/>
      <c r="BQ80" s="238">
        <v>74</v>
      </c>
      <c r="BR80" s="243"/>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2"/>
    </row>
    <row r="81" spans="1:131" s="223" customFormat="1" ht="26.25" customHeight="1" x14ac:dyDescent="0.2">
      <c r="A81" s="237">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1"/>
      <c r="BF81" s="241"/>
      <c r="BG81" s="241"/>
      <c r="BH81" s="241"/>
      <c r="BI81" s="241"/>
      <c r="BJ81" s="241"/>
      <c r="BK81" s="241"/>
      <c r="BL81" s="241"/>
      <c r="BM81" s="241"/>
      <c r="BN81" s="241"/>
      <c r="BO81" s="241"/>
      <c r="BP81" s="241"/>
      <c r="BQ81" s="238">
        <v>75</v>
      </c>
      <c r="BR81" s="243"/>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2"/>
    </row>
    <row r="82" spans="1:131" s="223" customFormat="1" ht="26.25" customHeight="1" x14ac:dyDescent="0.2">
      <c r="A82" s="237">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1"/>
      <c r="BF82" s="241"/>
      <c r="BG82" s="241"/>
      <c r="BH82" s="241"/>
      <c r="BI82" s="241"/>
      <c r="BJ82" s="241"/>
      <c r="BK82" s="241"/>
      <c r="BL82" s="241"/>
      <c r="BM82" s="241"/>
      <c r="BN82" s="241"/>
      <c r="BO82" s="241"/>
      <c r="BP82" s="241"/>
      <c r="BQ82" s="238">
        <v>76</v>
      </c>
      <c r="BR82" s="243"/>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2"/>
    </row>
    <row r="83" spans="1:131" s="223" customFormat="1" ht="26.25" customHeight="1" x14ac:dyDescent="0.2">
      <c r="A83" s="237">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1"/>
      <c r="BF83" s="241"/>
      <c r="BG83" s="241"/>
      <c r="BH83" s="241"/>
      <c r="BI83" s="241"/>
      <c r="BJ83" s="241"/>
      <c r="BK83" s="241"/>
      <c r="BL83" s="241"/>
      <c r="BM83" s="241"/>
      <c r="BN83" s="241"/>
      <c r="BO83" s="241"/>
      <c r="BP83" s="241"/>
      <c r="BQ83" s="238">
        <v>77</v>
      </c>
      <c r="BR83" s="243"/>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2"/>
    </row>
    <row r="84" spans="1:131" s="223" customFormat="1" ht="26.25" customHeight="1" x14ac:dyDescent="0.2">
      <c r="A84" s="237">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1"/>
      <c r="BF84" s="241"/>
      <c r="BG84" s="241"/>
      <c r="BH84" s="241"/>
      <c r="BI84" s="241"/>
      <c r="BJ84" s="241"/>
      <c r="BK84" s="241"/>
      <c r="BL84" s="241"/>
      <c r="BM84" s="241"/>
      <c r="BN84" s="241"/>
      <c r="BO84" s="241"/>
      <c r="BP84" s="241"/>
      <c r="BQ84" s="238">
        <v>78</v>
      </c>
      <c r="BR84" s="243"/>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2"/>
    </row>
    <row r="85" spans="1:131" s="223" customFormat="1" ht="26.25" customHeight="1" x14ac:dyDescent="0.2">
      <c r="A85" s="237">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1"/>
      <c r="BF85" s="241"/>
      <c r="BG85" s="241"/>
      <c r="BH85" s="241"/>
      <c r="BI85" s="241"/>
      <c r="BJ85" s="241"/>
      <c r="BK85" s="241"/>
      <c r="BL85" s="241"/>
      <c r="BM85" s="241"/>
      <c r="BN85" s="241"/>
      <c r="BO85" s="241"/>
      <c r="BP85" s="241"/>
      <c r="BQ85" s="238">
        <v>79</v>
      </c>
      <c r="BR85" s="243"/>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2"/>
    </row>
    <row r="86" spans="1:131" s="223" customFormat="1" ht="26.25" customHeight="1" x14ac:dyDescent="0.2">
      <c r="A86" s="237">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1"/>
      <c r="BF86" s="241"/>
      <c r="BG86" s="241"/>
      <c r="BH86" s="241"/>
      <c r="BI86" s="241"/>
      <c r="BJ86" s="241"/>
      <c r="BK86" s="241"/>
      <c r="BL86" s="241"/>
      <c r="BM86" s="241"/>
      <c r="BN86" s="241"/>
      <c r="BO86" s="241"/>
      <c r="BP86" s="241"/>
      <c r="BQ86" s="238">
        <v>80</v>
      </c>
      <c r="BR86" s="243"/>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2"/>
    </row>
    <row r="87" spans="1:131" s="223" customFormat="1" ht="26.25" customHeight="1" x14ac:dyDescent="0.2">
      <c r="A87" s="245">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1"/>
      <c r="BF87" s="241"/>
      <c r="BG87" s="241"/>
      <c r="BH87" s="241"/>
      <c r="BI87" s="241"/>
      <c r="BJ87" s="241"/>
      <c r="BK87" s="241"/>
      <c r="BL87" s="241"/>
      <c r="BM87" s="241"/>
      <c r="BN87" s="241"/>
      <c r="BO87" s="241"/>
      <c r="BP87" s="241"/>
      <c r="BQ87" s="238">
        <v>81</v>
      </c>
      <c r="BR87" s="243"/>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2"/>
    </row>
    <row r="88" spans="1:131" s="223" customFormat="1" ht="26.25" customHeight="1" thickBot="1" x14ac:dyDescent="0.25">
      <c r="A88" s="240" t="s">
        <v>383</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2364</v>
      </c>
      <c r="AG88" s="1028"/>
      <c r="AH88" s="1028"/>
      <c r="AI88" s="1028"/>
      <c r="AJ88" s="1028"/>
      <c r="AK88" s="1032"/>
      <c r="AL88" s="1032"/>
      <c r="AM88" s="1032"/>
      <c r="AN88" s="1032"/>
      <c r="AO88" s="1032"/>
      <c r="AP88" s="1028">
        <v>10332</v>
      </c>
      <c r="AQ88" s="1028"/>
      <c r="AR88" s="1028"/>
      <c r="AS88" s="1028"/>
      <c r="AT88" s="1028"/>
      <c r="AU88" s="1028">
        <v>180</v>
      </c>
      <c r="AV88" s="1028"/>
      <c r="AW88" s="1028"/>
      <c r="AX88" s="1028"/>
      <c r="AY88" s="1028"/>
      <c r="AZ88" s="1029"/>
      <c r="BA88" s="1029"/>
      <c r="BB88" s="1029"/>
      <c r="BC88" s="1029"/>
      <c r="BD88" s="1030"/>
      <c r="BE88" s="241"/>
      <c r="BF88" s="241"/>
      <c r="BG88" s="241"/>
      <c r="BH88" s="241"/>
      <c r="BI88" s="241"/>
      <c r="BJ88" s="241"/>
      <c r="BK88" s="241"/>
      <c r="BL88" s="241"/>
      <c r="BM88" s="241"/>
      <c r="BN88" s="241"/>
      <c r="BO88" s="241"/>
      <c r="BP88" s="241"/>
      <c r="BQ88" s="238">
        <v>82</v>
      </c>
      <c r="BR88" s="243"/>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2"/>
    </row>
    <row r="89" spans="1:131" s="223" customFormat="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2"/>
    </row>
    <row r="90" spans="1:131" s="223" customFormat="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2"/>
    </row>
    <row r="91" spans="1:131" s="223" customFormat="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2"/>
    </row>
    <row r="92" spans="1:131" s="223" customFormat="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2"/>
    </row>
    <row r="93" spans="1:131" s="223" customFormat="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2"/>
    </row>
    <row r="94" spans="1:131" s="223" customFormat="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2"/>
    </row>
    <row r="95" spans="1:131" s="223" customFormat="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2"/>
    </row>
    <row r="96" spans="1:131" s="223" customFormat="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2"/>
    </row>
    <row r="97" spans="1:131" s="223" customFormat="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2"/>
    </row>
    <row r="98" spans="1:131" s="223" customFormat="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2"/>
    </row>
    <row r="99" spans="1:131" s="223" customFormat="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2"/>
    </row>
    <row r="100" spans="1:131" s="223" customFormat="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2"/>
    </row>
    <row r="101" spans="1:131" s="223" customFormat="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2"/>
    </row>
    <row r="102" spans="1:131" s="223" customFormat="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383</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2"/>
    </row>
    <row r="103" spans="1:131" s="223" customFormat="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2"/>
    </row>
    <row r="104" spans="1:131" s="223" customFormat="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2"/>
    </row>
    <row r="105" spans="1:131" s="223" customFormat="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2">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5">
      <c r="A107" s="251" t="s">
        <v>418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2">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2" customFormat="1" ht="26.25" customHeight="1" x14ac:dyDescent="0.2">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302</v>
      </c>
      <c r="AG109" s="963"/>
      <c r="AH109" s="963"/>
      <c r="AI109" s="963"/>
      <c r="AJ109" s="964"/>
      <c r="AK109" s="965" t="s">
        <v>301</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302</v>
      </c>
      <c r="BW109" s="963"/>
      <c r="BX109" s="963"/>
      <c r="BY109" s="963"/>
      <c r="BZ109" s="964"/>
      <c r="CA109" s="965" t="s">
        <v>301</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302</v>
      </c>
      <c r="DM109" s="963"/>
      <c r="DN109" s="963"/>
      <c r="DO109" s="963"/>
      <c r="DP109" s="964"/>
      <c r="DQ109" s="965" t="s">
        <v>301</v>
      </c>
      <c r="DR109" s="963"/>
      <c r="DS109" s="963"/>
      <c r="DT109" s="963"/>
      <c r="DU109" s="964"/>
      <c r="DV109" s="965" t="s">
        <v>424</v>
      </c>
      <c r="DW109" s="963"/>
      <c r="DX109" s="963"/>
      <c r="DY109" s="963"/>
      <c r="DZ109" s="994"/>
    </row>
    <row r="110" spans="1:131" s="222" customFormat="1" ht="26.25" customHeight="1" x14ac:dyDescent="0.2">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184470</v>
      </c>
      <c r="AB110" s="956"/>
      <c r="AC110" s="956"/>
      <c r="AD110" s="956"/>
      <c r="AE110" s="957"/>
      <c r="AF110" s="958">
        <v>167525</v>
      </c>
      <c r="AG110" s="956"/>
      <c r="AH110" s="956"/>
      <c r="AI110" s="956"/>
      <c r="AJ110" s="957"/>
      <c r="AK110" s="958">
        <v>192269</v>
      </c>
      <c r="AL110" s="956"/>
      <c r="AM110" s="956"/>
      <c r="AN110" s="956"/>
      <c r="AO110" s="957"/>
      <c r="AP110" s="959">
        <v>22.7</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1787037</v>
      </c>
      <c r="BR110" s="903"/>
      <c r="BS110" s="903"/>
      <c r="BT110" s="903"/>
      <c r="BU110" s="903"/>
      <c r="BV110" s="903">
        <v>1888621</v>
      </c>
      <c r="BW110" s="903"/>
      <c r="BX110" s="903"/>
      <c r="BY110" s="903"/>
      <c r="BZ110" s="903"/>
      <c r="CA110" s="903">
        <v>2054089</v>
      </c>
      <c r="CB110" s="903"/>
      <c r="CC110" s="903"/>
      <c r="CD110" s="903"/>
      <c r="CE110" s="903"/>
      <c r="CF110" s="927">
        <v>242.5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141</v>
      </c>
      <c r="DH110" s="903"/>
      <c r="DI110" s="903"/>
      <c r="DJ110" s="903"/>
      <c r="DK110" s="903"/>
      <c r="DL110" s="903" t="s">
        <v>430</v>
      </c>
      <c r="DM110" s="903"/>
      <c r="DN110" s="903"/>
      <c r="DO110" s="903"/>
      <c r="DP110" s="903"/>
      <c r="DQ110" s="903" t="s">
        <v>141</v>
      </c>
      <c r="DR110" s="903"/>
      <c r="DS110" s="903"/>
      <c r="DT110" s="903"/>
      <c r="DU110" s="903"/>
      <c r="DV110" s="904" t="s">
        <v>405</v>
      </c>
      <c r="DW110" s="904"/>
      <c r="DX110" s="904"/>
      <c r="DY110" s="904"/>
      <c r="DZ110" s="905"/>
    </row>
    <row r="111" spans="1:131" s="222" customFormat="1" ht="26.25" customHeight="1" x14ac:dyDescent="0.2">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141</v>
      </c>
      <c r="AG111" s="984"/>
      <c r="AH111" s="984"/>
      <c r="AI111" s="984"/>
      <c r="AJ111" s="985"/>
      <c r="AK111" s="986" t="s">
        <v>141</v>
      </c>
      <c r="AL111" s="984"/>
      <c r="AM111" s="984"/>
      <c r="AN111" s="984"/>
      <c r="AO111" s="985"/>
      <c r="AP111" s="987" t="s">
        <v>405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141</v>
      </c>
      <c r="BR111" s="875"/>
      <c r="BS111" s="875"/>
      <c r="BT111" s="875"/>
      <c r="BU111" s="875"/>
      <c r="BV111" s="875" t="s">
        <v>405</v>
      </c>
      <c r="BW111" s="875"/>
      <c r="BX111" s="875"/>
      <c r="BY111" s="875"/>
      <c r="BZ111" s="875"/>
      <c r="CA111" s="875" t="s">
        <v>405</v>
      </c>
      <c r="CB111" s="875"/>
      <c r="CC111" s="875"/>
      <c r="CD111" s="875"/>
      <c r="CE111" s="875"/>
      <c r="CF111" s="936" t="s">
        <v>430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141</v>
      </c>
      <c r="DH111" s="875"/>
      <c r="DI111" s="875"/>
      <c r="DJ111" s="875"/>
      <c r="DK111" s="875"/>
      <c r="DL111" s="875" t="s">
        <v>405</v>
      </c>
      <c r="DM111" s="875"/>
      <c r="DN111" s="875"/>
      <c r="DO111" s="875"/>
      <c r="DP111" s="875"/>
      <c r="DQ111" s="875" t="s">
        <v>405</v>
      </c>
      <c r="DR111" s="875"/>
      <c r="DS111" s="875"/>
      <c r="DT111" s="875"/>
      <c r="DU111" s="875"/>
      <c r="DV111" s="852" t="s">
        <v>405</v>
      </c>
      <c r="DW111" s="852"/>
      <c r="DX111" s="852"/>
      <c r="DY111" s="852"/>
      <c r="DZ111" s="853"/>
    </row>
    <row r="112" spans="1:131" s="222" customFormat="1" ht="26.25" customHeight="1" x14ac:dyDescent="0.2">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141</v>
      </c>
      <c r="AB112" s="838"/>
      <c r="AC112" s="838"/>
      <c r="AD112" s="838"/>
      <c r="AE112" s="839"/>
      <c r="AF112" s="840" t="s">
        <v>141</v>
      </c>
      <c r="AG112" s="838"/>
      <c r="AH112" s="838"/>
      <c r="AI112" s="838"/>
      <c r="AJ112" s="839"/>
      <c r="AK112" s="840" t="s">
        <v>141</v>
      </c>
      <c r="AL112" s="838"/>
      <c r="AM112" s="838"/>
      <c r="AN112" s="838"/>
      <c r="AO112" s="839"/>
      <c r="AP112" s="885" t="s">
        <v>141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218027</v>
      </c>
      <c r="BR112" s="875"/>
      <c r="BS112" s="875"/>
      <c r="BT112" s="875"/>
      <c r="BU112" s="875"/>
      <c r="BV112" s="875">
        <v>249249</v>
      </c>
      <c r="BW112" s="875"/>
      <c r="BX112" s="875"/>
      <c r="BY112" s="875"/>
      <c r="BZ112" s="875"/>
      <c r="CA112" s="875">
        <v>292464</v>
      </c>
      <c r="CB112" s="875"/>
      <c r="CC112" s="875"/>
      <c r="CD112" s="875"/>
      <c r="CE112" s="875"/>
      <c r="CF112" s="936">
        <v>34.5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141</v>
      </c>
      <c r="DM112" s="875"/>
      <c r="DN112" s="875"/>
      <c r="DO112" s="875"/>
      <c r="DP112" s="875"/>
      <c r="DQ112" s="875" t="s">
        <v>438</v>
      </c>
      <c r="DR112" s="875"/>
      <c r="DS112" s="875"/>
      <c r="DT112" s="875"/>
      <c r="DU112" s="875"/>
      <c r="DV112" s="852" t="s">
        <v>405</v>
      </c>
      <c r="DW112" s="852"/>
      <c r="DX112" s="852"/>
      <c r="DY112" s="852"/>
      <c r="DZ112" s="853"/>
    </row>
    <row r="113" spans="1:130" s="222" customFormat="1" ht="26.25" customHeight="1" x14ac:dyDescent="0.2">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21482</v>
      </c>
      <c r="AB113" s="984"/>
      <c r="AC113" s="984"/>
      <c r="AD113" s="984"/>
      <c r="AE113" s="985"/>
      <c r="AF113" s="986">
        <v>21311</v>
      </c>
      <c r="AG113" s="984"/>
      <c r="AH113" s="984"/>
      <c r="AI113" s="984"/>
      <c r="AJ113" s="985"/>
      <c r="AK113" s="986">
        <v>20742</v>
      </c>
      <c r="AL113" s="984"/>
      <c r="AM113" s="984"/>
      <c r="AN113" s="984"/>
      <c r="AO113" s="985"/>
      <c r="AP113" s="987">
        <v>2.4</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141462</v>
      </c>
      <c r="BR113" s="875"/>
      <c r="BS113" s="875"/>
      <c r="BT113" s="875"/>
      <c r="BU113" s="875"/>
      <c r="BV113" s="875">
        <v>195550</v>
      </c>
      <c r="BW113" s="875"/>
      <c r="BX113" s="875"/>
      <c r="BY113" s="875"/>
      <c r="BZ113" s="875"/>
      <c r="CA113" s="875">
        <v>179617</v>
      </c>
      <c r="CB113" s="875"/>
      <c r="CC113" s="875"/>
      <c r="CD113" s="875"/>
      <c r="CE113" s="875"/>
      <c r="CF113" s="936">
        <v>21.2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405</v>
      </c>
      <c r="DM113" s="838"/>
      <c r="DN113" s="838"/>
      <c r="DO113" s="838"/>
      <c r="DP113" s="839"/>
      <c r="DQ113" s="840" t="s">
        <v>438</v>
      </c>
      <c r="DR113" s="838"/>
      <c r="DS113" s="838"/>
      <c r="DT113" s="838"/>
      <c r="DU113" s="839"/>
      <c r="DV113" s="885" t="s">
        <v>405</v>
      </c>
      <c r="DW113" s="886"/>
      <c r="DX113" s="886"/>
      <c r="DY113" s="886"/>
      <c r="DZ113" s="887"/>
    </row>
    <row r="114" spans="1:130" s="222" customFormat="1" ht="26.25" customHeight="1" x14ac:dyDescent="0.2">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30031</v>
      </c>
      <c r="AB114" s="838"/>
      <c r="AC114" s="838"/>
      <c r="AD114" s="838"/>
      <c r="AE114" s="839"/>
      <c r="AF114" s="840">
        <v>31984</v>
      </c>
      <c r="AG114" s="838"/>
      <c r="AH114" s="838"/>
      <c r="AI114" s="838"/>
      <c r="AJ114" s="839"/>
      <c r="AK114" s="840">
        <v>36919</v>
      </c>
      <c r="AL114" s="838"/>
      <c r="AM114" s="838"/>
      <c r="AN114" s="838"/>
      <c r="AO114" s="839"/>
      <c r="AP114" s="885">
        <v>4.4000000000000004</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344241</v>
      </c>
      <c r="BR114" s="875"/>
      <c r="BS114" s="875"/>
      <c r="BT114" s="875"/>
      <c r="BU114" s="875"/>
      <c r="BV114" s="875">
        <v>376242</v>
      </c>
      <c r="BW114" s="875"/>
      <c r="BX114" s="875"/>
      <c r="BY114" s="875"/>
      <c r="BZ114" s="875"/>
      <c r="CA114" s="875">
        <v>335950</v>
      </c>
      <c r="CB114" s="875"/>
      <c r="CC114" s="875"/>
      <c r="CD114" s="875"/>
      <c r="CE114" s="875"/>
      <c r="CF114" s="936">
        <v>39.700000000000003</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430</v>
      </c>
      <c r="DM114" s="838"/>
      <c r="DN114" s="838"/>
      <c r="DO114" s="838"/>
      <c r="DP114" s="839"/>
      <c r="DQ114" s="840" t="s">
        <v>141</v>
      </c>
      <c r="DR114" s="838"/>
      <c r="DS114" s="838"/>
      <c r="DT114" s="838"/>
      <c r="DU114" s="839"/>
      <c r="DV114" s="885" t="s">
        <v>405</v>
      </c>
      <c r="DW114" s="886"/>
      <c r="DX114" s="886"/>
      <c r="DY114" s="886"/>
      <c r="DZ114" s="887"/>
    </row>
    <row r="115" spans="1:130" s="222" customFormat="1" ht="26.25" customHeight="1" x14ac:dyDescent="0.2">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141</v>
      </c>
      <c r="AB115" s="984"/>
      <c r="AC115" s="984"/>
      <c r="AD115" s="984"/>
      <c r="AE115" s="985"/>
      <c r="AF115" s="986" t="s">
        <v>141</v>
      </c>
      <c r="AG115" s="984"/>
      <c r="AH115" s="984"/>
      <c r="AI115" s="984"/>
      <c r="AJ115" s="985"/>
      <c r="AK115" s="986" t="s">
        <v>141</v>
      </c>
      <c r="AL115" s="984"/>
      <c r="AM115" s="984"/>
      <c r="AN115" s="984"/>
      <c r="AO115" s="985"/>
      <c r="AP115" s="987" t="s">
        <v>141</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141</v>
      </c>
      <c r="BR115" s="875"/>
      <c r="BS115" s="875"/>
      <c r="BT115" s="875"/>
      <c r="BU115" s="875"/>
      <c r="BV115" s="875" t="s">
        <v>405</v>
      </c>
      <c r="BW115" s="875"/>
      <c r="BX115" s="875"/>
      <c r="BY115" s="875"/>
      <c r="BZ115" s="875"/>
      <c r="CA115" s="875" t="s">
        <v>405</v>
      </c>
      <c r="CB115" s="875"/>
      <c r="CC115" s="875"/>
      <c r="CD115" s="875"/>
      <c r="CE115" s="875"/>
      <c r="CF115" s="936" t="s">
        <v>141</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405</v>
      </c>
      <c r="DH115" s="838"/>
      <c r="DI115" s="838"/>
      <c r="DJ115" s="838"/>
      <c r="DK115" s="839"/>
      <c r="DL115" s="840" t="s">
        <v>405</v>
      </c>
      <c r="DM115" s="838"/>
      <c r="DN115" s="838"/>
      <c r="DO115" s="838"/>
      <c r="DP115" s="839"/>
      <c r="DQ115" s="840" t="s">
        <v>405</v>
      </c>
      <c r="DR115" s="838"/>
      <c r="DS115" s="838"/>
      <c r="DT115" s="838"/>
      <c r="DU115" s="839"/>
      <c r="DV115" s="885" t="s">
        <v>141</v>
      </c>
      <c r="DW115" s="886"/>
      <c r="DX115" s="886"/>
      <c r="DY115" s="886"/>
      <c r="DZ115" s="887"/>
    </row>
    <row r="116" spans="1:130" s="222" customFormat="1" ht="26.25" customHeight="1" x14ac:dyDescent="0.2">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28</v>
      </c>
      <c r="AB116" s="838"/>
      <c r="AC116" s="838"/>
      <c r="AD116" s="838"/>
      <c r="AE116" s="839"/>
      <c r="AF116" s="840">
        <v>9</v>
      </c>
      <c r="AG116" s="838"/>
      <c r="AH116" s="838"/>
      <c r="AI116" s="838"/>
      <c r="AJ116" s="839"/>
      <c r="AK116" s="840" t="s">
        <v>141</v>
      </c>
      <c r="AL116" s="838"/>
      <c r="AM116" s="838"/>
      <c r="AN116" s="838"/>
      <c r="AO116" s="839"/>
      <c r="AP116" s="885" t="s">
        <v>405</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405</v>
      </c>
      <c r="BW116" s="875"/>
      <c r="BX116" s="875"/>
      <c r="BY116" s="875"/>
      <c r="BZ116" s="875"/>
      <c r="CA116" s="875" t="s">
        <v>141</v>
      </c>
      <c r="CB116" s="875"/>
      <c r="CC116" s="875"/>
      <c r="CD116" s="875"/>
      <c r="CE116" s="875"/>
      <c r="CF116" s="936" t="s">
        <v>405</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141</v>
      </c>
      <c r="DM116" s="838"/>
      <c r="DN116" s="838"/>
      <c r="DO116" s="838"/>
      <c r="DP116" s="839"/>
      <c r="DQ116" s="840" t="s">
        <v>405</v>
      </c>
      <c r="DR116" s="838"/>
      <c r="DS116" s="838"/>
      <c r="DT116" s="838"/>
      <c r="DU116" s="839"/>
      <c r="DV116" s="885" t="s">
        <v>141</v>
      </c>
      <c r="DW116" s="886"/>
      <c r="DX116" s="886"/>
      <c r="DY116" s="886"/>
      <c r="DZ116" s="887"/>
    </row>
    <row r="117" spans="1:130" s="222"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236011</v>
      </c>
      <c r="AB117" s="970"/>
      <c r="AC117" s="970"/>
      <c r="AD117" s="970"/>
      <c r="AE117" s="971"/>
      <c r="AF117" s="972">
        <v>220829</v>
      </c>
      <c r="AG117" s="970"/>
      <c r="AH117" s="970"/>
      <c r="AI117" s="970"/>
      <c r="AJ117" s="971"/>
      <c r="AK117" s="972">
        <v>249930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141</v>
      </c>
      <c r="BW117" s="875"/>
      <c r="BX117" s="875"/>
      <c r="BY117" s="875"/>
      <c r="BZ117" s="875"/>
      <c r="CA117" s="875" t="s">
        <v>405</v>
      </c>
      <c r="CB117" s="875"/>
      <c r="CC117" s="875"/>
      <c r="CD117" s="875"/>
      <c r="CE117" s="875"/>
      <c r="CF117" s="936" t="s">
        <v>141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141</v>
      </c>
      <c r="DH117" s="838"/>
      <c r="DI117" s="838"/>
      <c r="DJ117" s="838"/>
      <c r="DK117" s="839"/>
      <c r="DL117" s="840" t="s">
        <v>405</v>
      </c>
      <c r="DM117" s="838"/>
      <c r="DN117" s="838"/>
      <c r="DO117" s="838"/>
      <c r="DP117" s="839"/>
      <c r="DQ117" s="840" t="s">
        <v>405</v>
      </c>
      <c r="DR117" s="838"/>
      <c r="DS117" s="838"/>
      <c r="DT117" s="838"/>
      <c r="DU117" s="839"/>
      <c r="DV117" s="885" t="s">
        <v>405</v>
      </c>
      <c r="DW117" s="886"/>
      <c r="DX117" s="886"/>
      <c r="DY117" s="886"/>
      <c r="DZ117" s="887"/>
    </row>
    <row r="118" spans="1:130" s="222" customFormat="1" ht="26.25" customHeight="1" x14ac:dyDescent="0.2">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302</v>
      </c>
      <c r="AG118" s="963"/>
      <c r="AH118" s="963"/>
      <c r="AI118" s="963"/>
      <c r="AJ118" s="964"/>
      <c r="AK118" s="965" t="s">
        <v>301</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405</v>
      </c>
      <c r="BR118" s="906"/>
      <c r="BS118" s="906"/>
      <c r="BT118" s="906"/>
      <c r="BU118" s="906"/>
      <c r="BV118" s="906" t="s">
        <v>141</v>
      </c>
      <c r="BW118" s="906"/>
      <c r="BX118" s="906"/>
      <c r="BY118" s="906"/>
      <c r="BZ118" s="906"/>
      <c r="CA118" s="906" t="s">
        <v>438</v>
      </c>
      <c r="CB118" s="906"/>
      <c r="CC118" s="906"/>
      <c r="CD118" s="906"/>
      <c r="CE118" s="906"/>
      <c r="CF118" s="936" t="s">
        <v>141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405</v>
      </c>
      <c r="DH118" s="838"/>
      <c r="DI118" s="838"/>
      <c r="DJ118" s="838"/>
      <c r="DK118" s="839"/>
      <c r="DL118" s="840" t="s">
        <v>405</v>
      </c>
      <c r="DM118" s="838"/>
      <c r="DN118" s="838"/>
      <c r="DO118" s="838"/>
      <c r="DP118" s="839"/>
      <c r="DQ118" s="840" t="s">
        <v>405</v>
      </c>
      <c r="DR118" s="838"/>
      <c r="DS118" s="838"/>
      <c r="DT118" s="838"/>
      <c r="DU118" s="839"/>
      <c r="DV118" s="885" t="s">
        <v>141</v>
      </c>
      <c r="DW118" s="886"/>
      <c r="DX118" s="886"/>
      <c r="DY118" s="886"/>
      <c r="DZ118" s="887"/>
    </row>
    <row r="119" spans="1:130" s="222" customFormat="1" ht="26.25" customHeight="1" x14ac:dyDescent="0.2">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141</v>
      </c>
      <c r="AB119" s="956"/>
      <c r="AC119" s="956"/>
      <c r="AD119" s="956"/>
      <c r="AE119" s="957"/>
      <c r="AF119" s="958" t="s">
        <v>405</v>
      </c>
      <c r="AG119" s="956"/>
      <c r="AH119" s="956"/>
      <c r="AI119" s="956"/>
      <c r="AJ119" s="957"/>
      <c r="AK119" s="958" t="s">
        <v>430</v>
      </c>
      <c r="AL119" s="956"/>
      <c r="AM119" s="956"/>
      <c r="AN119" s="956"/>
      <c r="AO119" s="957"/>
      <c r="AP119" s="959" t="s">
        <v>141</v>
      </c>
      <c r="AQ119" s="960"/>
      <c r="AR119" s="960"/>
      <c r="AS119" s="960"/>
      <c r="AT119" s="961"/>
      <c r="AU119" s="999"/>
      <c r="AV119" s="1000"/>
      <c r="AW119" s="1000"/>
      <c r="AX119" s="1000"/>
      <c r="AY119" s="1000"/>
      <c r="AZ119" s="253" t="s">
        <v>182</v>
      </c>
      <c r="BA119" s="253"/>
      <c r="BB119" s="253"/>
      <c r="BC119" s="253"/>
      <c r="BD119" s="253"/>
      <c r="BE119" s="253"/>
      <c r="BF119" s="253"/>
      <c r="BG119" s="253"/>
      <c r="BH119" s="253"/>
      <c r="BI119" s="253"/>
      <c r="BJ119" s="253"/>
      <c r="BK119" s="253"/>
      <c r="BL119" s="253"/>
      <c r="BM119" s="253"/>
      <c r="BN119" s="253"/>
      <c r="BO119" s="938" t="s">
        <v>456</v>
      </c>
      <c r="BP119" s="939"/>
      <c r="BQ119" s="943">
        <v>2490767</v>
      </c>
      <c r="BR119" s="906"/>
      <c r="BS119" s="906"/>
      <c r="BT119" s="906"/>
      <c r="BU119" s="906"/>
      <c r="BV119" s="906">
        <v>2709662</v>
      </c>
      <c r="BW119" s="906"/>
      <c r="BX119" s="906"/>
      <c r="BY119" s="906"/>
      <c r="BZ119" s="906"/>
      <c r="CA119" s="906">
        <v>2862120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141</v>
      </c>
      <c r="DH119" s="821"/>
      <c r="DI119" s="821"/>
      <c r="DJ119" s="821"/>
      <c r="DK119" s="822"/>
      <c r="DL119" s="823" t="s">
        <v>141</v>
      </c>
      <c r="DM119" s="821"/>
      <c r="DN119" s="821"/>
      <c r="DO119" s="821"/>
      <c r="DP119" s="822"/>
      <c r="DQ119" s="823" t="s">
        <v>405</v>
      </c>
      <c r="DR119" s="821"/>
      <c r="DS119" s="821"/>
      <c r="DT119" s="821"/>
      <c r="DU119" s="822"/>
      <c r="DV119" s="909" t="s">
        <v>430</v>
      </c>
      <c r="DW119" s="910"/>
      <c r="DX119" s="910"/>
      <c r="DY119" s="910"/>
      <c r="DZ119" s="911"/>
    </row>
    <row r="120" spans="1:130" s="222" customFormat="1" ht="26.25" customHeight="1" x14ac:dyDescent="0.2">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141</v>
      </c>
      <c r="AB120" s="838"/>
      <c r="AC120" s="838"/>
      <c r="AD120" s="838"/>
      <c r="AE120" s="839"/>
      <c r="AF120" s="840" t="s">
        <v>405</v>
      </c>
      <c r="AG120" s="838"/>
      <c r="AH120" s="838"/>
      <c r="AI120" s="838"/>
      <c r="AJ120" s="839"/>
      <c r="AK120" s="840" t="s">
        <v>430</v>
      </c>
      <c r="AL120" s="838"/>
      <c r="AM120" s="838"/>
      <c r="AN120" s="838"/>
      <c r="AO120" s="839"/>
      <c r="AP120" s="885" t="s">
        <v>430</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2511096</v>
      </c>
      <c r="BR120" s="903"/>
      <c r="BS120" s="903"/>
      <c r="BT120" s="903"/>
      <c r="BU120" s="903"/>
      <c r="BV120" s="903">
        <v>2720299</v>
      </c>
      <c r="BW120" s="903"/>
      <c r="BX120" s="903"/>
      <c r="BY120" s="903"/>
      <c r="BZ120" s="903"/>
      <c r="CA120" s="903">
        <v>2761932</v>
      </c>
      <c r="CB120" s="903"/>
      <c r="CC120" s="903"/>
      <c r="CD120" s="903"/>
      <c r="CE120" s="903"/>
      <c r="CF120" s="927">
        <v>326</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216122</v>
      </c>
      <c r="DH120" s="903"/>
      <c r="DI120" s="903"/>
      <c r="DJ120" s="903"/>
      <c r="DK120" s="903"/>
      <c r="DL120" s="903">
        <v>246817</v>
      </c>
      <c r="DM120" s="903"/>
      <c r="DN120" s="903"/>
      <c r="DO120" s="903"/>
      <c r="DP120" s="903"/>
      <c r="DQ120" s="903">
        <v>288196</v>
      </c>
      <c r="DR120" s="903"/>
      <c r="DS120" s="903"/>
      <c r="DT120" s="903"/>
      <c r="DU120" s="903"/>
      <c r="DV120" s="904">
        <v>34</v>
      </c>
      <c r="DW120" s="904"/>
      <c r="DX120" s="904"/>
      <c r="DY120" s="904"/>
      <c r="DZ120" s="905"/>
    </row>
    <row r="121" spans="1:130" s="222" customFormat="1" ht="26.25" customHeight="1" x14ac:dyDescent="0.2">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141</v>
      </c>
      <c r="AB121" s="838"/>
      <c r="AC121" s="838"/>
      <c r="AD121" s="838"/>
      <c r="AE121" s="839"/>
      <c r="AF121" s="840" t="s">
        <v>141</v>
      </c>
      <c r="AG121" s="838"/>
      <c r="AH121" s="838"/>
      <c r="AI121" s="838"/>
      <c r="AJ121" s="839"/>
      <c r="AK121" s="840" t="s">
        <v>430</v>
      </c>
      <c r="AL121" s="838"/>
      <c r="AM121" s="838"/>
      <c r="AN121" s="838"/>
      <c r="AO121" s="839"/>
      <c r="AP121" s="885" t="s">
        <v>405</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49991</v>
      </c>
      <c r="BR121" s="875"/>
      <c r="BS121" s="875"/>
      <c r="BT121" s="875"/>
      <c r="BU121" s="875"/>
      <c r="BV121" s="875">
        <v>75349</v>
      </c>
      <c r="BW121" s="875"/>
      <c r="BX121" s="875"/>
      <c r="BY121" s="875"/>
      <c r="BZ121" s="875"/>
      <c r="CA121" s="875">
        <v>65102</v>
      </c>
      <c r="CB121" s="875"/>
      <c r="CC121" s="875"/>
      <c r="CD121" s="875"/>
      <c r="CE121" s="875"/>
      <c r="CF121" s="936">
        <v>7.7</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1905</v>
      </c>
      <c r="DH121" s="875"/>
      <c r="DI121" s="875"/>
      <c r="DJ121" s="875"/>
      <c r="DK121" s="875"/>
      <c r="DL121" s="875">
        <v>2432</v>
      </c>
      <c r="DM121" s="875"/>
      <c r="DN121" s="875"/>
      <c r="DO121" s="875"/>
      <c r="DP121" s="875"/>
      <c r="DQ121" s="875">
        <v>4268</v>
      </c>
      <c r="DR121" s="875"/>
      <c r="DS121" s="875"/>
      <c r="DT121" s="875"/>
      <c r="DU121" s="875"/>
      <c r="DV121" s="852">
        <v>0.5</v>
      </c>
      <c r="DW121" s="852"/>
      <c r="DX121" s="852"/>
      <c r="DY121" s="852"/>
      <c r="DZ121" s="853"/>
    </row>
    <row r="122" spans="1:130" s="222" customFormat="1" ht="26.25" customHeight="1" x14ac:dyDescent="0.2">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141</v>
      </c>
      <c r="AB122" s="838"/>
      <c r="AC122" s="838"/>
      <c r="AD122" s="838"/>
      <c r="AE122" s="839"/>
      <c r="AF122" s="840" t="s">
        <v>141</v>
      </c>
      <c r="AG122" s="838"/>
      <c r="AH122" s="838"/>
      <c r="AI122" s="838"/>
      <c r="AJ122" s="839"/>
      <c r="AK122" s="840" t="s">
        <v>141</v>
      </c>
      <c r="AL122" s="838"/>
      <c r="AM122" s="838"/>
      <c r="AN122" s="838"/>
      <c r="AO122" s="839"/>
      <c r="AP122" s="885" t="s">
        <v>141</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1636436</v>
      </c>
      <c r="BR122" s="906"/>
      <c r="BS122" s="906"/>
      <c r="BT122" s="906"/>
      <c r="BU122" s="906"/>
      <c r="BV122" s="906">
        <v>1712370</v>
      </c>
      <c r="BW122" s="906"/>
      <c r="BX122" s="906"/>
      <c r="BY122" s="906"/>
      <c r="BZ122" s="906"/>
      <c r="CA122" s="906">
        <v>1791316</v>
      </c>
      <c r="CB122" s="906"/>
      <c r="CC122" s="906"/>
      <c r="CD122" s="906"/>
      <c r="CE122" s="906"/>
      <c r="CF122" s="907">
        <v>211.5</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141</v>
      </c>
      <c r="DH122" s="875"/>
      <c r="DI122" s="875"/>
      <c r="DJ122" s="875"/>
      <c r="DK122" s="875"/>
      <c r="DL122" s="875" t="s">
        <v>405</v>
      </c>
      <c r="DM122" s="875"/>
      <c r="DN122" s="875"/>
      <c r="DO122" s="875"/>
      <c r="DP122" s="875"/>
      <c r="DQ122" s="875" t="s">
        <v>405</v>
      </c>
      <c r="DR122" s="875"/>
      <c r="DS122" s="875"/>
      <c r="DT122" s="875"/>
      <c r="DU122" s="875"/>
      <c r="DV122" s="852" t="s">
        <v>405</v>
      </c>
      <c r="DW122" s="852"/>
      <c r="DX122" s="852"/>
      <c r="DY122" s="852"/>
      <c r="DZ122" s="853"/>
    </row>
    <row r="123" spans="1:130" s="222" customFormat="1" ht="26.25" customHeight="1" x14ac:dyDescent="0.2">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141</v>
      </c>
      <c r="AB123" s="838"/>
      <c r="AC123" s="838"/>
      <c r="AD123" s="838"/>
      <c r="AE123" s="839"/>
      <c r="AF123" s="840" t="s">
        <v>405</v>
      </c>
      <c r="AG123" s="838"/>
      <c r="AH123" s="838"/>
      <c r="AI123" s="838"/>
      <c r="AJ123" s="839"/>
      <c r="AK123" s="840" t="s">
        <v>405</v>
      </c>
      <c r="AL123" s="838"/>
      <c r="AM123" s="838"/>
      <c r="AN123" s="838"/>
      <c r="AO123" s="839"/>
      <c r="AP123" s="885" t="s">
        <v>141</v>
      </c>
      <c r="AQ123" s="886"/>
      <c r="AR123" s="886"/>
      <c r="AS123" s="886"/>
      <c r="AT123" s="887"/>
      <c r="AU123" s="950"/>
      <c r="AV123" s="951"/>
      <c r="AW123" s="951"/>
      <c r="AX123" s="951"/>
      <c r="AY123" s="951"/>
      <c r="AZ123" s="253" t="s">
        <v>182</v>
      </c>
      <c r="BA123" s="253"/>
      <c r="BB123" s="253"/>
      <c r="BC123" s="253"/>
      <c r="BD123" s="253"/>
      <c r="BE123" s="253"/>
      <c r="BF123" s="253"/>
      <c r="BG123" s="253"/>
      <c r="BH123" s="253"/>
      <c r="BI123" s="253"/>
      <c r="BJ123" s="253"/>
      <c r="BK123" s="253"/>
      <c r="BL123" s="253"/>
      <c r="BM123" s="253"/>
      <c r="BN123" s="253"/>
      <c r="BO123" s="938" t="s">
        <v>467</v>
      </c>
      <c r="BP123" s="939"/>
      <c r="BQ123" s="893">
        <v>4197523</v>
      </c>
      <c r="BR123" s="894"/>
      <c r="BS123" s="894"/>
      <c r="BT123" s="894"/>
      <c r="BU123" s="894"/>
      <c r="BV123" s="894">
        <v>4508018</v>
      </c>
      <c r="BW123" s="894"/>
      <c r="BX123" s="894"/>
      <c r="BY123" s="894"/>
      <c r="BZ123" s="894"/>
      <c r="CA123" s="894">
        <v>4618350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2" customFormat="1" ht="26.25" customHeight="1" thickBot="1" x14ac:dyDescent="0.25">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405</v>
      </c>
      <c r="AG124" s="838"/>
      <c r="AH124" s="838"/>
      <c r="AI124" s="838"/>
      <c r="AJ124" s="839"/>
      <c r="AK124" s="840" t="s">
        <v>405</v>
      </c>
      <c r="AL124" s="838"/>
      <c r="AM124" s="838"/>
      <c r="AN124" s="838"/>
      <c r="AO124" s="839"/>
      <c r="AP124" s="885" t="s">
        <v>141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405</v>
      </c>
      <c r="BR124" s="892"/>
      <c r="BS124" s="892"/>
      <c r="BT124" s="892"/>
      <c r="BU124" s="892"/>
      <c r="BV124" s="892" t="s">
        <v>141</v>
      </c>
      <c r="BW124" s="892"/>
      <c r="BX124" s="892"/>
      <c r="BY124" s="892"/>
      <c r="BZ124" s="892"/>
      <c r="CA124" s="892" t="s">
        <v>141</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405</v>
      </c>
      <c r="DH124" s="821"/>
      <c r="DI124" s="821"/>
      <c r="DJ124" s="821"/>
      <c r="DK124" s="822"/>
      <c r="DL124" s="823" t="s">
        <v>438</v>
      </c>
      <c r="DM124" s="821"/>
      <c r="DN124" s="821"/>
      <c r="DO124" s="821"/>
      <c r="DP124" s="822"/>
      <c r="DQ124" s="823" t="s">
        <v>405</v>
      </c>
      <c r="DR124" s="821"/>
      <c r="DS124" s="821"/>
      <c r="DT124" s="821"/>
      <c r="DU124" s="822"/>
      <c r="DV124" s="909" t="s">
        <v>405</v>
      </c>
      <c r="DW124" s="910"/>
      <c r="DX124" s="910"/>
      <c r="DY124" s="910"/>
      <c r="DZ124" s="911"/>
    </row>
    <row r="125" spans="1:130" s="222" customFormat="1" ht="26.25" customHeight="1" x14ac:dyDescent="0.2">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405</v>
      </c>
      <c r="AB125" s="838"/>
      <c r="AC125" s="838"/>
      <c r="AD125" s="838"/>
      <c r="AE125" s="839"/>
      <c r="AF125" s="840" t="s">
        <v>405</v>
      </c>
      <c r="AG125" s="838"/>
      <c r="AH125" s="838"/>
      <c r="AI125" s="838"/>
      <c r="AJ125" s="839"/>
      <c r="AK125" s="840" t="s">
        <v>141</v>
      </c>
      <c r="AL125" s="838"/>
      <c r="AM125" s="838"/>
      <c r="AN125" s="838"/>
      <c r="AO125" s="839"/>
      <c r="AP125" s="885" t="s">
        <v>405</v>
      </c>
      <c r="AQ125" s="886"/>
      <c r="AR125" s="886"/>
      <c r="AS125" s="886"/>
      <c r="AT125" s="88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405</v>
      </c>
      <c r="DH125" s="903"/>
      <c r="DI125" s="903"/>
      <c r="DJ125" s="903"/>
      <c r="DK125" s="903"/>
      <c r="DL125" s="903" t="s">
        <v>405</v>
      </c>
      <c r="DM125" s="903"/>
      <c r="DN125" s="903"/>
      <c r="DO125" s="903"/>
      <c r="DP125" s="903"/>
      <c r="DQ125" s="903" t="s">
        <v>405</v>
      </c>
      <c r="DR125" s="903"/>
      <c r="DS125" s="903"/>
      <c r="DT125" s="903"/>
      <c r="DU125" s="903"/>
      <c r="DV125" s="904" t="s">
        <v>405</v>
      </c>
      <c r="DW125" s="904"/>
      <c r="DX125" s="904"/>
      <c r="DY125" s="904"/>
      <c r="DZ125" s="905"/>
    </row>
    <row r="126" spans="1:130" s="222" customFormat="1" ht="26.25" customHeight="1" thickBot="1" x14ac:dyDescent="0.25">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141</v>
      </c>
      <c r="AB126" s="838"/>
      <c r="AC126" s="838"/>
      <c r="AD126" s="838"/>
      <c r="AE126" s="839"/>
      <c r="AF126" s="840" t="s">
        <v>405</v>
      </c>
      <c r="AG126" s="838"/>
      <c r="AH126" s="838"/>
      <c r="AI126" s="838"/>
      <c r="AJ126" s="839"/>
      <c r="AK126" s="840" t="s">
        <v>141</v>
      </c>
      <c r="AL126" s="838"/>
      <c r="AM126" s="838"/>
      <c r="AN126" s="838"/>
      <c r="AO126" s="839"/>
      <c r="AP126" s="885" t="s">
        <v>405</v>
      </c>
      <c r="AQ126" s="886"/>
      <c r="AR126" s="886"/>
      <c r="AS126" s="886"/>
      <c r="AT126" s="887"/>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405</v>
      </c>
      <c r="DH126" s="875"/>
      <c r="DI126" s="875"/>
      <c r="DJ126" s="875"/>
      <c r="DK126" s="875"/>
      <c r="DL126" s="875" t="s">
        <v>141</v>
      </c>
      <c r="DM126" s="875"/>
      <c r="DN126" s="875"/>
      <c r="DO126" s="875"/>
      <c r="DP126" s="875"/>
      <c r="DQ126" s="875" t="s">
        <v>405</v>
      </c>
      <c r="DR126" s="875"/>
      <c r="DS126" s="875"/>
      <c r="DT126" s="875"/>
      <c r="DU126" s="875"/>
      <c r="DV126" s="852" t="s">
        <v>438</v>
      </c>
      <c r="DW126" s="852"/>
      <c r="DX126" s="852"/>
      <c r="DY126" s="852"/>
      <c r="DZ126" s="853"/>
    </row>
    <row r="127" spans="1:130" s="222" customFormat="1" ht="26.25" customHeight="1" x14ac:dyDescent="0.2">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405</v>
      </c>
      <c r="AB127" s="838"/>
      <c r="AC127" s="838"/>
      <c r="AD127" s="838"/>
      <c r="AE127" s="839"/>
      <c r="AF127" s="840" t="s">
        <v>405</v>
      </c>
      <c r="AG127" s="838"/>
      <c r="AH127" s="838"/>
      <c r="AI127" s="838"/>
      <c r="AJ127" s="839"/>
      <c r="AK127" s="840" t="s">
        <v>141</v>
      </c>
      <c r="AL127" s="838"/>
      <c r="AM127" s="838"/>
      <c r="AN127" s="838"/>
      <c r="AO127" s="839"/>
      <c r="AP127" s="885" t="s">
        <v>405</v>
      </c>
      <c r="AQ127" s="886"/>
      <c r="AR127" s="886"/>
      <c r="AS127" s="886"/>
      <c r="AT127" s="887"/>
      <c r="AU127" s="258"/>
      <c r="AV127" s="258"/>
      <c r="AW127" s="258"/>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58"/>
      <c r="CB127" s="258"/>
      <c r="CC127" s="258"/>
      <c r="CD127" s="259"/>
      <c r="CE127" s="259"/>
      <c r="CF127" s="259"/>
      <c r="CG127" s="256"/>
      <c r="CH127" s="256"/>
      <c r="CI127" s="256"/>
      <c r="CJ127" s="257"/>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405</v>
      </c>
      <c r="DH127" s="875"/>
      <c r="DI127" s="875"/>
      <c r="DJ127" s="875"/>
      <c r="DK127" s="875"/>
      <c r="DL127" s="875" t="s">
        <v>405</v>
      </c>
      <c r="DM127" s="875"/>
      <c r="DN127" s="875"/>
      <c r="DO127" s="875"/>
      <c r="DP127" s="875"/>
      <c r="DQ127" s="875" t="s">
        <v>405</v>
      </c>
      <c r="DR127" s="875"/>
      <c r="DS127" s="875"/>
      <c r="DT127" s="875"/>
      <c r="DU127" s="875"/>
      <c r="DV127" s="852" t="s">
        <v>405</v>
      </c>
      <c r="DW127" s="852"/>
      <c r="DX127" s="852"/>
      <c r="DY127" s="852"/>
      <c r="DZ127" s="853"/>
    </row>
    <row r="128" spans="1:130" s="222" customFormat="1" ht="26.25" customHeight="1" thickBot="1" x14ac:dyDescent="0.25">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16149</v>
      </c>
      <c r="AB128" s="859"/>
      <c r="AC128" s="859"/>
      <c r="AD128" s="859"/>
      <c r="AE128" s="860"/>
      <c r="AF128" s="861">
        <v>13375</v>
      </c>
      <c r="AG128" s="859"/>
      <c r="AH128" s="859"/>
      <c r="AI128" s="859"/>
      <c r="AJ128" s="860"/>
      <c r="AK128" s="861">
        <v>12161</v>
      </c>
      <c r="AL128" s="859"/>
      <c r="AM128" s="859"/>
      <c r="AN128" s="859"/>
      <c r="AO128" s="860"/>
      <c r="AP128" s="862"/>
      <c r="AQ128" s="863"/>
      <c r="AR128" s="863"/>
      <c r="AS128" s="863"/>
      <c r="AT128" s="864"/>
      <c r="AU128" s="258"/>
      <c r="AV128" s="258"/>
      <c r="AW128" s="258"/>
      <c r="AX128" s="865" t="s">
        <v>481</v>
      </c>
      <c r="AY128" s="866"/>
      <c r="AZ128" s="866"/>
      <c r="BA128" s="866"/>
      <c r="BB128" s="866"/>
      <c r="BC128" s="866"/>
      <c r="BD128" s="866"/>
      <c r="BE128" s="867"/>
      <c r="BF128" s="844" t="s">
        <v>405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59"/>
      <c r="CB128" s="259"/>
      <c r="CC128" s="259"/>
      <c r="CD128" s="259"/>
      <c r="CE128" s="259"/>
      <c r="CF128" s="259"/>
      <c r="CG128" s="256"/>
      <c r="CH128" s="256"/>
      <c r="CI128" s="256"/>
      <c r="CJ128" s="257"/>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141</v>
      </c>
      <c r="DH128" s="849"/>
      <c r="DI128" s="849"/>
      <c r="DJ128" s="849"/>
      <c r="DK128" s="849"/>
      <c r="DL128" s="849" t="s">
        <v>141</v>
      </c>
      <c r="DM128" s="849"/>
      <c r="DN128" s="849"/>
      <c r="DO128" s="849"/>
      <c r="DP128" s="849"/>
      <c r="DQ128" s="849" t="s">
        <v>438</v>
      </c>
      <c r="DR128" s="849"/>
      <c r="DS128" s="849"/>
      <c r="DT128" s="849"/>
      <c r="DU128" s="849"/>
      <c r="DV128" s="850" t="s">
        <v>405</v>
      </c>
      <c r="DW128" s="850"/>
      <c r="DX128" s="850"/>
      <c r="DY128" s="850"/>
      <c r="DZ128" s="851"/>
    </row>
    <row r="129" spans="1:131" s="222"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1132556</v>
      </c>
      <c r="AB129" s="838"/>
      <c r="AC129" s="838"/>
      <c r="AD129" s="838"/>
      <c r="AE129" s="839"/>
      <c r="AF129" s="840">
        <v>1051320</v>
      </c>
      <c r="AG129" s="838"/>
      <c r="AH129" s="838"/>
      <c r="AI129" s="838"/>
      <c r="AJ129" s="839"/>
      <c r="AK129" s="840">
        <v>1028109</v>
      </c>
      <c r="AL129" s="838"/>
      <c r="AM129" s="838"/>
      <c r="AN129" s="838"/>
      <c r="AO129" s="839"/>
      <c r="AP129" s="841"/>
      <c r="AQ129" s="842"/>
      <c r="AR129" s="842"/>
      <c r="AS129" s="842"/>
      <c r="AT129" s="843"/>
      <c r="AU129" s="260"/>
      <c r="AV129" s="260"/>
      <c r="AW129" s="260"/>
      <c r="AX129" s="807" t="s">
        <v>484</v>
      </c>
      <c r="AY129" s="808"/>
      <c r="AZ129" s="808"/>
      <c r="BA129" s="808"/>
      <c r="BB129" s="808"/>
      <c r="BC129" s="808"/>
      <c r="BD129" s="808"/>
      <c r="BE129" s="809"/>
      <c r="BF129" s="827" t="s">
        <v>141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2">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168809</v>
      </c>
      <c r="AB130" s="838"/>
      <c r="AC130" s="838"/>
      <c r="AD130" s="838"/>
      <c r="AE130" s="839"/>
      <c r="AF130" s="840">
        <v>165930</v>
      </c>
      <c r="AG130" s="838"/>
      <c r="AH130" s="838"/>
      <c r="AI130" s="838"/>
      <c r="AJ130" s="839"/>
      <c r="AK130" s="840">
        <v>180976</v>
      </c>
      <c r="AL130" s="838"/>
      <c r="AM130" s="838"/>
      <c r="AN130" s="838"/>
      <c r="AO130" s="839"/>
      <c r="AP130" s="841"/>
      <c r="AQ130" s="842"/>
      <c r="AR130" s="842"/>
      <c r="AS130" s="842"/>
      <c r="AT130" s="843"/>
      <c r="AU130" s="260"/>
      <c r="AV130" s="260"/>
      <c r="AW130" s="260"/>
      <c r="AX130" s="807" t="s">
        <v>487</v>
      </c>
      <c r="AY130" s="808"/>
      <c r="AZ130" s="808"/>
      <c r="BA130" s="808"/>
      <c r="BB130" s="808"/>
      <c r="BC130" s="808"/>
      <c r="BD130" s="808"/>
      <c r="BE130" s="809"/>
      <c r="BF130" s="810">
        <v>5.5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963747</v>
      </c>
      <c r="AB131" s="821"/>
      <c r="AC131" s="821"/>
      <c r="AD131" s="821"/>
      <c r="AE131" s="822"/>
      <c r="AF131" s="823">
        <v>885390</v>
      </c>
      <c r="AG131" s="821"/>
      <c r="AH131" s="821"/>
      <c r="AI131" s="821"/>
      <c r="AJ131" s="822"/>
      <c r="AK131" s="823">
        <v>847133</v>
      </c>
      <c r="AL131" s="821"/>
      <c r="AM131" s="821"/>
      <c r="AN131" s="821"/>
      <c r="AO131" s="822"/>
      <c r="AP131" s="824"/>
      <c r="AQ131" s="825"/>
      <c r="AR131" s="825"/>
      <c r="AS131" s="825"/>
      <c r="AT131" s="826"/>
      <c r="AU131" s="260"/>
      <c r="AV131" s="260"/>
      <c r="AW131" s="260"/>
      <c r="AX131" s="785" t="s">
        <v>489</v>
      </c>
      <c r="AY131" s="786"/>
      <c r="AZ131" s="786"/>
      <c r="BA131" s="786"/>
      <c r="BB131" s="786"/>
      <c r="BC131" s="786"/>
      <c r="BD131" s="786"/>
      <c r="BE131" s="787"/>
      <c r="BF131" s="788" t="s">
        <v>141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2">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5.297344635</v>
      </c>
      <c r="AB132" s="801"/>
      <c r="AC132" s="801"/>
      <c r="AD132" s="801"/>
      <c r="AE132" s="802"/>
      <c r="AF132" s="803">
        <v>4.6899106609999999</v>
      </c>
      <c r="AG132" s="801"/>
      <c r="AH132" s="801"/>
      <c r="AI132" s="801"/>
      <c r="AJ132" s="802"/>
      <c r="AK132" s="803">
        <v>6.7041420890000003</v>
      </c>
      <c r="AL132" s="801"/>
      <c r="AM132" s="801"/>
      <c r="AN132" s="801"/>
      <c r="AO132" s="802"/>
      <c r="AP132" s="804"/>
      <c r="AQ132" s="805"/>
      <c r="AR132" s="805"/>
      <c r="AS132" s="805"/>
      <c r="AT132" s="806"/>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6.2</v>
      </c>
      <c r="AB133" s="780"/>
      <c r="AC133" s="780"/>
      <c r="AD133" s="780"/>
      <c r="AE133" s="781"/>
      <c r="AF133" s="779">
        <v>5.4</v>
      </c>
      <c r="AG133" s="780"/>
      <c r="AH133" s="780"/>
      <c r="AI133" s="780"/>
      <c r="AJ133" s="781"/>
      <c r="AK133" s="779">
        <v>5.5</v>
      </c>
      <c r="AL133" s="780"/>
      <c r="AM133" s="780"/>
      <c r="AN133" s="780"/>
      <c r="AO133" s="781"/>
      <c r="AP133" s="782"/>
      <c r="AQ133" s="783"/>
      <c r="AR133" s="783"/>
      <c r="AS133" s="783"/>
      <c r="AT133" s="784"/>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2">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4" hidden="1" x14ac:dyDescent="0.2">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2"/>
  </sheetData>
  <sheetProtection algorithmName="SHA-512" hashValue="/gCg2aqgnh00q6oOjwuoW2Yvo+v8yY9RqwpMYYLaClGA0xwWxWwYw0FIg+pqN3kEsUitLSQhAPvxwrSNm554Hg==" saltValue="VfB9AQ3npZ4NAKa+edjP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67" customWidth="1"/>
    <col min="121" max="121" width="0" style="266" hidden="1" customWidth="1"/>
    <col min="122" max="16384" width="9" style="266" hidden="1"/>
  </cols>
  <sheetData>
    <row r="1" spans="1:120" ht="13.2" x14ac:dyDescent="0.2">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6"/>
    </row>
    <row r="17" spans="119:120" ht="13.2" x14ac:dyDescent="0.2">
      <c r="DP17" s="266"/>
    </row>
    <row r="18" spans="119:120" ht="13.2" x14ac:dyDescent="0.2"/>
    <row r="19" spans="119:120" ht="13.2" x14ac:dyDescent="0.2"/>
    <row r="20" spans="119:120" ht="13.2" x14ac:dyDescent="0.2">
      <c r="DO20" s="266"/>
      <c r="DP20" s="266"/>
    </row>
    <row r="21" spans="119:120" ht="13.2" x14ac:dyDescent="0.2">
      <c r="DP21" s="266"/>
    </row>
    <row r="22" spans="119:120" ht="13.2" x14ac:dyDescent="0.2"/>
    <row r="23" spans="119:120" ht="13.2" x14ac:dyDescent="0.2">
      <c r="DO23" s="266"/>
      <c r="DP23" s="266"/>
    </row>
    <row r="24" spans="119:120" ht="13.2" x14ac:dyDescent="0.2">
      <c r="DP24" s="266"/>
    </row>
    <row r="25" spans="119:120" ht="13.2" x14ac:dyDescent="0.2">
      <c r="DP25" s="266"/>
    </row>
    <row r="26" spans="119:120" ht="13.2" x14ac:dyDescent="0.2">
      <c r="DO26" s="266"/>
      <c r="DP26" s="266"/>
    </row>
    <row r="27" spans="119:120" ht="13.2" x14ac:dyDescent="0.2"/>
    <row r="28" spans="119:120" ht="13.2" x14ac:dyDescent="0.2">
      <c r="DO28" s="266"/>
      <c r="DP28" s="266"/>
    </row>
    <row r="29" spans="119:120" ht="13.2" x14ac:dyDescent="0.2">
      <c r="DP29" s="266"/>
    </row>
    <row r="30" spans="119:120" ht="13.2" x14ac:dyDescent="0.2"/>
    <row r="31" spans="119:120" ht="13.2" x14ac:dyDescent="0.2">
      <c r="DO31" s="266"/>
      <c r="DP31" s="266"/>
    </row>
    <row r="32" spans="119:120" ht="13.2" x14ac:dyDescent="0.2"/>
    <row r="33" spans="98:120" ht="13.2" x14ac:dyDescent="0.2">
      <c r="DO33" s="266"/>
      <c r="DP33" s="266"/>
    </row>
    <row r="34" spans="98:120" ht="13.2" x14ac:dyDescent="0.2">
      <c r="DM34" s="266"/>
    </row>
    <row r="35" spans="98:120" ht="13.2" x14ac:dyDescent="0.2">
      <c r="CT35" s="266"/>
      <c r="CU35" s="266"/>
      <c r="CV35" s="266"/>
      <c r="CY35" s="266"/>
      <c r="CZ35" s="266"/>
      <c r="DA35" s="266"/>
      <c r="DD35" s="266"/>
      <c r="DE35" s="266"/>
      <c r="DF35" s="266"/>
      <c r="DI35" s="266"/>
      <c r="DJ35" s="266"/>
      <c r="DK35" s="266"/>
      <c r="DM35" s="266"/>
      <c r="DN35" s="266"/>
      <c r="DO35" s="266"/>
      <c r="DP35" s="266"/>
    </row>
    <row r="36" spans="98:120" ht="13.2" x14ac:dyDescent="0.2"/>
    <row r="37" spans="98:120" ht="13.2" x14ac:dyDescent="0.2">
      <c r="CW37" s="266"/>
      <c r="DB37" s="266"/>
      <c r="DG37" s="266"/>
      <c r="DL37" s="266"/>
      <c r="DP37" s="266"/>
    </row>
    <row r="38" spans="98:120" ht="13.2" x14ac:dyDescent="0.2">
      <c r="CT38" s="266"/>
      <c r="CU38" s="266"/>
      <c r="CV38" s="266"/>
      <c r="CW38" s="266"/>
      <c r="CY38" s="266"/>
      <c r="CZ38" s="266"/>
      <c r="DA38" s="266"/>
      <c r="DB38" s="266"/>
      <c r="DD38" s="266"/>
      <c r="DE38" s="266"/>
      <c r="DF38" s="266"/>
      <c r="DG38" s="266"/>
      <c r="DI38" s="266"/>
      <c r="DJ38" s="266"/>
      <c r="DK38" s="266"/>
      <c r="DL38" s="266"/>
      <c r="DN38" s="266"/>
      <c r="DO38" s="266"/>
      <c r="DP38" s="26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6"/>
      <c r="DO49" s="266"/>
      <c r="DP49" s="26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6"/>
      <c r="CS63" s="266"/>
      <c r="CX63" s="266"/>
      <c r="DC63" s="266"/>
      <c r="DH63" s="266"/>
    </row>
    <row r="64" spans="22:120" ht="13.2" x14ac:dyDescent="0.2">
      <c r="V64" s="266"/>
    </row>
    <row r="65" spans="15:120" ht="13.2" x14ac:dyDescent="0.2">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ht="13.2" x14ac:dyDescent="0.2">
      <c r="Q66" s="266"/>
      <c r="S66" s="266"/>
      <c r="U66" s="266"/>
      <c r="DM66" s="266"/>
    </row>
    <row r="67" spans="15:120" ht="13.2" x14ac:dyDescent="0.2">
      <c r="O67" s="266"/>
      <c r="P67" s="266"/>
      <c r="R67" s="266"/>
      <c r="T67" s="266"/>
      <c r="Y67" s="266"/>
      <c r="CT67" s="266"/>
      <c r="CV67" s="266"/>
      <c r="CW67" s="266"/>
      <c r="CY67" s="266"/>
      <c r="DA67" s="266"/>
      <c r="DB67" s="266"/>
      <c r="DD67" s="266"/>
      <c r="DF67" s="266"/>
      <c r="DG67" s="266"/>
      <c r="DI67" s="266"/>
      <c r="DK67" s="266"/>
      <c r="DL67" s="266"/>
      <c r="DN67" s="266"/>
      <c r="DO67" s="266"/>
      <c r="DP67" s="266"/>
    </row>
    <row r="68" spans="15:120" ht="13.2" x14ac:dyDescent="0.2"/>
    <row r="69" spans="15:120" ht="13.2" x14ac:dyDescent="0.2"/>
    <row r="70" spans="15:120" ht="13.2" x14ac:dyDescent="0.2"/>
    <row r="71" spans="15:120" ht="13.2" x14ac:dyDescent="0.2"/>
    <row r="72" spans="15:120" ht="13.2" x14ac:dyDescent="0.2">
      <c r="DP72" s="266"/>
    </row>
    <row r="73" spans="15:120" ht="13.2" x14ac:dyDescent="0.2">
      <c r="DP73" s="26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6"/>
      <c r="CX96" s="266"/>
      <c r="DC96" s="266"/>
      <c r="DH96" s="266"/>
    </row>
    <row r="97" spans="24:120" ht="13.2" x14ac:dyDescent="0.2">
      <c r="CS97" s="266"/>
      <c r="CX97" s="266"/>
      <c r="DC97" s="266"/>
      <c r="DH97" s="266"/>
      <c r="DP97" s="267" t="s">
        <v>493</v>
      </c>
    </row>
    <row r="98" spans="24:120" ht="13.2" hidden="1" x14ac:dyDescent="0.2">
      <c r="CS98" s="266"/>
      <c r="CX98" s="266"/>
      <c r="DC98" s="266"/>
      <c r="DH98" s="266"/>
    </row>
    <row r="99" spans="24:120" ht="13.2" hidden="1" x14ac:dyDescent="0.2">
      <c r="CS99" s="266"/>
      <c r="CX99" s="266"/>
      <c r="DC99" s="266"/>
      <c r="DH99" s="266"/>
    </row>
    <row r="100" spans="24:120" ht="13.2" hidden="1" x14ac:dyDescent="0.2"/>
    <row r="101" spans="24:120" ht="12" hidden="1" customHeight="1" x14ac:dyDescent="0.2">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2">
      <c r="CU102" s="266"/>
      <c r="CZ102" s="266"/>
      <c r="DE102" s="266"/>
      <c r="DJ102" s="266"/>
      <c r="DM102" s="266"/>
    </row>
    <row r="103" spans="24:120" ht="13.2" hidden="1" x14ac:dyDescent="0.2">
      <c r="CT103" s="266"/>
      <c r="CV103" s="266"/>
      <c r="CW103" s="266"/>
      <c r="CY103" s="266"/>
      <c r="DA103" s="266"/>
      <c r="DB103" s="266"/>
      <c r="DD103" s="266"/>
      <c r="DF103" s="266"/>
      <c r="DG103" s="266"/>
      <c r="DI103" s="266"/>
      <c r="DK103" s="266"/>
      <c r="DL103" s="266"/>
      <c r="DM103" s="266"/>
      <c r="DN103" s="266"/>
      <c r="DO103" s="266"/>
      <c r="DP103" s="266"/>
    </row>
    <row r="104" spans="24:120" ht="13.2" hidden="1" x14ac:dyDescent="0.2">
      <c r="CV104" s="266"/>
      <c r="CW104" s="266"/>
      <c r="DA104" s="266"/>
      <c r="DB104" s="266"/>
      <c r="DF104" s="266"/>
      <c r="DG104" s="266"/>
      <c r="DK104" s="266"/>
      <c r="DL104" s="266"/>
      <c r="DN104" s="266"/>
      <c r="DO104" s="266"/>
      <c r="DP104" s="26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Z5QtBCe38VpEnkljIXPHrpsqEkKH05pXsxQUAx3AFdZGOgaugWOnCIg/YY+lZXZshCwdtPSnGzuNZ5fLsUnXQ==" saltValue="FpeEM6GYpYfuSpOxMvqI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67" customWidth="1"/>
    <col min="117" max="16384" width="9" style="266" hidden="1"/>
  </cols>
  <sheetData>
    <row r="1" spans="2:116" ht="13.2"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ht="13.2" x14ac:dyDescent="0.2"/>
    <row r="3" spans="2:116" ht="13.2" x14ac:dyDescent="0.2"/>
    <row r="4" spans="2:116" ht="13.2" x14ac:dyDescent="0.2">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ht="13.2" x14ac:dyDescent="0.2">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ht="13.2" x14ac:dyDescent="0.2"/>
    <row r="20" spans="9:116" ht="13.2" x14ac:dyDescent="0.2"/>
    <row r="21" spans="9:116" ht="13.2" x14ac:dyDescent="0.2">
      <c r="DL21" s="266"/>
    </row>
    <row r="22" spans="9:116" ht="13.2" x14ac:dyDescent="0.2">
      <c r="DI22" s="266"/>
      <c r="DJ22" s="266"/>
      <c r="DK22" s="266"/>
      <c r="DL22" s="266"/>
    </row>
    <row r="23" spans="9:116" ht="13.2" x14ac:dyDescent="0.2">
      <c r="CY23" s="266"/>
      <c r="CZ23" s="266"/>
      <c r="DA23" s="266"/>
      <c r="DB23" s="266"/>
      <c r="DC23" s="266"/>
      <c r="DD23" s="266"/>
      <c r="DE23" s="266"/>
      <c r="DF23" s="266"/>
      <c r="DG23" s="266"/>
      <c r="DH23" s="266"/>
      <c r="DI23" s="266"/>
      <c r="DJ23" s="266"/>
      <c r="DK23" s="266"/>
      <c r="DL23" s="26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6"/>
      <c r="DA35" s="266"/>
      <c r="DB35" s="266"/>
      <c r="DC35" s="266"/>
      <c r="DD35" s="266"/>
      <c r="DE35" s="266"/>
      <c r="DF35" s="266"/>
      <c r="DG35" s="266"/>
      <c r="DH35" s="266"/>
      <c r="DI35" s="266"/>
      <c r="DJ35" s="266"/>
      <c r="DK35" s="266"/>
      <c r="DL35" s="266"/>
    </row>
    <row r="36" spans="15:116" ht="13.2" x14ac:dyDescent="0.2"/>
    <row r="37" spans="15:116" ht="13.2" x14ac:dyDescent="0.2">
      <c r="DL37" s="266"/>
    </row>
    <row r="38" spans="15:116" ht="13.2" x14ac:dyDescent="0.2">
      <c r="DI38" s="266"/>
      <c r="DJ38" s="266"/>
      <c r="DK38" s="266"/>
      <c r="DL38" s="266"/>
    </row>
    <row r="39" spans="15:116" ht="13.2" x14ac:dyDescent="0.2"/>
    <row r="40" spans="15:116" ht="13.2" x14ac:dyDescent="0.2"/>
    <row r="41" spans="15:116" ht="13.2" x14ac:dyDescent="0.2"/>
    <row r="42" spans="15:116" ht="13.2" x14ac:dyDescent="0.2"/>
    <row r="43" spans="15:116" ht="13.2" x14ac:dyDescent="0.2">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ht="13.2" x14ac:dyDescent="0.2">
      <c r="DL44" s="266"/>
    </row>
    <row r="45" spans="15:116" ht="13.2" x14ac:dyDescent="0.2"/>
    <row r="46" spans="15:116" ht="13.2" x14ac:dyDescent="0.2">
      <c r="DA46" s="266"/>
      <c r="DB46" s="266"/>
      <c r="DC46" s="266"/>
      <c r="DD46" s="266"/>
      <c r="DE46" s="266"/>
      <c r="DF46" s="266"/>
      <c r="DG46" s="266"/>
      <c r="DH46" s="266"/>
      <c r="DI46" s="266"/>
      <c r="DJ46" s="266"/>
      <c r="DK46" s="266"/>
      <c r="DL46" s="266"/>
    </row>
    <row r="47" spans="15:116" ht="13.2" x14ac:dyDescent="0.2"/>
    <row r="48" spans="15:116" ht="13.2" x14ac:dyDescent="0.2"/>
    <row r="49" spans="104:116" ht="13.2" x14ac:dyDescent="0.2"/>
    <row r="50" spans="104:116" ht="13.2" x14ac:dyDescent="0.2">
      <c r="CZ50" s="266"/>
      <c r="DA50" s="266"/>
      <c r="DB50" s="266"/>
      <c r="DC50" s="266"/>
      <c r="DD50" s="266"/>
      <c r="DE50" s="266"/>
      <c r="DF50" s="266"/>
      <c r="DG50" s="266"/>
      <c r="DH50" s="266"/>
      <c r="DI50" s="266"/>
      <c r="DJ50" s="266"/>
      <c r="DK50" s="266"/>
      <c r="DL50" s="266"/>
    </row>
    <row r="51" spans="104:116" ht="13.2" x14ac:dyDescent="0.2"/>
    <row r="52" spans="104:116" ht="13.2" x14ac:dyDescent="0.2"/>
    <row r="53" spans="104:116" ht="13.2" x14ac:dyDescent="0.2">
      <c r="DL53" s="26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6"/>
      <c r="DD67" s="266"/>
      <c r="DE67" s="266"/>
      <c r="DF67" s="266"/>
      <c r="DG67" s="266"/>
      <c r="DH67" s="266"/>
      <c r="DI67" s="266"/>
      <c r="DJ67" s="266"/>
      <c r="DK67" s="266"/>
      <c r="DL67" s="26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I9pRA5RAp71DQZ/7tnXXXtOGmSSozj9RAjCO7sJB7bSyO+lYYfCLTF+uEPPfhQRuOvYMc9uPKd3Vi7A9D4HQ==" saltValue="zbIxOtDcUzElbLRvu9N/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8" customWidth="1"/>
    <col min="37" max="44" width="17" style="268" customWidth="1"/>
    <col min="45" max="45" width="6.109375" style="275" customWidth="1"/>
    <col min="46" max="46" width="3" style="273" customWidth="1"/>
    <col min="47" max="47" width="19.109375" style="268" hidden="1" customWidth="1"/>
    <col min="48" max="52" width="12.6640625" style="268" hidden="1" customWidth="1"/>
    <col min="53" max="16384" width="8.6640625" style="268" hidden="1"/>
  </cols>
  <sheetData>
    <row r="1" spans="1:46" ht="13.2" x14ac:dyDescent="0.2">
      <c r="AS1" s="269"/>
      <c r="AT1" s="269"/>
    </row>
    <row r="2" spans="1:46" ht="13.2" x14ac:dyDescent="0.2">
      <c r="AS2" s="269"/>
      <c r="AT2" s="269"/>
    </row>
    <row r="3" spans="1:46" ht="13.2" x14ac:dyDescent="0.2">
      <c r="AS3" s="269"/>
      <c r="AT3" s="269"/>
    </row>
    <row r="4" spans="1:46" ht="13.2" x14ac:dyDescent="0.2">
      <c r="AS4" s="269"/>
      <c r="AT4" s="269"/>
    </row>
    <row r="5" spans="1:46" ht="16.2" x14ac:dyDescent="0.2">
      <c r="A5" s="270" t="s">
        <v>494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ht="13.2" x14ac:dyDescent="0.2">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495</v>
      </c>
      <c r="AL6" s="274"/>
      <c r="AM6" s="274"/>
      <c r="AN6" s="274"/>
      <c r="AO6" s="269"/>
      <c r="AP6" s="269"/>
      <c r="AQ6" s="269"/>
      <c r="AR6" s="269"/>
    </row>
    <row r="7" spans="1:46" ht="13.2" x14ac:dyDescent="0.2">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2" t="s">
        <v>496</v>
      </c>
      <c r="AP7" s="279"/>
      <c r="AQ7" s="280" t="s">
        <v>497</v>
      </c>
      <c r="AR7" s="281"/>
    </row>
    <row r="8" spans="1:46" ht="13.2" x14ac:dyDescent="0.2">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3"/>
      <c r="AP8" s="285" t="s">
        <v>498</v>
      </c>
      <c r="AQ8" s="286" t="s">
        <v>499</v>
      </c>
      <c r="AR8" s="287" t="s">
        <v>500</v>
      </c>
    </row>
    <row r="9" spans="1:46" ht="13.2" x14ac:dyDescent="0.2">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206" t="s">
        <v>501</v>
      </c>
      <c r="AL9" s="1207"/>
      <c r="AM9" s="1207"/>
      <c r="AN9" s="1208"/>
      <c r="AO9" s="288">
        <v>299301</v>
      </c>
      <c r="AP9" s="288">
        <v>320451</v>
      </c>
      <c r="AQ9" s="289">
        <v>216903</v>
      </c>
      <c r="AR9" s="290">
        <v>47.7</v>
      </c>
    </row>
    <row r="10" spans="1:46" ht="13.2" x14ac:dyDescent="0.2">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206" t="s">
        <v>502</v>
      </c>
      <c r="AL10" s="1207"/>
      <c r="AM10" s="1207"/>
      <c r="AN10" s="1208"/>
      <c r="AO10" s="291">
        <v>55072</v>
      </c>
      <c r="AP10" s="291">
        <v>58964</v>
      </c>
      <c r="AQ10" s="292">
        <v>28917</v>
      </c>
      <c r="AR10" s="293">
        <v>103.9</v>
      </c>
    </row>
    <row r="11" spans="1:46" ht="13.5" customHeight="1" x14ac:dyDescent="0.2">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206" t="s">
        <v>503</v>
      </c>
      <c r="AL11" s="1207"/>
      <c r="AM11" s="1207"/>
      <c r="AN11" s="1208"/>
      <c r="AO11" s="291">
        <v>66935</v>
      </c>
      <c r="AP11" s="291">
        <v>71665</v>
      </c>
      <c r="AQ11" s="292">
        <v>25458</v>
      </c>
      <c r="AR11" s="293">
        <v>181.5</v>
      </c>
    </row>
    <row r="12" spans="1:46" ht="13.5" customHeight="1" x14ac:dyDescent="0.2">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206" t="s">
        <v>504</v>
      </c>
      <c r="AL12" s="1207"/>
      <c r="AM12" s="1207"/>
      <c r="AN12" s="1208"/>
      <c r="AO12" s="291" t="s">
        <v>505</v>
      </c>
      <c r="AP12" s="291" t="s">
        <v>505</v>
      </c>
      <c r="AQ12" s="292">
        <v>3963</v>
      </c>
      <c r="AR12" s="293" t="s">
        <v>505</v>
      </c>
    </row>
    <row r="13" spans="1:46" ht="13.5" customHeight="1" x14ac:dyDescent="0.2">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206" t="s">
        <v>506</v>
      </c>
      <c r="AL13" s="1207"/>
      <c r="AM13" s="1207"/>
      <c r="AN13" s="1208"/>
      <c r="AO13" s="291" t="s">
        <v>505</v>
      </c>
      <c r="AP13" s="291" t="s">
        <v>505</v>
      </c>
      <c r="AQ13" s="292" t="s">
        <v>505</v>
      </c>
      <c r="AR13" s="293" t="s">
        <v>505</v>
      </c>
    </row>
    <row r="14" spans="1:46" ht="13.5" customHeight="1" x14ac:dyDescent="0.2">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206" t="s">
        <v>507</v>
      </c>
      <c r="AL14" s="1207"/>
      <c r="AM14" s="1207"/>
      <c r="AN14" s="1208"/>
      <c r="AO14" s="291">
        <v>21319</v>
      </c>
      <c r="AP14" s="291">
        <v>22825</v>
      </c>
      <c r="AQ14" s="292">
        <v>8580</v>
      </c>
      <c r="AR14" s="293">
        <v>166</v>
      </c>
    </row>
    <row r="15" spans="1:46" ht="13.5" customHeight="1" x14ac:dyDescent="0.2">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206" t="s">
        <v>508</v>
      </c>
      <c r="AL15" s="1207"/>
      <c r="AM15" s="1207"/>
      <c r="AN15" s="1208"/>
      <c r="AO15" s="291">
        <v>7757</v>
      </c>
      <c r="AP15" s="291">
        <v>8305</v>
      </c>
      <c r="AQ15" s="292">
        <v>5076</v>
      </c>
      <c r="AR15" s="293">
        <v>63.6</v>
      </c>
    </row>
    <row r="16" spans="1:46" ht="13.2" x14ac:dyDescent="0.2">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209" t="s">
        <v>509</v>
      </c>
      <c r="AL16" s="1210"/>
      <c r="AM16" s="1210"/>
      <c r="AN16" s="1211"/>
      <c r="AO16" s="291">
        <v>-29707</v>
      </c>
      <c r="AP16" s="291">
        <v>-31806</v>
      </c>
      <c r="AQ16" s="292">
        <v>-20614</v>
      </c>
      <c r="AR16" s="293">
        <v>54.3</v>
      </c>
    </row>
    <row r="17" spans="1:46" ht="13.2" x14ac:dyDescent="0.2">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209" t="s">
        <v>182</v>
      </c>
      <c r="AL17" s="1210"/>
      <c r="AM17" s="1210"/>
      <c r="AN17" s="1211"/>
      <c r="AO17" s="291">
        <v>420677</v>
      </c>
      <c r="AP17" s="291">
        <v>450404</v>
      </c>
      <c r="AQ17" s="292">
        <v>268284</v>
      </c>
      <c r="AR17" s="293">
        <v>67.900000000000006</v>
      </c>
    </row>
    <row r="18" spans="1:46" ht="13.2" x14ac:dyDescent="0.2">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ht="13.2" x14ac:dyDescent="0.2">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510</v>
      </c>
      <c r="AL19" s="269"/>
      <c r="AM19" s="269"/>
      <c r="AN19" s="269"/>
      <c r="AO19" s="269"/>
      <c r="AP19" s="269"/>
      <c r="AQ19" s="269"/>
      <c r="AR19" s="269"/>
    </row>
    <row r="20" spans="1:46" ht="13.2" x14ac:dyDescent="0.2">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511</v>
      </c>
      <c r="AP20" s="299" t="s">
        <v>512</v>
      </c>
      <c r="AQ20" s="300" t="s">
        <v>513</v>
      </c>
      <c r="AR20" s="301"/>
    </row>
    <row r="21" spans="1:46" s="307" customFormat="1" ht="13.2" x14ac:dyDescent="0.2">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203" t="s">
        <v>514</v>
      </c>
      <c r="AL21" s="1204"/>
      <c r="AM21" s="1204"/>
      <c r="AN21" s="1205"/>
      <c r="AO21" s="303">
        <v>40.69</v>
      </c>
      <c r="AP21" s="304">
        <v>24.83</v>
      </c>
      <c r="AQ21" s="305">
        <v>15.86</v>
      </c>
      <c r="AR21" s="274"/>
      <c r="AS21" s="306"/>
      <c r="AT21" s="302"/>
    </row>
    <row r="22" spans="1:46" s="307" customFormat="1" ht="13.2" x14ac:dyDescent="0.2">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203" t="s">
        <v>515</v>
      </c>
      <c r="AL22" s="1204"/>
      <c r="AM22" s="1204"/>
      <c r="AN22" s="1205"/>
      <c r="AO22" s="308">
        <v>88.4</v>
      </c>
      <c r="AP22" s="309">
        <v>94</v>
      </c>
      <c r="AQ22" s="310">
        <v>-5.6</v>
      </c>
      <c r="AR22" s="294"/>
      <c r="AS22" s="306"/>
      <c r="AT22" s="302"/>
    </row>
    <row r="23" spans="1:46" s="307" customFormat="1" ht="13.2" x14ac:dyDescent="0.2">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ht="13.2" x14ac:dyDescent="0.2">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ht="13.2" x14ac:dyDescent="0.2">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ht="13.2" x14ac:dyDescent="0.2">
      <c r="A26" s="274" t="s">
        <v>516</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ht="13.2" x14ac:dyDescent="0.2">
      <c r="A27" s="315" t="s">
        <v>517</v>
      </c>
      <c r="AO27" s="269"/>
      <c r="AP27" s="269"/>
      <c r="AQ27" s="269"/>
      <c r="AR27" s="269"/>
      <c r="AS27" s="269"/>
      <c r="AT27" s="269"/>
    </row>
    <row r="28" spans="1:46" ht="16.2" x14ac:dyDescent="0.2">
      <c r="A28" s="270" t="s">
        <v>518</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ht="13.2" x14ac:dyDescent="0.2">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519</v>
      </c>
      <c r="AL29" s="274"/>
      <c r="AM29" s="274"/>
      <c r="AN29" s="274"/>
      <c r="AO29" s="269"/>
      <c r="AP29" s="269"/>
      <c r="AQ29" s="269"/>
      <c r="AR29" s="269"/>
      <c r="AS29" s="317"/>
    </row>
    <row r="30" spans="1:46" ht="13.2" x14ac:dyDescent="0.2">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2" t="s">
        <v>496</v>
      </c>
      <c r="AP30" s="279"/>
      <c r="AQ30" s="280" t="s">
        <v>497</v>
      </c>
      <c r="AR30" s="281"/>
    </row>
    <row r="31" spans="1:46" ht="13.2" x14ac:dyDescent="0.2">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3"/>
      <c r="AP31" s="285" t="s">
        <v>498</v>
      </c>
      <c r="AQ31" s="286" t="s">
        <v>499</v>
      </c>
      <c r="AR31" s="287" t="s">
        <v>500</v>
      </c>
    </row>
    <row r="32" spans="1:46" ht="27" customHeight="1" x14ac:dyDescent="0.2">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194" t="s">
        <v>520</v>
      </c>
      <c r="AL32" s="1195"/>
      <c r="AM32" s="1195"/>
      <c r="AN32" s="1196"/>
      <c r="AO32" s="318">
        <v>192269</v>
      </c>
      <c r="AP32" s="318">
        <v>205855</v>
      </c>
      <c r="AQ32" s="319">
        <v>153879</v>
      </c>
      <c r="AR32" s="320">
        <v>33.799999999999997</v>
      </c>
    </row>
    <row r="33" spans="1:46" ht="13.5" customHeight="1" x14ac:dyDescent="0.2">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194" t="s">
        <v>521</v>
      </c>
      <c r="AL33" s="1195"/>
      <c r="AM33" s="1195"/>
      <c r="AN33" s="1196"/>
      <c r="AO33" s="318" t="s">
        <v>505</v>
      </c>
      <c r="AP33" s="318" t="s">
        <v>505</v>
      </c>
      <c r="AQ33" s="319" t="s">
        <v>505</v>
      </c>
      <c r="AR33" s="320" t="s">
        <v>505</v>
      </c>
    </row>
    <row r="34" spans="1:46" ht="27" customHeight="1" x14ac:dyDescent="0.2">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194" t="s">
        <v>522</v>
      </c>
      <c r="AL34" s="1195"/>
      <c r="AM34" s="1195"/>
      <c r="AN34" s="1196"/>
      <c r="AO34" s="318" t="s">
        <v>505</v>
      </c>
      <c r="AP34" s="318" t="s">
        <v>505</v>
      </c>
      <c r="AQ34" s="319" t="s">
        <v>505</v>
      </c>
      <c r="AR34" s="320" t="s">
        <v>505</v>
      </c>
    </row>
    <row r="35" spans="1:46" ht="27" customHeight="1" x14ac:dyDescent="0.2">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194" t="s">
        <v>523</v>
      </c>
      <c r="AL35" s="1195"/>
      <c r="AM35" s="1195"/>
      <c r="AN35" s="1196"/>
      <c r="AO35" s="318">
        <v>20742</v>
      </c>
      <c r="AP35" s="318">
        <v>22208</v>
      </c>
      <c r="AQ35" s="319">
        <v>28293</v>
      </c>
      <c r="AR35" s="320">
        <v>-21.5</v>
      </c>
    </row>
    <row r="36" spans="1:46" ht="27" customHeight="1" x14ac:dyDescent="0.2">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194" t="s">
        <v>524</v>
      </c>
      <c r="AL36" s="1195"/>
      <c r="AM36" s="1195"/>
      <c r="AN36" s="1196"/>
      <c r="AO36" s="318">
        <v>36919</v>
      </c>
      <c r="AP36" s="318">
        <v>39528</v>
      </c>
      <c r="AQ36" s="319">
        <v>5342</v>
      </c>
      <c r="AR36" s="320">
        <v>639.9</v>
      </c>
    </row>
    <row r="37" spans="1:46" ht="13.5" customHeight="1" x14ac:dyDescent="0.2">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194" t="s">
        <v>525</v>
      </c>
      <c r="AL37" s="1195"/>
      <c r="AM37" s="1195"/>
      <c r="AN37" s="1196"/>
      <c r="AO37" s="318" t="s">
        <v>505</v>
      </c>
      <c r="AP37" s="318" t="s">
        <v>505</v>
      </c>
      <c r="AQ37" s="319">
        <v>1875</v>
      </c>
      <c r="AR37" s="320" t="s">
        <v>505</v>
      </c>
    </row>
    <row r="38" spans="1:46" ht="27" customHeight="1" x14ac:dyDescent="0.2">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197" t="s">
        <v>526</v>
      </c>
      <c r="AL38" s="1198"/>
      <c r="AM38" s="1198"/>
      <c r="AN38" s="1199"/>
      <c r="AO38" s="321" t="s">
        <v>505</v>
      </c>
      <c r="AP38" s="321" t="s">
        <v>505</v>
      </c>
      <c r="AQ38" s="322">
        <v>54</v>
      </c>
      <c r="AR38" s="310" t="s">
        <v>505</v>
      </c>
      <c r="AS38" s="317"/>
    </row>
    <row r="39" spans="1:46" ht="13.2" x14ac:dyDescent="0.2">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197" t="s">
        <v>527</v>
      </c>
      <c r="AL39" s="1198"/>
      <c r="AM39" s="1198"/>
      <c r="AN39" s="1199"/>
      <c r="AO39" s="318">
        <v>-12161</v>
      </c>
      <c r="AP39" s="318">
        <v>-13020</v>
      </c>
      <c r="AQ39" s="319">
        <v>-7130</v>
      </c>
      <c r="AR39" s="320">
        <v>82.6</v>
      </c>
      <c r="AS39" s="317"/>
    </row>
    <row r="40" spans="1:46" ht="27" customHeight="1" x14ac:dyDescent="0.2">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194" t="s">
        <v>528</v>
      </c>
      <c r="AL40" s="1195"/>
      <c r="AM40" s="1195"/>
      <c r="AN40" s="1196"/>
      <c r="AO40" s="318">
        <v>-180976</v>
      </c>
      <c r="AP40" s="318">
        <v>-193764</v>
      </c>
      <c r="AQ40" s="319">
        <v>-136382</v>
      </c>
      <c r="AR40" s="320">
        <v>42.1</v>
      </c>
      <c r="AS40" s="317"/>
    </row>
    <row r="41" spans="1:46" ht="13.2" x14ac:dyDescent="0.2">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0" t="s">
        <v>296</v>
      </c>
      <c r="AL41" s="1201"/>
      <c r="AM41" s="1201"/>
      <c r="AN41" s="1202"/>
      <c r="AO41" s="318">
        <v>56793</v>
      </c>
      <c r="AP41" s="318">
        <v>60806</v>
      </c>
      <c r="AQ41" s="319">
        <v>45930</v>
      </c>
      <c r="AR41" s="320">
        <v>32.4</v>
      </c>
      <c r="AS41" s="317"/>
    </row>
    <row r="42" spans="1:46" ht="13.2" x14ac:dyDescent="0.2">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529</v>
      </c>
      <c r="AL42" s="269"/>
      <c r="AM42" s="269"/>
      <c r="AN42" s="269"/>
      <c r="AO42" s="269"/>
      <c r="AP42" s="269"/>
      <c r="AQ42" s="294"/>
      <c r="AR42" s="294"/>
      <c r="AS42" s="317"/>
    </row>
    <row r="43" spans="1:46" ht="13.2" x14ac:dyDescent="0.2">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ht="13.2" x14ac:dyDescent="0.2">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ht="13.2" x14ac:dyDescent="0.2">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ht="13.2" x14ac:dyDescent="0.2">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2">
      <c r="A47" s="327" t="s">
        <v>530</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ht="13.2" x14ac:dyDescent="0.2">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531</v>
      </c>
      <c r="AL48" s="328"/>
      <c r="AM48" s="328"/>
      <c r="AN48" s="328"/>
      <c r="AO48" s="328"/>
      <c r="AP48" s="328"/>
      <c r="AQ48" s="329"/>
      <c r="AR48" s="328"/>
    </row>
    <row r="49" spans="1:44" ht="13.5" customHeight="1" x14ac:dyDescent="0.2">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87" t="s">
        <v>496</v>
      </c>
      <c r="AN49" s="1189" t="s">
        <v>532</v>
      </c>
      <c r="AO49" s="1190"/>
      <c r="AP49" s="1190"/>
      <c r="AQ49" s="1190"/>
      <c r="AR49" s="1191"/>
    </row>
    <row r="50" spans="1:44" ht="13.2" x14ac:dyDescent="0.2">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88"/>
      <c r="AN50" s="334" t="s">
        <v>533</v>
      </c>
      <c r="AO50" s="335" t="s">
        <v>534</v>
      </c>
      <c r="AP50" s="336" t="s">
        <v>535</v>
      </c>
      <c r="AQ50" s="337" t="s">
        <v>536</v>
      </c>
      <c r="AR50" s="338" t="s">
        <v>537</v>
      </c>
    </row>
    <row r="51" spans="1:44" ht="13.2" x14ac:dyDescent="0.2">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538</v>
      </c>
      <c r="AL51" s="331"/>
      <c r="AM51" s="339">
        <v>328900</v>
      </c>
      <c r="AN51" s="340">
        <v>310576</v>
      </c>
      <c r="AO51" s="341">
        <v>33.1</v>
      </c>
      <c r="AP51" s="342">
        <v>238802</v>
      </c>
      <c r="AQ51" s="343">
        <v>29.1</v>
      </c>
      <c r="AR51" s="344">
        <v>4</v>
      </c>
    </row>
    <row r="52" spans="1:44" ht="13.2" x14ac:dyDescent="0.2">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539</v>
      </c>
      <c r="AM52" s="347">
        <v>175100</v>
      </c>
      <c r="AN52" s="348">
        <v>165345</v>
      </c>
      <c r="AO52" s="349">
        <v>124.6</v>
      </c>
      <c r="AP52" s="350">
        <v>128562</v>
      </c>
      <c r="AQ52" s="351">
        <v>35.200000000000003</v>
      </c>
      <c r="AR52" s="352">
        <v>89.4</v>
      </c>
    </row>
    <row r="53" spans="1:44" ht="13.2" x14ac:dyDescent="0.2">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540</v>
      </c>
      <c r="AL53" s="331"/>
      <c r="AM53" s="339">
        <v>175385</v>
      </c>
      <c r="AN53" s="340">
        <v>169782</v>
      </c>
      <c r="AO53" s="341">
        <v>-45.3</v>
      </c>
      <c r="AP53" s="342">
        <v>288550</v>
      </c>
      <c r="AQ53" s="343">
        <v>20.8</v>
      </c>
      <c r="AR53" s="344">
        <v>-66.099999999999994</v>
      </c>
    </row>
    <row r="54" spans="1:44" ht="13.2" x14ac:dyDescent="0.2">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539</v>
      </c>
      <c r="AM54" s="347">
        <v>93934</v>
      </c>
      <c r="AN54" s="348">
        <v>90933</v>
      </c>
      <c r="AO54" s="349">
        <v>-45</v>
      </c>
      <c r="AP54" s="350">
        <v>141525</v>
      </c>
      <c r="AQ54" s="351">
        <v>10.1</v>
      </c>
      <c r="AR54" s="352">
        <v>-55.1</v>
      </c>
    </row>
    <row r="55" spans="1:44" ht="13.2" x14ac:dyDescent="0.2">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541</v>
      </c>
      <c r="AL55" s="331"/>
      <c r="AM55" s="339">
        <v>248848</v>
      </c>
      <c r="AN55" s="340">
        <v>247610</v>
      </c>
      <c r="AO55" s="341">
        <v>45.8</v>
      </c>
      <c r="AP55" s="342">
        <v>287914</v>
      </c>
      <c r="AQ55" s="343">
        <v>-0.2</v>
      </c>
      <c r="AR55" s="344">
        <v>46</v>
      </c>
    </row>
    <row r="56" spans="1:44" ht="13.2" x14ac:dyDescent="0.2">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539</v>
      </c>
      <c r="AM56" s="347">
        <v>167861</v>
      </c>
      <c r="AN56" s="348">
        <v>167026</v>
      </c>
      <c r="AO56" s="349">
        <v>83.7</v>
      </c>
      <c r="AP56" s="350">
        <v>146531</v>
      </c>
      <c r="AQ56" s="351">
        <v>3.5</v>
      </c>
      <c r="AR56" s="352">
        <v>80.2</v>
      </c>
    </row>
    <row r="57" spans="1:44" ht="13.2" x14ac:dyDescent="0.2">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542</v>
      </c>
      <c r="AL57" s="331"/>
      <c r="AM57" s="339">
        <v>284356</v>
      </c>
      <c r="AN57" s="340">
        <v>291947</v>
      </c>
      <c r="AO57" s="341">
        <v>17.899999999999999</v>
      </c>
      <c r="AP57" s="342">
        <v>310300</v>
      </c>
      <c r="AQ57" s="343">
        <v>7.8</v>
      </c>
      <c r="AR57" s="344">
        <v>10.1</v>
      </c>
    </row>
    <row r="58" spans="1:44" ht="13.2" x14ac:dyDescent="0.2">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539</v>
      </c>
      <c r="AM58" s="347">
        <v>168526</v>
      </c>
      <c r="AN58" s="348">
        <v>173025</v>
      </c>
      <c r="AO58" s="349">
        <v>3.6</v>
      </c>
      <c r="AP58" s="350">
        <v>157576</v>
      </c>
      <c r="AQ58" s="351">
        <v>7.5</v>
      </c>
      <c r="AR58" s="352">
        <v>-3.9</v>
      </c>
    </row>
    <row r="59" spans="1:44" ht="13.2" x14ac:dyDescent="0.2">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543</v>
      </c>
      <c r="AL59" s="331"/>
      <c r="AM59" s="339">
        <v>367156</v>
      </c>
      <c r="AN59" s="340">
        <v>393101</v>
      </c>
      <c r="AO59" s="341">
        <v>34.6</v>
      </c>
      <c r="AP59" s="342">
        <v>317319</v>
      </c>
      <c r="AQ59" s="343">
        <v>2.2999999999999998</v>
      </c>
      <c r="AR59" s="344">
        <v>32.299999999999997</v>
      </c>
    </row>
    <row r="60" spans="1:44" ht="13.2" x14ac:dyDescent="0.2">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539</v>
      </c>
      <c r="AM60" s="347">
        <v>199261</v>
      </c>
      <c r="AN60" s="348">
        <v>213342</v>
      </c>
      <c r="AO60" s="349">
        <v>23.3</v>
      </c>
      <c r="AP60" s="350">
        <v>164214</v>
      </c>
      <c r="AQ60" s="351">
        <v>4.2</v>
      </c>
      <c r="AR60" s="352">
        <v>19.100000000000001</v>
      </c>
    </row>
    <row r="61" spans="1:44" ht="13.2" x14ac:dyDescent="0.2">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544</v>
      </c>
      <c r="AL61" s="353"/>
      <c r="AM61" s="354">
        <v>280929</v>
      </c>
      <c r="AN61" s="355">
        <v>282603</v>
      </c>
      <c r="AO61" s="356">
        <v>17.2</v>
      </c>
      <c r="AP61" s="357">
        <v>288577</v>
      </c>
      <c r="AQ61" s="358">
        <v>12</v>
      </c>
      <c r="AR61" s="344">
        <v>5.2</v>
      </c>
    </row>
    <row r="62" spans="1:44" ht="13.2" x14ac:dyDescent="0.2">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539</v>
      </c>
      <c r="AM62" s="347">
        <v>160936</v>
      </c>
      <c r="AN62" s="348">
        <v>161934</v>
      </c>
      <c r="AO62" s="349">
        <v>38</v>
      </c>
      <c r="AP62" s="350">
        <v>147682</v>
      </c>
      <c r="AQ62" s="351">
        <v>12.1</v>
      </c>
      <c r="AR62" s="352">
        <v>25.9</v>
      </c>
    </row>
    <row r="63" spans="1:44" ht="13.2" x14ac:dyDescent="0.2">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ht="13.2" x14ac:dyDescent="0.2">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ht="13.2" x14ac:dyDescent="0.2">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ht="13.2" x14ac:dyDescent="0.2">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2">
      <c r="AK67" s="269"/>
      <c r="AL67" s="269"/>
      <c r="AM67" s="269"/>
      <c r="AN67" s="269"/>
      <c r="AO67" s="269"/>
      <c r="AP67" s="269"/>
      <c r="AQ67" s="269"/>
      <c r="AR67" s="269"/>
      <c r="AS67" s="269"/>
      <c r="AT67" s="269"/>
    </row>
    <row r="68" spans="1:46" ht="13.5" hidden="1" customHeight="1" x14ac:dyDescent="0.2">
      <c r="AK68" s="269"/>
      <c r="AL68" s="269"/>
      <c r="AM68" s="269"/>
      <c r="AN68" s="269"/>
      <c r="AO68" s="269"/>
      <c r="AP68" s="269"/>
      <c r="AQ68" s="269"/>
      <c r="AR68" s="269"/>
    </row>
    <row r="69" spans="1:46" ht="13.5" hidden="1" customHeight="1" x14ac:dyDescent="0.2">
      <c r="AK69" s="269"/>
      <c r="AL69" s="269"/>
      <c r="AM69" s="269"/>
      <c r="AN69" s="269"/>
      <c r="AO69" s="269"/>
      <c r="AP69" s="269"/>
      <c r="AQ69" s="269"/>
      <c r="AR69" s="269"/>
    </row>
    <row r="70" spans="1:46" ht="13.2" hidden="1" x14ac:dyDescent="0.2">
      <c r="AK70" s="269"/>
      <c r="AL70" s="269"/>
      <c r="AM70" s="269"/>
      <c r="AN70" s="269"/>
      <c r="AO70" s="269"/>
      <c r="AP70" s="269"/>
      <c r="AQ70" s="269"/>
      <c r="AR70" s="269"/>
    </row>
    <row r="71" spans="1:46" ht="13.2" hidden="1" x14ac:dyDescent="0.2">
      <c r="AK71" s="269"/>
      <c r="AL71" s="269"/>
      <c r="AM71" s="269"/>
      <c r="AN71" s="269"/>
      <c r="AO71" s="269"/>
      <c r="AP71" s="269"/>
      <c r="AQ71" s="269"/>
      <c r="AR71" s="269"/>
    </row>
    <row r="72" spans="1:46" ht="13.2" hidden="1" x14ac:dyDescent="0.2">
      <c r="AK72" s="269"/>
      <c r="AL72" s="269"/>
      <c r="AM72" s="269"/>
      <c r="AN72" s="269"/>
      <c r="AO72" s="269"/>
      <c r="AP72" s="269"/>
      <c r="AQ72" s="269"/>
      <c r="AR72" s="269"/>
    </row>
    <row r="73" spans="1:46" ht="13.2" hidden="1" x14ac:dyDescent="0.2">
      <c r="AK73" s="269"/>
      <c r="AL73" s="269"/>
      <c r="AM73" s="269"/>
      <c r="AN73" s="269"/>
      <c r="AO73" s="269"/>
      <c r="AP73" s="269"/>
      <c r="AQ73" s="269"/>
      <c r="AR73" s="269"/>
    </row>
    <row r="74" spans="1:46" ht="13.2" hidden="1" x14ac:dyDescent="0.2"/>
  </sheetData>
  <sheetProtection algorithmName="SHA-512" hashValue="R0b1Qt+WsNwB/4tjiWJhec698Wdnk+Kb2pX03af3GZ4LYNz3gujtGASCoOG2oNMvOmsjR7u7YeE2Rt8hSQkNGA==" saltValue="tWzfN8ka4cUCWbdVV8za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7" customWidth="1"/>
    <col min="126" max="16384" width="9" style="266" hidden="1"/>
  </cols>
  <sheetData>
    <row r="1" spans="2:125" ht="13.5" customHeight="1"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ht="13.2" x14ac:dyDescent="0.2">
      <c r="B2" s="266"/>
      <c r="DG2" s="266"/>
    </row>
    <row r="3" spans="2:125" ht="13.2" x14ac:dyDescent="0.2">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ht="13.2" x14ac:dyDescent="0.2"/>
    <row r="5" spans="2:125" ht="13.2" x14ac:dyDescent="0.2"/>
    <row r="6" spans="2:125" ht="13.2" x14ac:dyDescent="0.2"/>
    <row r="7" spans="2:125" ht="13.2" x14ac:dyDescent="0.2"/>
    <row r="8" spans="2:125" ht="13.2" x14ac:dyDescent="0.2"/>
    <row r="9" spans="2:125" ht="13.2" x14ac:dyDescent="0.2">
      <c r="DU9" s="26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6"/>
    </row>
    <row r="18" spans="125:125" ht="13.2" x14ac:dyDescent="0.2"/>
    <row r="19" spans="125:125" ht="13.2" x14ac:dyDescent="0.2"/>
    <row r="20" spans="125:125" ht="13.2" x14ac:dyDescent="0.2">
      <c r="DU20" s="266"/>
    </row>
    <row r="21" spans="125:125" ht="13.2" x14ac:dyDescent="0.2">
      <c r="DU21" s="26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6"/>
    </row>
    <row r="29" spans="125:125" ht="13.2" x14ac:dyDescent="0.2"/>
    <row r="30" spans="125:125" ht="13.2" x14ac:dyDescent="0.2"/>
    <row r="31" spans="125:125" ht="13.2" x14ac:dyDescent="0.2"/>
    <row r="32" spans="125:125" ht="13.2" x14ac:dyDescent="0.2"/>
    <row r="33" spans="2:125" ht="13.2" x14ac:dyDescent="0.2">
      <c r="B33" s="266"/>
      <c r="G33" s="266"/>
      <c r="I33" s="266"/>
    </row>
    <row r="34" spans="2:125" ht="13.2" x14ac:dyDescent="0.2">
      <c r="C34" s="266"/>
      <c r="P34" s="266"/>
      <c r="DE34" s="266"/>
      <c r="DH34" s="266"/>
    </row>
    <row r="35" spans="2:125" ht="13.2" x14ac:dyDescent="0.2">
      <c r="D35" s="266"/>
      <c r="E35" s="266"/>
      <c r="DG35" s="266"/>
      <c r="DJ35" s="266"/>
      <c r="DP35" s="266"/>
      <c r="DQ35" s="266"/>
      <c r="DR35" s="266"/>
      <c r="DS35" s="266"/>
      <c r="DT35" s="266"/>
      <c r="DU35" s="266"/>
    </row>
    <row r="36" spans="2:125" ht="13.2" x14ac:dyDescent="0.2">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ht="13.2" x14ac:dyDescent="0.2">
      <c r="DU37" s="266"/>
    </row>
    <row r="38" spans="2:125" ht="13.2" x14ac:dyDescent="0.2">
      <c r="DT38" s="266"/>
      <c r="DU38" s="266"/>
    </row>
    <row r="39" spans="2:125" ht="13.2" x14ac:dyDescent="0.2"/>
    <row r="40" spans="2:125" ht="13.2" x14ac:dyDescent="0.2">
      <c r="DH40" s="266"/>
    </row>
    <row r="41" spans="2:125" ht="13.2" x14ac:dyDescent="0.2">
      <c r="DE41" s="266"/>
    </row>
    <row r="42" spans="2:125" ht="13.2" x14ac:dyDescent="0.2">
      <c r="DG42" s="266"/>
      <c r="DJ42" s="266"/>
    </row>
    <row r="43" spans="2:125" ht="13.2" x14ac:dyDescent="0.2">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ht="13.2" x14ac:dyDescent="0.2">
      <c r="DU44" s="266"/>
    </row>
    <row r="45" spans="2:125" ht="13.2" x14ac:dyDescent="0.2"/>
    <row r="46" spans="2:125" ht="13.2" x14ac:dyDescent="0.2"/>
    <row r="47" spans="2:125" ht="13.2" x14ac:dyDescent="0.2"/>
    <row r="48" spans="2:125" ht="13.2" x14ac:dyDescent="0.2">
      <c r="DT48" s="266"/>
      <c r="DU48" s="266"/>
    </row>
    <row r="49" spans="120:125" ht="13.2" x14ac:dyDescent="0.2">
      <c r="DU49" s="266"/>
    </row>
    <row r="50" spans="120:125" ht="13.2" x14ac:dyDescent="0.2">
      <c r="DU50" s="266"/>
    </row>
    <row r="51" spans="120:125" ht="13.2" x14ac:dyDescent="0.2">
      <c r="DP51" s="266"/>
      <c r="DQ51" s="266"/>
      <c r="DR51" s="266"/>
      <c r="DS51" s="266"/>
      <c r="DT51" s="266"/>
      <c r="DU51" s="266"/>
    </row>
    <row r="52" spans="120:125" ht="13.2" x14ac:dyDescent="0.2"/>
    <row r="53" spans="120:125" ht="13.2" x14ac:dyDescent="0.2"/>
    <row r="54" spans="120:125" ht="13.2" x14ac:dyDescent="0.2">
      <c r="DU54" s="266"/>
    </row>
    <row r="55" spans="120:125" ht="13.2" x14ac:dyDescent="0.2"/>
    <row r="56" spans="120:125" ht="13.2" x14ac:dyDescent="0.2"/>
    <row r="57" spans="120:125" ht="13.2" x14ac:dyDescent="0.2"/>
    <row r="58" spans="120:125" ht="13.2" x14ac:dyDescent="0.2">
      <c r="DU58" s="266"/>
    </row>
    <row r="59" spans="120:125" ht="13.2" x14ac:dyDescent="0.2"/>
    <row r="60" spans="120:125" ht="13.2" x14ac:dyDescent="0.2"/>
    <row r="61" spans="120:125" ht="13.2" x14ac:dyDescent="0.2"/>
    <row r="62" spans="120:125" ht="13.2" x14ac:dyDescent="0.2"/>
    <row r="63" spans="120:125" ht="13.2" x14ac:dyDescent="0.2">
      <c r="DU63" s="266"/>
    </row>
    <row r="64" spans="120:125" ht="13.2" x14ac:dyDescent="0.2">
      <c r="DT64" s="266"/>
      <c r="DU64" s="266"/>
    </row>
    <row r="65" spans="123:125" ht="13.2" x14ac:dyDescent="0.2"/>
    <row r="66" spans="123:125" ht="13.2" x14ac:dyDescent="0.2"/>
    <row r="67" spans="123:125" ht="13.2" x14ac:dyDescent="0.2"/>
    <row r="68" spans="123:125" ht="13.2" x14ac:dyDescent="0.2"/>
    <row r="69" spans="123:125" ht="13.2" x14ac:dyDescent="0.2">
      <c r="DS69" s="266"/>
      <c r="DT69" s="266"/>
      <c r="DU69" s="26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6"/>
    </row>
    <row r="83" spans="116:125" ht="13.2" x14ac:dyDescent="0.2">
      <c r="DM83" s="266"/>
      <c r="DN83" s="266"/>
      <c r="DO83" s="266"/>
      <c r="DP83" s="266"/>
      <c r="DQ83" s="266"/>
      <c r="DR83" s="266"/>
      <c r="DS83" s="266"/>
      <c r="DT83" s="266"/>
      <c r="DU83" s="266"/>
    </row>
    <row r="84" spans="116:125" ht="13.2" x14ac:dyDescent="0.2"/>
    <row r="85" spans="116:125" ht="13.2" x14ac:dyDescent="0.2"/>
    <row r="86" spans="116:125" ht="13.2" x14ac:dyDescent="0.2"/>
    <row r="87" spans="116:125" ht="13.2" x14ac:dyDescent="0.2"/>
    <row r="88" spans="116:125" ht="13.2" x14ac:dyDescent="0.2">
      <c r="DU88" s="26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6"/>
      <c r="DT94" s="266"/>
      <c r="DU94" s="266"/>
    </row>
    <row r="95" spans="116:125" ht="13.5" customHeight="1" x14ac:dyDescent="0.2">
      <c r="DU95" s="26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6"/>
    </row>
    <row r="102" spans="124:125" ht="13.5" customHeight="1" x14ac:dyDescent="0.2"/>
    <row r="103" spans="124:125" ht="13.5" customHeight="1" x14ac:dyDescent="0.2"/>
    <row r="104" spans="124:125" ht="13.5" customHeight="1" x14ac:dyDescent="0.2">
      <c r="DT104" s="266"/>
      <c r="DU104" s="26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6"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deuvV29/J0OUc3eHF15N/Pa+dCjY9xF3PCYn5Ir4VJmw+qrfL8z1/rKJ8IKrAc8TwaeBlTOMTp8WoLJg43OSg==" saltValue="bptvzL3GmGeCZyk5+5ac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67" customWidth="1"/>
    <col min="126" max="142" width="0" style="266" hidden="1" customWidth="1"/>
    <col min="143" max="16384" width="9" style="266" hidden="1"/>
  </cols>
  <sheetData>
    <row r="1" spans="1:125" ht="13.5" customHeight="1" x14ac:dyDescent="0.2">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ht="13.2" x14ac:dyDescent="0.2">
      <c r="B2" s="266"/>
      <c r="T2" s="266"/>
    </row>
    <row r="3" spans="1:125" ht="13.2" x14ac:dyDescent="0.2">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6"/>
      <c r="G33" s="266"/>
      <c r="I33" s="266"/>
    </row>
    <row r="34" spans="2:125" ht="13.2" x14ac:dyDescent="0.2">
      <c r="C34" s="266"/>
      <c r="P34" s="266"/>
      <c r="R34" s="266"/>
      <c r="U34" s="266"/>
    </row>
    <row r="35" spans="2:125" ht="13.2" x14ac:dyDescent="0.2">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ht="13.2" x14ac:dyDescent="0.2">
      <c r="F36" s="266"/>
      <c r="H36" s="266"/>
      <c r="J36" s="266"/>
      <c r="K36" s="266"/>
      <c r="L36" s="266"/>
      <c r="M36" s="266"/>
      <c r="N36" s="266"/>
      <c r="O36" s="266"/>
      <c r="Q36" s="266"/>
      <c r="S36" s="266"/>
      <c r="V36" s="266"/>
    </row>
    <row r="37" spans="2:125" ht="13.2" x14ac:dyDescent="0.2"/>
    <row r="38" spans="2:125" ht="13.2" x14ac:dyDescent="0.2"/>
    <row r="39" spans="2:125" ht="13.2" x14ac:dyDescent="0.2"/>
    <row r="40" spans="2:125" ht="13.2" x14ac:dyDescent="0.2">
      <c r="U40" s="266"/>
    </row>
    <row r="41" spans="2:125" ht="13.2" x14ac:dyDescent="0.2">
      <c r="R41" s="266"/>
    </row>
    <row r="42" spans="2:125" ht="13.2" x14ac:dyDescent="0.2">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ht="13.2" x14ac:dyDescent="0.2">
      <c r="Q43" s="266"/>
      <c r="S43" s="266"/>
      <c r="V43" s="26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7"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U2QeaTQDacqKO1m9B45hk/SDlbcaTYqpJ+88YGdvjNINn8yTPshTUtoZkYHrXwGdcUtpWujyM4g5yKQYcEW1Q==" saltValue="VlKoZhLYxatunfkstZvV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2" t="s">
        <v>3</v>
      </c>
      <c r="D47" s="1212"/>
      <c r="E47" s="1213"/>
      <c r="F47" s="11">
        <v>104.85</v>
      </c>
      <c r="G47" s="12">
        <v>131.34</v>
      </c>
      <c r="H47" s="12">
        <v>146.87</v>
      </c>
      <c r="I47" s="12">
        <v>172.86</v>
      </c>
      <c r="J47" s="13">
        <v>181.2</v>
      </c>
    </row>
    <row r="48" spans="2:10" ht="57.75" customHeight="1" x14ac:dyDescent="0.2">
      <c r="B48" s="14"/>
      <c r="C48" s="1214" t="s">
        <v>4</v>
      </c>
      <c r="D48" s="1214"/>
      <c r="E48" s="1215"/>
      <c r="F48" s="15">
        <v>2.87</v>
      </c>
      <c r="G48" s="16">
        <v>4.88</v>
      </c>
      <c r="H48" s="16">
        <v>4.4400000000000004</v>
      </c>
      <c r="I48" s="16">
        <v>3.6</v>
      </c>
      <c r="J48" s="17">
        <v>8.8000000000000007</v>
      </c>
    </row>
    <row r="49" spans="2:10" ht="57.75" customHeight="1" thickBot="1" x14ac:dyDescent="0.25">
      <c r="B49" s="18"/>
      <c r="C49" s="1216" t="s">
        <v>5</v>
      </c>
      <c r="D49" s="1216"/>
      <c r="E49" s="1217"/>
      <c r="F49" s="19">
        <v>22.66</v>
      </c>
      <c r="G49" s="20">
        <v>18.29</v>
      </c>
      <c r="H49" s="20">
        <v>22.24</v>
      </c>
      <c r="I49" s="20">
        <v>13.45</v>
      </c>
      <c r="J49" s="21">
        <v>9.56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QwPs1CailpKvDX/p7YnZcd80eTEwF1czrGmdH99XfvclsDyrRSpRDX9IW19I0eZWJfixYpJ2PiFzlmR3CKJfw==" saltValue="ONquHPafDMIvPKO1tOF4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2019-10-23T11:59:36Z</cp:lastPrinted>
  <dcterms:created xsi:type="dcterms:W3CDTF">2019-02-14T04:00:10Z</dcterms:created>
  <dcterms:modified xsi:type="dcterms:W3CDTF">2019-10-23T12:03:59Z</dcterms:modified>
  <cp:category/>
</cp:coreProperties>
</file>