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U35" i="10" s="1"/>
  <c r="U36" i="10" s="1"/>
  <c r="BE34" i="10"/>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<sst xmlns="http://schemas.openxmlformats.org/spreadsheetml/2006/main" count="1117" uniqueCount="582">
  <si>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</si>
  <si>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</si>
  <si>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</si>
  <si>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</si>
  <si>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</si>
  <si>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</si>
  <si>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</si>
  <si>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</si>
  <si>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</si>
  <si>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</si>
  <si>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</si>
  <si>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</si>
  <si>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</si>
  <si>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</si>
  <si>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</si>
  <si>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</si>
  <si>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</si>
  <si>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</si>
  <si>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</si>
  <si>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</si>
  <si>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</si>
  <si>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</si>
  <si>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</si>
  <si>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</si>
  <si>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</si>
  <si>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</si>
  <si>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</si>
  <si>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</si>
  <si>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</si>
  <si>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</si>
  <si>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</si>
  <si>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</si>
  <si>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</si>
  <si>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</si>
  <si>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</si>
  <si>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</si>
  <si>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</si>
  <si>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</si>
  <si>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</si>
  <si>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</si>
  <si>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</si>
  <si>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</si>
  <si>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</si>
  <si>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</si>
  <si>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</si>
  <si>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</si>
  <si>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</si>
  <si>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</si>
  <si>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</si>
  <si>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</si>
  <si>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</si>
  <si>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</si>
  <si>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</si>
  <si>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</si>
  <si>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</si>
  <si>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</si>
  <si>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</si>
  <si>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</si>
  <si>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</si>
  <si>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</si>
  <si>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</si>
  <si>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</si>
  <si>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</si>
  <si>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</si>
  <si>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</si>
  <si>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</si>
  <si>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</si>
  <si>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</si>
  <si>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</si>
  <si>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</si>
  <si>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</si>
  <si>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</si>
  <si>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</si>
  <si>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</si>
  <si>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</si>
  <si>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</si>
  <si>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</si>
  <si>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</si>
  <si>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</si>
  <si>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</si>
  <si>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</si>
  <si>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</si>
  <si>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</si>
  <si>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</si>
  <si>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</si>
  <si>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</si>
  <si>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</si>
  <si>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</si>
  <si>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</si>
  <si>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</si>
  <si>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</si>
  <si>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</si>
  <si>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</si>
  <si>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</si>
  <si>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</si>
  <si>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</si>
  <si>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</si>
  <si>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</si>
  <si>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</si>
  <si>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</si>
  <si>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</si>
  <si>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</si>
  <si>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</si>
  <si>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</si>
  <si>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</si>
  <si>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</si>
  <si>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</si>
  <si>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</si>
  <si>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</si>
  <si>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</si>
  <si>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</si>
  <si>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</si>
  <si>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</si>
  <si>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</si>
  <si>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</si>
  <si>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</si>
  <si>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</si>
  <si>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</si>
  <si>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</si>
  <si>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</si>
  <si>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</si>
  <si>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</si>
  <si>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</si>
  <si>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</si>
  <si>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</si>
  <si>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</si>
  <si>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</si>
  <si>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</si>
  <si>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</si>
  <si>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</si>
  <si>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</si>
  <si>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</si>
  <si>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</si>
  <si>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</si>
  <si>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</si>
  <si>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</si>
  <si>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</si>
  <si>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</si>
  <si>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</si>
  <si>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</si>
  <si>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</si>
  <si>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</si>
  <si>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</si>
  <si>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</si>
  <si>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</si>
  <si>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</si>
  <si>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</si>
  <si>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</si>
  <si>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</si>
  <si>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</si>
  <si>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</si>
  <si>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</si>
  <si>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</si>
  <si>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</si>
  <si>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</si>
  <si>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</si>
  <si>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</si>
  <si>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</si>
  <si>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</si>
  <si>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</si>
  <si>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</si>
  <si>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</si>
  <si>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</si>
  <si>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</si>
  <si>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</si>
  <si>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</si>
  <si>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</si>
  <si>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</si>
  <si>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</si>
  <si>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</si>
  <si>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</si>
  <si>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</si>
  <si>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</si>
  <si>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</si>
  <si>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</si>
  <si>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</si>
  <si>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</si>
  <si>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</si>
  <si>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</si>
  <si>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</si>
  <si>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</si>
  <si>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</si>
  <si>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</si>
  <si>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</si>
  <si>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</si>
  <si>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</si>
  <si>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</si>
  <si>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</si>
  <si>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</si>
  <si>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</si>
  <si>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</si>
  <si>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</si>
  <si>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</si>
  <si>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</si>
  <si>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</si>
  <si>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</si>
  <si>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</si>
  <si>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</si>
  <si>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</si>
  <si>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</si>
  <si>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</si>
  <si>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</si>
  <si>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</si>
  <si>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</si>
  <si>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</si>
  <si>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</si>
  <si>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奈良県東吉野村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</si>
  <si>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</si>
  <si>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</si>
  <si>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</si>
  <si>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</si>
  <si>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</si>
  <si>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</si>
  <si>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</si>
  <si>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</si>
  <si>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</si>
  <si>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</si>
  <si>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</si>
  <si>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</si>
  <si>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</si>
  <si>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</si>
  <si>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</si>
  <si>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</si>
  <si>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</si>
  <si>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</si>
  <si>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</si>
  <si>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</si>
  <si>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</si>
  <si>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</si>
  <si>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</si>
  <si>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</si>
  <si>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</si>
  <si>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</si>
  <si>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</si>
  <si>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</si>
  <si>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</si>
  <si>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</si>
  <si>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</si>
  <si>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</si>
  <si>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</si>
  <si>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</si>
  <si>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</si>
  <si>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</si>
  <si>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</si>
  <si>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</si>
  <si>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</si>
  <si>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</si>
  <si>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</si>
  <si>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</si>
  <si>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</si>
  <si>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</si>
  <si>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</si>
  <si>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</si>
  <si>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</si>
  <si>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</si>
  <si>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</si>
  <si>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</si>
  <si>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</si>
  <si>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</si>
  <si>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</si>
  <si>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</si>
  <si>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</si>
  <si>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</si>
  <si>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</si>
  <si>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</si>
  <si>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</si>
  <si>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</si>
  <si>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</si>
  <si>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</si>
  <si>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</si>
  <si>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</si>
  <si>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</si>
  <si>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</si>
  <si>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</si>
  <si>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</si>
  <si>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</si>
  <si>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</si>
  <si>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</si>
  <si>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</si>
  <si>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</si>
  <si>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</si>
  <si>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</si>
  <si>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</si>
  <si>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</si>
  <si>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</si>
  <si>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</si>
  <si>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</si>
  <si>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</si>
  <si>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</si>
  <si>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</si>
  <si>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</si>
  <si>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</si>
  <si>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</si>
  <si>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</si>
  <si>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</si>
  <si>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</si>
  <si>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</si>
  <si>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</si>
  <si>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</si>
  <si>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</si>
  <si>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</si>
  <si>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</si>
  <si>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</si>
  <si>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</si>
  <si>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</si>
  <si>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</si>
  <si>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</si>
  <si>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</si>
  <si>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</si>
  <si>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</si>
  <si>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</si>
  <si>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</si>
  <si>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</si>
  <si>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</si>
  <si>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</si>
  <si>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</si>
  <si>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</si>
  <si>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</si>
  <si>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</si>
  <si>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</si>
  <si>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</si>
  <si>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</si>
  <si>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</si>
  <si>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</si>
  <si>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</si>
  <si>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</si>
  <si>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</si>
  <si>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</si>
  <si>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</si>
  <si>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</si>
  <si>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</si>
  <si>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</si>
  <si>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</si>
  <si>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</si>
  <si>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</si>
  <si>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</si>
  <si>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</si>
  <si>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</si>
  <si>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</si>
  <si>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</si>
  <si>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</si>
  <si>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</si>
  <si>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</si>
  <si>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</si>
  <si>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</si>
  <si>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</si>
  <si>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</si>
  <si>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</si>
  <si>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</si>
  <si>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</si>
  <si>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</si>
  <si>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</si>
  <si>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</si>
  <si>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</si>
  <si>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</si>
  <si>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奈良県東吉野村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</si>
  <si>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</si>
  <si>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</si>
  <si>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</si>
  <si>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</si>
  <si>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</si>
  <si>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</si>
  <si>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</si>
  <si>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</si>
  <si>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</si>
  <si>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</si>
  <si>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</si>
  <si>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</si>
  <si>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</si>
  <si>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</si>
  <si>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</si>
  <si>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</si>
  <si>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</si>
  <si>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</si>
  <si>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</si>
  <si>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</si>
  <si>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</si>
  <si>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</si>
  <si>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</si>
  <si>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</si>
  <si>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</si>
  <si>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</si>
  <si>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</si>
  <si>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</si>
  <si>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</si>
  <si>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</si>
  <si>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</si>
  <si>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</si>
  <si>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</si>
  <si>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</si>
  <si>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</si>
  <si>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</si>
  <si>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</si>
  <si>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</si>
  <si>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</si>
  <si>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</si>
  <si>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</si>
  <si>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</si>
  <si>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</si>
  <si>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</si>
  <si>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</si>
  <si>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</si>
  <si>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</si>
  <si>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</si>
  <si>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</si>
  <si>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</si>
  <si>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</si>
  <si>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</si>
  <si>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</si>
  <si>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</si>
  <si>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</si>
  <si>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</si>
  <si>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</si>
  <si>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</si>
  <si>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</si>
  <si>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</si>
  <si>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</si>
  <si>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</si>
  <si>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</si>
  <si>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</si>
  <si>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</si>
  <si>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</si>
  <si>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</si>
  <si>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</si>
  <si>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</si>
  <si>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</si>
  <si>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</si>
  <si>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</si>
  <si>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</si>
  <si>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</si>
  <si>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</si>
  <si>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</si>
  <si>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</si>
  <si>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</si>
  <si>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</si>
  <si>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</si>
  <si>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</si>
  <si>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</si>
  <si>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</si>
  <si>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</si>
  <si>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</si>
  <si>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</si>
  <si>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</si>
  <si>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</si>
  <si>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</si>
  <si>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</si>
  <si>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</si>
  <si>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</si>
  <si>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</si>
  <si>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</si>
  <si>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</si>
  <si>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</si>
  <si>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</si>
  <si>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</si>
  <si>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</si>
  <si>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</si>
  <si>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</si>
  <si>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</si>
  <si>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</si>
  <si>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</si>
  <si>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</si>
  <si>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</si>
  <si>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</si>
  <si>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</si>
  <si>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</si>
  <si>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</si>
  <si>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</si>
  <si>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</si>
  <si>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</si>
  <si>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</si>
  <si>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</si>
  <si>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</si>
  <si>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</si>
  <si>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</si>
  <si>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</si>
  <si>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</si>
  <si>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</si>
  <si>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</si>
  <si>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</si>
  <si>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</si>
  <si>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</si>
  <si>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</si>
  <si>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</si>
  <si>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</si>
  <si>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</si>
  <si>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</si>
  <si>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</si>
  <si>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</si>
  <si>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</si>
  <si>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</si>
  <si>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</si>
  <si>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</si>
  <si>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</si>
  <si>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</si>
  <si>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</si>
  <si>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</si>
  <si>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</si>
  <si>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</si>
  <si>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</si>
  <si>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</si>
  <si>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</si>
  <si>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</si>
  <si>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</si>
  <si>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</si>
  <si>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</si>
  <si>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</si>
  <si>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</si>
  <si>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</si>
  <si>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</si>
  <si>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</si>
  <si>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</si>
  <si>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</si>
  <si>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</si>
  <si>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</si>
  <si>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</si>
  <si>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</si>
  <si>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</si>
  <si>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</si>
  <si>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</si>
  <si>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</si>
  <si>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</si>
  <si>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</si>
  <si>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</si>
  <si>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</si>
  <si>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</si>
  <si>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</si>
  <si>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</si>
  <si>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</si>
  <si>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</si>
  <si>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</si>
  <si>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</si>
  <si>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</si>
  <si>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</si>
  <si>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</si>
  <si>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</si>
  <si>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</si>
  <si>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</si>
  <si>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</si>
  <si>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</si>
  <si>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</si>
  <si>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</si>
  <si>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</si>
  <si>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</si>
  <si>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</si>
  <si>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</si>
  <si>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51.16</t>
  </si>
  <si>
    <t>介護保険特別会計</t>
  </si>
  <si>
    <t>▲ 0.39</t>
  </si>
  <si>
    <t>一般会計</t>
  </si>
  <si>
    <t>国民健康保険事業費特別会計</t>
  </si>
  <si>
    <t>後期高齢者医療特別会計</t>
  </si>
  <si>
    <t>学校給食事業費特別会計</t>
  </si>
  <si>
    <t>簡易水道事業費特別会計</t>
  </si>
  <si>
    <t>その他会計（赤字）</t>
  </si>
  <si>
    <t>その他会計（黒字）</t>
  </si>
  <si>
    <t>地域振興基金</t>
    <rPh sb="0" eb="2">
      <t>チイキ</t>
    </rPh>
    <rPh sb="2" eb="4">
      <t>シンコウ</t>
    </rPh>
    <rPh sb="4" eb="6">
      <t>キキン</t>
    </rPh>
    <phoneticPr fontId="11"/>
  </si>
  <si>
    <t>心のふれあい集い基金</t>
    <rPh sb="0" eb="1">
      <t>ココロ</t>
    </rPh>
    <rPh sb="6" eb="7">
      <t>ツド</t>
    </rPh>
    <rPh sb="8" eb="10">
      <t>キキン</t>
    </rPh>
    <phoneticPr fontId="11"/>
  </si>
  <si>
    <t>災害救助基金</t>
    <phoneticPr fontId="11"/>
  </si>
  <si>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</si>
  <si>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</si>
  <si>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</si>
  <si>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</si>
  <si>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</si>
  <si>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</si>
  <si>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</si>
  <si>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1">
      <t>ミナミ</t>
    </rPh>
    <rPh sb="1" eb="2">
      <t>ワ</t>
    </rPh>
    <rPh sb="2" eb="4">
      <t>コウイキ</t>
    </rPh>
    <rPh sb="4" eb="6">
      <t>イリョウ</t>
    </rPh>
    <rPh sb="6" eb="8">
      <t>キギョウ</t>
    </rPh>
    <rPh sb="8" eb="9">
      <t>ダン</t>
    </rPh>
    <phoneticPr fontId="2"/>
  </si>
  <si>
    <t>奈良県広域消防組合</t>
  </si>
  <si>
    <t>さくら広域環境衛生組合</t>
  </si>
  <si>
    <t>深吉野の石鼎顕彰基金</t>
    <phoneticPr fontId="11"/>
  </si>
  <si>
    <t>ふるさと東吉野応援基金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</si>
  <si>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</si>
  <si>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</si>
  <si>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</si>
  <si>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</si>
  <si>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</si>
  <si>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</si>
  <si>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</si>
  <si>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</si>
  <si>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</si>
  <si>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</si>
  <si>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行財政改革により、交付税算入率の高い有利な地方債を借り入れ、また、事業の見直し等により借入額を抑えた結果、将来負担比率・実質公債費比率のどちらも減少している。</t>
    <rPh sb="21" eb="24">
      <t>チホウサイ</t>
    </rPh>
    <phoneticPr fontId="5"/>
  </si>
  <si>
    <t>将来負担比率と有形固定資産減価償却率は、平成２８年度末時点でそれぞれ３４．９％、６４．７％と将来負担比率は減り、有形固定資産減価償却率は上昇した。今後、有形固定資産減価償却率の上昇に伴い、地方債を財源とした安易な施設更新を行うことにより将来負担比率の上昇をまねく事のないよう、注意し取り組んで行かなければならない。</t>
    <rPh sb="46" eb="48">
      <t>ショウライ</t>
    </rPh>
    <rPh sb="48" eb="50">
      <t>フタン</t>
    </rPh>
    <rPh sb="50" eb="52">
      <t>ヒリツ</t>
    </rPh>
    <rPh sb="53" eb="54">
      <t>ヘ</t>
    </rPh>
    <rPh sb="56" eb="58">
      <t>ユウケイ</t>
    </rPh>
    <rPh sb="58" eb="62">
      <t>コテイシサン</t>
    </rPh>
    <rPh sb="62" eb="64">
      <t>ゲンカ</t>
    </rPh>
    <rPh sb="64" eb="67">
      <t>ショウキャクリツ</t>
    </rPh>
    <rPh sb="68" eb="7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</si>
</sst>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3A77-4B4A-AE91-BCB5C93A04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66715</c:v>
                </c:pt>
                <c:pt idx="1">
                  <c:v>69728</c:v>
                </c:pt>
                <c:pt idx="2">
                  <c:v>217234</c:v>
                </c:pt>
                <c:pt idx="3">
                  <c:v>324755</c:v>
                </c:pt>
                <c:pt idx="4">
                  <c:v>462125</c:v>
                </c:pt>
              </c:numCache>
            </c:numRef>
          </c:val>
          <c:smooth val="0"/>
          <c:extLst xmlns:c16r2="http://schemas.microsoft.com/office/drawing/2015/06/chart">
            <c:ext xmlns:c16="http://schemas.microsoft.com/office/drawing/2014/chart" uri="{C3380CC4-5D6E-409C-BE32-E72D297353CC}">
              <c16:uniqueId val="{00000001-3A77-4B4A-AE91-BCB5C93A04E3}"/>
            </c:ext>
          </c:extLst>
        </c:ser>
        <c:dLbls>
          <c:showLegendKey val="0"/>
          <c:showVal val="0"/>
          <c:showCatName val="0"/>
          <c:showSerName val="0"/>
          <c:showPercent val="0"/>
          <c:showBubbleSize val="0"/>
        </c:dLbls>
        <c:marker val="1"/>
        <c:smooth val="0"/>
        <c:axId val="417828872"/>
        <c:axId val="417826128"/>
      </c:lineChart>
      <c:catAx>
        <c:axId val="417828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826128"/>
        <c:crosses val="autoZero"/>
        <c:auto val="1"/>
        <c:lblAlgn val="ctr"/>
        <c:lblOffset val="100"/>
        <c:tickLblSkip val="1"/>
        <c:tickMarkSkip val="1"/>
        <c:noMultiLvlLbl val="0"/>
      </c:catAx>
      <c:valAx>
        <c:axId val="4178261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828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53.19</c:v>
                </c:pt>
                <c:pt idx="1">
                  <c:v>56.92</c:v>
                </c:pt>
                <c:pt idx="2">
                  <c:v>63.54</c:v>
                </c:pt>
                <c:pt idx="3">
                  <c:v>72.680000000000007</c:v>
                </c:pt>
                <c:pt idx="4">
                  <c:v>25.21</c:v>
                </c:pt>
              </c:numCache>
            </c:numRef>
          </c:val>
          <c:extLst xmlns:c16r2="http://schemas.microsoft.com/office/drawing/2015/06/chart">
            <c:ext xmlns:c16="http://schemas.microsoft.com/office/drawing/2014/chart" uri="{C3380CC4-5D6E-409C-BE32-E72D297353CC}">
              <c16:uniqueId val="{00000000-A599-4D1D-9BE9-EBB7817C13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41.7</c:v>
                </c:pt>
                <c:pt idx="1">
                  <c:v>42.67</c:v>
                </c:pt>
                <c:pt idx="2">
                  <c:v>40.94</c:v>
                </c:pt>
                <c:pt idx="3">
                  <c:v>42.03</c:v>
                </c:pt>
                <c:pt idx="4">
                  <c:v>79.930000000000007</c:v>
                </c:pt>
              </c:numCache>
            </c:numRef>
          </c:val>
          <c:extLst xmlns:c16r2="http://schemas.microsoft.com/office/drawing/2015/06/chart">
            <c:ext xmlns:c16="http://schemas.microsoft.com/office/drawing/2014/chart" uri="{C3380CC4-5D6E-409C-BE32-E72D297353CC}">
              <c16:uniqueId val="{00000001-A599-4D1D-9BE9-EBB7817C130B}"/>
            </c:ext>
          </c:extLst>
        </c:ser>
        <c:dLbls>
          <c:showLegendKey val="0"/>
          <c:showVal val="0"/>
          <c:showCatName val="0"/>
          <c:showSerName val="0"/>
          <c:showPercent val="0"/>
          <c:showBubbleSize val="0"/>
        </c:dLbls>
        <c:gapWidth val="250"/>
        <c:overlap val="100"/>
        <c:axId val="533830376"/>
        <c:axId val="533831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10.44</c:v>
                </c:pt>
                <c:pt idx="1">
                  <c:v>3.71</c:v>
                </c:pt>
                <c:pt idx="2">
                  <c:v>8.99</c:v>
                </c:pt>
                <c:pt idx="3">
                  <c:v>7.47</c:v>
                </c:pt>
                <c:pt idx="4">
                  <c:v>-51.16</c:v>
                </c:pt>
              </c:numCache>
            </c:numRef>
          </c:val>
          <c:smooth val="0"/>
          <c:extLst xmlns:c16r2="http://schemas.microsoft.com/office/drawing/2015/06/chart">
            <c:ext xmlns:c16="http://schemas.microsoft.com/office/drawing/2014/chart" uri="{C3380CC4-5D6E-409C-BE32-E72D297353CC}">
              <c16:uniqueId val="{00000002-A599-4D1D-9BE9-EBB7817C130B}"/>
            </c:ext>
          </c:extLst>
        </c:ser>
        <c:dLbls>
          <c:showLegendKey val="0"/>
          <c:showVal val="0"/>
          <c:showCatName val="0"/>
          <c:showSerName val="0"/>
          <c:showPercent val="0"/>
          <c:showBubbleSize val="0"/>
        </c:dLbls>
        <c:marker val="1"/>
        <c:smooth val="0"/>
        <c:axId val="533830376"/>
        <c:axId val="533831944"/>
      </c:lineChart>
      <c:catAx>
        <c:axId val="5338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3831944"/>
        <c:crosses val="autoZero"/>
        <c:auto val="1"/>
        <c:lblAlgn val="ctr"/>
        <c:lblOffset val="100"/>
        <c:tickLblSkip val="1"/>
        <c:tickMarkSkip val="1"/>
        <c:noMultiLvlLbl val="0"/>
      </c:catAx>
      <c:valAx>
        <c:axId val="53383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970-4C4F-AC75-F23C7B776A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70-4C4F-AC75-F23C7B776A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70-4C4F-AC75-F23C7B776A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970-4C4F-AC75-F23C7B776A42}"/>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970-4C4F-AC75-F23C7B776A42}"/>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970-4C4F-AC75-F23C7B776A4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7970-4C4F-AC75-F23C7B776A42}"/>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6.63</c:v>
                </c:pt>
                <c:pt idx="2">
                  <c:v>#N/A</c:v>
                </c:pt>
                <c:pt idx="3">
                  <c:v>6.36</c:v>
                </c:pt>
                <c:pt idx="4">
                  <c:v>#N/A</c:v>
                </c:pt>
                <c:pt idx="5">
                  <c:v>4.2300000000000004</c:v>
                </c:pt>
                <c:pt idx="6">
                  <c:v>#N/A</c:v>
                </c:pt>
                <c:pt idx="7">
                  <c:v>3.9</c:v>
                </c:pt>
                <c:pt idx="8">
                  <c:v>#N/A</c:v>
                </c:pt>
                <c:pt idx="9">
                  <c:v>5.18</c:v>
                </c:pt>
              </c:numCache>
            </c:numRef>
          </c:val>
          <c:extLst xmlns:c16r2="http://schemas.microsoft.com/office/drawing/2015/06/chart">
            <c:ext xmlns:c16="http://schemas.microsoft.com/office/drawing/2014/chart" uri="{C3380CC4-5D6E-409C-BE32-E72D297353CC}">
              <c16:uniqueId val="{00000007-7970-4C4F-AC75-F23C7B776A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53.19</c:v>
                </c:pt>
                <c:pt idx="2">
                  <c:v>#N/A</c:v>
                </c:pt>
                <c:pt idx="3">
                  <c:v>56.91</c:v>
                </c:pt>
                <c:pt idx="4">
                  <c:v>#N/A</c:v>
                </c:pt>
                <c:pt idx="5">
                  <c:v>63.54</c:v>
                </c:pt>
                <c:pt idx="6">
                  <c:v>#N/A</c:v>
                </c:pt>
                <c:pt idx="7">
                  <c:v>72.680000000000007</c:v>
                </c:pt>
                <c:pt idx="8">
                  <c:v>#N/A</c:v>
                </c:pt>
                <c:pt idx="9">
                  <c:v>25.2</c:v>
                </c:pt>
              </c:numCache>
            </c:numRef>
          </c:val>
          <c:extLst xmlns:c16r2="http://schemas.microsoft.com/office/drawing/2015/06/chart">
            <c:ext xmlns:c16="http://schemas.microsoft.com/office/drawing/2014/chart" uri="{C3380CC4-5D6E-409C-BE32-E72D297353CC}">
              <c16:uniqueId val="{00000008-7970-4C4F-AC75-F23C7B776A42}"/>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0.62</c:v>
                </c:pt>
                <c:pt idx="2">
                  <c:v>#N/A</c:v>
                </c:pt>
                <c:pt idx="3">
                  <c:v>7.0000000000000007E-2</c:v>
                </c:pt>
                <c:pt idx="4">
                  <c:v>#N/A</c:v>
                </c:pt>
                <c:pt idx="5">
                  <c:v>0.45</c:v>
                </c:pt>
                <c:pt idx="6">
                  <c:v>#N/A</c:v>
                </c:pt>
                <c:pt idx="7">
                  <c:v>0.34</c:v>
                </c:pt>
                <c:pt idx="8">
                  <c:v>0.39</c:v>
                </c:pt>
                <c:pt idx="9">
                  <c:v>#N/A</c:v>
                </c:pt>
              </c:numCache>
            </c:numRef>
          </c:val>
          <c:extLst xmlns:c16r2="http://schemas.microsoft.com/office/drawing/2015/06/chart">
            <c:ext xmlns:c16="http://schemas.microsoft.com/office/drawing/2014/chart" uri="{C3380CC4-5D6E-409C-BE32-E72D297353CC}">
              <c16:uniqueId val="{00000009-7970-4C4F-AC75-F23C7B776A42}"/>
            </c:ext>
          </c:extLst>
        </c:ser>
        <c:dLbls>
          <c:showLegendKey val="0"/>
          <c:showVal val="0"/>
          <c:showCatName val="0"/>
          <c:showSerName val="0"/>
          <c:showPercent val="0"/>
          <c:showBubbleSize val="0"/>
        </c:dLbls>
        <c:gapWidth val="150"/>
        <c:overlap val="100"/>
        <c:axId val="533829984"/>
        <c:axId val="533830768"/>
      </c:barChart>
      <c:catAx>
        <c:axId val="5338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830768"/>
        <c:crosses val="autoZero"/>
        <c:auto val="1"/>
        <c:lblAlgn val="ctr"/>
        <c:lblOffset val="100"/>
        <c:tickLblSkip val="1"/>
        <c:tickMarkSkip val="1"/>
        <c:noMultiLvlLbl val="0"/>
      </c:catAx>
      <c:valAx>
        <c:axId val="53383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2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c:v>
                </c:pt>
                <c:pt idx="5">
                  <c:v>209</c:v>
                </c:pt>
                <c:pt idx="8">
                  <c:v>182</c:v>
                </c:pt>
                <c:pt idx="11">
                  <c:v>170</c:v>
                </c:pt>
                <c:pt idx="14">
                  <c:v>186</c:v>
                </c:pt>
              </c:numCache>
            </c:numRef>
          </c:val>
          <c:extLst xmlns:c16r2="http://schemas.microsoft.com/office/drawing/2015/06/chart">
            <c:ext xmlns:c16="http://schemas.microsoft.com/office/drawing/2014/chart" uri="{C3380CC4-5D6E-409C-BE32-E72D297353CC}">
              <c16:uniqueId val="{00000000-ADB3-46A0-BFA7-16CAABE299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B3-46A0-BFA7-16CAABE299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DB3-46A0-BFA7-16CAABE299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19</c:v>
                </c:pt>
                <c:pt idx="6">
                  <c:v>16</c:v>
                </c:pt>
                <c:pt idx="9">
                  <c:v>13</c:v>
                </c:pt>
                <c:pt idx="12">
                  <c:v>26</c:v>
                </c:pt>
              </c:numCache>
            </c:numRef>
          </c:val>
          <c:extLst xmlns:c16r2="http://schemas.microsoft.com/office/drawing/2015/06/chart">
            <c:ext xmlns:c16="http://schemas.microsoft.com/office/drawing/2014/chart" uri="{C3380CC4-5D6E-409C-BE32-E72D297353CC}">
              <c16:uniqueId val="{00000003-ADB3-46A0-BFA7-16CAABE299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124</c:v>
                </c:pt>
                <c:pt idx="3">
                  <c:v>119</c:v>
                </c:pt>
                <c:pt idx="6">
                  <c:v>86</c:v>
                </c:pt>
                <c:pt idx="9">
                  <c:v>72</c:v>
                </c:pt>
                <c:pt idx="12">
                  <c:v>71</c:v>
                </c:pt>
              </c:numCache>
            </c:numRef>
          </c:val>
          <c:extLst xmlns:c16r2="http://schemas.microsoft.com/office/drawing/2015/06/chart">
            <c:ext xmlns:c16="http://schemas.microsoft.com/office/drawing/2014/chart" uri="{C3380CC4-5D6E-409C-BE32-E72D297353CC}">
              <c16:uniqueId val="{00000004-ADB3-46A0-BFA7-16CAABE299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B3-46A0-BFA7-16CAABE299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B3-46A0-BFA7-16CAABE299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208</c:v>
                </c:pt>
                <c:pt idx="3">
                  <c:v>206</c:v>
                </c:pt>
                <c:pt idx="6">
                  <c:v>184</c:v>
                </c:pt>
                <c:pt idx="9">
                  <c:v>177</c:v>
                </c:pt>
                <c:pt idx="12">
                  <c:v>199</c:v>
                </c:pt>
              </c:numCache>
            </c:numRef>
          </c:val>
          <c:extLst xmlns:c16r2="http://schemas.microsoft.com/office/drawing/2015/06/chart">
            <c:ext xmlns:c16="http://schemas.microsoft.com/office/drawing/2014/chart" uri="{C3380CC4-5D6E-409C-BE32-E72D297353CC}">
              <c16:uniqueId val="{00000007-ADB3-46A0-BFA7-16CAABE299AE}"/>
            </c:ext>
          </c:extLst>
        </c:ser>
        <c:dLbls>
          <c:showLegendKey val="0"/>
          <c:showVal val="0"/>
          <c:showCatName val="0"/>
          <c:showSerName val="0"/>
          <c:showPercent val="0"/>
          <c:showBubbleSize val="0"/>
        </c:dLbls>
        <c:gapWidth val="100"/>
        <c:overlap val="100"/>
        <c:axId val="533831160"/>
        <c:axId val="5338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142</c:v>
                </c:pt>
                <c:pt idx="2">
                  <c:v>#N/A</c:v>
                </c:pt>
                <c:pt idx="3">
                  <c:v>#N/A</c:v>
                </c:pt>
                <c:pt idx="4">
                  <c:v>135</c:v>
                </c:pt>
                <c:pt idx="5">
                  <c:v>#N/A</c:v>
                </c:pt>
                <c:pt idx="6">
                  <c:v>#N/A</c:v>
                </c:pt>
                <c:pt idx="7">
                  <c:v>104</c:v>
                </c:pt>
                <c:pt idx="8">
                  <c:v>#N/A</c:v>
                </c:pt>
                <c:pt idx="9">
                  <c:v>#N/A</c:v>
                </c:pt>
                <c:pt idx="10">
                  <c:v>92</c:v>
                </c:pt>
                <c:pt idx="11">
                  <c:v>#N/A</c:v>
                </c:pt>
                <c:pt idx="12">
                  <c:v>#N/A</c:v>
                </c:pt>
                <c:pt idx="13">
                  <c:v>110</c:v>
                </c:pt>
                <c:pt idx="14">
                  <c:v>#N/A</c:v>
                </c:pt>
              </c:numCache>
            </c:numRef>
          </c:val>
          <c:smooth val="0"/>
          <c:extLst xmlns:c16r2="http://schemas.microsoft.com/office/drawing/2015/06/chart">
            <c:ext xmlns:c16="http://schemas.microsoft.com/office/drawing/2014/chart" uri="{C3380CC4-5D6E-409C-BE32-E72D297353CC}">
              <c16:uniqueId val="{00000008-ADB3-46A0-BFA7-16CAABE299AE}"/>
            </c:ext>
          </c:extLst>
        </c:ser>
        <c:dLbls>
          <c:showLegendKey val="0"/>
          <c:showVal val="0"/>
          <c:showCatName val="0"/>
          <c:showSerName val="0"/>
          <c:showPercent val="0"/>
          <c:showBubbleSize val="0"/>
        </c:dLbls>
        <c:marker val="1"/>
        <c:smooth val="0"/>
        <c:axId val="533831160"/>
        <c:axId val="533834688"/>
      </c:lineChart>
      <c:catAx>
        <c:axId val="53383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834688"/>
        <c:crosses val="autoZero"/>
        <c:auto val="1"/>
        <c:lblAlgn val="ctr"/>
        <c:lblOffset val="100"/>
        <c:tickLblSkip val="1"/>
        <c:tickMarkSkip val="1"/>
        <c:noMultiLvlLbl val="0"/>
      </c:catAx>
      <c:valAx>
        <c:axId val="5338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3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1750</c:v>
                </c:pt>
                <c:pt idx="5">
                  <c:v>1720</c:v>
                </c:pt>
                <c:pt idx="8">
                  <c:v>1917</c:v>
                </c:pt>
                <c:pt idx="11">
                  <c:v>2202</c:v>
                </c:pt>
                <c:pt idx="14">
                  <c:v>2217</c:v>
                </c:pt>
              </c:numCache>
            </c:numRef>
          </c:val>
          <c:extLst xmlns:c16r2="http://schemas.microsoft.com/office/drawing/2015/06/chart">
            <c:ext xmlns:c16="http://schemas.microsoft.com/office/drawing/2014/chart" uri="{C3380CC4-5D6E-409C-BE32-E72D297353CC}">
              <c16:uniqueId val="{00000000-E91E-41E0-AB63-0CB158905F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91E-41E0-AB63-0CB158905F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1169</c:v>
                </c:pt>
                <c:pt idx="5">
                  <c:v>1169</c:v>
                </c:pt>
                <c:pt idx="8">
                  <c:v>1154</c:v>
                </c:pt>
                <c:pt idx="11">
                  <c:v>1182</c:v>
                </c:pt>
                <c:pt idx="14">
                  <c:v>1687</c:v>
                </c:pt>
              </c:numCache>
            </c:numRef>
          </c:val>
          <c:extLst xmlns:c16r2="http://schemas.microsoft.com/office/drawing/2015/06/chart">
            <c:ext xmlns:c16="http://schemas.microsoft.com/office/drawing/2014/chart" uri="{C3380CC4-5D6E-409C-BE32-E72D297353CC}">
              <c16:uniqueId val="{00000002-E91E-41E0-AB63-0CB158905F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1E-41E0-AB63-0CB158905F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1E-41E0-AB63-0CB158905F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1E-41E0-AB63-0CB158905F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c:v>
                </c:pt>
                <c:pt idx="3">
                  <c:v>624</c:v>
                </c:pt>
                <c:pt idx="6">
                  <c:v>570</c:v>
                </c:pt>
                <c:pt idx="9">
                  <c:v>548</c:v>
                </c:pt>
                <c:pt idx="12">
                  <c:v>526</c:v>
                </c:pt>
              </c:numCache>
            </c:numRef>
          </c:val>
          <c:extLst xmlns:c16r2="http://schemas.microsoft.com/office/drawing/2015/06/chart">
            <c:ext xmlns:c16="http://schemas.microsoft.com/office/drawing/2014/chart" uri="{C3380CC4-5D6E-409C-BE32-E72D297353CC}">
              <c16:uniqueId val="{00000006-E91E-41E0-AB63-0CB158905F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92</c:v>
                </c:pt>
                <c:pt idx="6">
                  <c:v>192</c:v>
                </c:pt>
                <c:pt idx="9">
                  <c:v>301</c:v>
                </c:pt>
                <c:pt idx="12">
                  <c:v>295</c:v>
                </c:pt>
              </c:numCache>
            </c:numRef>
          </c:val>
          <c:extLst xmlns:c16r2="http://schemas.microsoft.com/office/drawing/2015/06/chart">
            <c:ext xmlns:c16="http://schemas.microsoft.com/office/drawing/2014/chart" uri="{C3380CC4-5D6E-409C-BE32-E72D297353CC}">
              <c16:uniqueId val="{00000007-E91E-41E0-AB63-0CB158905F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1014</c:v>
                </c:pt>
                <c:pt idx="3">
                  <c:v>899</c:v>
                </c:pt>
                <c:pt idx="6">
                  <c:v>801</c:v>
                </c:pt>
                <c:pt idx="9">
                  <c:v>704</c:v>
                </c:pt>
                <c:pt idx="12">
                  <c:v>618</c:v>
                </c:pt>
              </c:numCache>
            </c:numRef>
          </c:val>
          <c:extLst xmlns:c16r2="http://schemas.microsoft.com/office/drawing/2015/06/chart">
            <c:ext xmlns:c16="http://schemas.microsoft.com/office/drawing/2014/chart" uri="{C3380CC4-5D6E-409C-BE32-E72D297353CC}">
              <c16:uniqueId val="{00000008-E91E-41E0-AB63-0CB158905F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9-E91E-41E0-AB63-0CB158905F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1864</c:v>
                </c:pt>
                <c:pt idx="3">
                  <c:v>1815</c:v>
                </c:pt>
                <c:pt idx="6">
                  <c:v>2059</c:v>
                </c:pt>
                <c:pt idx="9">
                  <c:v>2285</c:v>
                </c:pt>
                <c:pt idx="12">
                  <c:v>2494</c:v>
                </c:pt>
              </c:numCache>
            </c:numRef>
          </c:val>
          <c:extLst xmlns:c16r2="http://schemas.microsoft.com/office/drawing/2015/06/chart">
            <c:ext xmlns:c16="http://schemas.microsoft.com/office/drawing/2014/chart" uri="{C3380CC4-5D6E-409C-BE32-E72D297353CC}">
              <c16:uniqueId val="{0000000A-E91E-41E0-AB63-0CB158905F7C}"/>
            </c:ext>
          </c:extLst>
        </c:ser>
        <c:dLbls>
          <c:showLegendKey val="0"/>
          <c:showVal val="0"/>
          <c:showCatName val="0"/>
          <c:showSerName val="0"/>
          <c:showPercent val="0"/>
          <c:showBubbleSize val="0"/>
        </c:dLbls>
        <c:gapWidth val="100"/>
        <c:overlap val="100"/>
        <c:axId val="533833120"/>
        <c:axId val="533833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704</c:v>
                </c:pt>
                <c:pt idx="2">
                  <c:v>#N/A</c:v>
                </c:pt>
                <c:pt idx="3">
                  <c:v>#N/A</c:v>
                </c:pt>
                <c:pt idx="4">
                  <c:v>542</c:v>
                </c:pt>
                <c:pt idx="5">
                  <c:v>#N/A</c:v>
                </c:pt>
                <c:pt idx="6">
                  <c:v>#N/A</c:v>
                </c:pt>
                <c:pt idx="7">
                  <c:v>551</c:v>
                </c:pt>
                <c:pt idx="8">
                  <c:v>#N/A</c:v>
                </c:pt>
                <c:pt idx="9">
                  <c:v>#N/A</c:v>
                </c:pt>
                <c:pt idx="10">
                  <c:v>454</c:v>
                </c:pt>
                <c:pt idx="11">
                  <c:v>#N/A</c:v>
                </c:pt>
                <c:pt idx="12">
                  <c:v>#N/A</c:v>
                </c:pt>
                <c:pt idx="13">
                  <c:v>29</c:v>
                </c:pt>
                <c:pt idx="14">
                  <c:v>#N/A</c:v>
                </c:pt>
              </c:numCache>
            </c:numRef>
          </c:val>
          <c:smooth val="0"/>
          <c:extLst xmlns:c16r2="http://schemas.microsoft.com/office/drawing/2015/06/chart">
            <c:ext xmlns:c16="http://schemas.microsoft.com/office/drawing/2014/chart" uri="{C3380CC4-5D6E-409C-BE32-E72D297353CC}">
              <c16:uniqueId val="{0000000B-E91E-41E0-AB63-0CB158905F7C}"/>
            </c:ext>
          </c:extLst>
        </c:ser>
        <c:dLbls>
          <c:showLegendKey val="0"/>
          <c:showVal val="0"/>
          <c:showCatName val="0"/>
          <c:showSerName val="0"/>
          <c:showPercent val="0"/>
          <c:showBubbleSize val="0"/>
        </c:dLbls>
        <c:marker val="1"/>
        <c:smooth val="0"/>
        <c:axId val="533833120"/>
        <c:axId val="533833512"/>
      </c:lineChart>
      <c:catAx>
        <c:axId val="5338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3833512"/>
        <c:crosses val="autoZero"/>
        <c:auto val="1"/>
        <c:lblAlgn val="ctr"/>
        <c:lblOffset val="100"/>
        <c:tickLblSkip val="1"/>
        <c:tickMarkSkip val="1"/>
        <c:noMultiLvlLbl val="0"/>
      </c:catAx>
      <c:valAx>
        <c:axId val="53383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83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617</c:v>
                </c:pt>
                <c:pt idx="1">
                  <c:v>617</c:v>
                </c:pt>
                <c:pt idx="2">
                  <c:v>1118</c:v>
                </c:pt>
              </c:numCache>
            </c:numRef>
          </c:val>
          <c:extLst xmlns:c16r2="http://schemas.microsoft.com/office/drawing/2015/06/chart">
            <c:ext xmlns:c16="http://schemas.microsoft.com/office/drawing/2014/chart" uri="{C3380CC4-5D6E-409C-BE32-E72D297353CC}">
              <c16:uniqueId val="{00000000-4A71-45D1-AF31-30B6A4F664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243</c:v>
                </c:pt>
                <c:pt idx="1">
                  <c:v>245</c:v>
                </c:pt>
                <c:pt idx="2">
                  <c:v>256</c:v>
                </c:pt>
              </c:numCache>
            </c:numRef>
          </c:val>
          <c:extLst xmlns:c16r2="http://schemas.microsoft.com/office/drawing/2015/06/chart">
            <c:ext xmlns:c16="http://schemas.microsoft.com/office/drawing/2014/chart" uri="{C3380CC4-5D6E-409C-BE32-E72D297353CC}">
              <c16:uniqueId val="{00000001-4A71-45D1-AF31-30B6A4F664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183</c:v>
                </c:pt>
                <c:pt idx="1">
                  <c:v>195</c:v>
                </c:pt>
                <c:pt idx="2">
                  <c:v>197</c:v>
                </c:pt>
              </c:numCache>
            </c:numRef>
          </c:val>
          <c:extLst xmlns:c16r2="http://schemas.microsoft.com/office/drawing/2015/06/chart">
            <c:ext xmlns:c16="http://schemas.microsoft.com/office/drawing/2014/chart" uri="{C3380CC4-5D6E-409C-BE32-E72D297353CC}">
              <c16:uniqueId val="{00000002-4A71-45D1-AF31-30B6A4F664E5}"/>
            </c:ext>
          </c:extLst>
        </c:ser>
        <c:dLbls>
          <c:showLegendKey val="0"/>
          <c:showVal val="0"/>
          <c:showCatName val="0"/>
          <c:showSerName val="0"/>
          <c:showPercent val="0"/>
          <c:showBubbleSize val="0"/>
        </c:dLbls>
        <c:gapWidth val="120"/>
        <c:overlap val="100"/>
        <c:axId val="533828024"/>
        <c:axId val="533828416"/>
      </c:barChart>
      <c:catAx>
        <c:axId val="53382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3828416"/>
        <c:crosses val="autoZero"/>
        <c:auto val="1"/>
        <c:lblAlgn val="ctr"/>
        <c:lblOffset val="100"/>
        <c:tickLblSkip val="1"/>
        <c:tickMarkSkip val="1"/>
        <c:noMultiLvlLbl val="0"/>
      </c:catAx>
      <c:valAx>
        <c:axId val="53382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382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D3-4259-8D47-AD80A76AFB17}"/>
                </c:ext>
                <c:ext xmlns:c15="http://schemas.microsoft.com/office/drawing/2012/chart" uri="{CE6537A1-D6FC-4f65-9D91-7224C49458BB}">
                  <c15:dlblFieldTable>
                    <c15:dlblFTEntry>
                      <c15:txfldGUID>{FE122631-AF71-447E-AF26-A0596EEF751B}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D3-4259-8D47-AD80A76AFB17}"/>
                </c:ext>
                <c:ext xmlns:c15="http://schemas.microsoft.com/office/drawing/2012/chart" uri="{CE6537A1-D6FC-4f65-9D91-7224C49458BB}">
                  <c15:dlblFieldTable>
                    <c15:dlblFTEntry>
                      <c15:txfldGUID>{29F76660-3E34-432D-A6E3-CDD85FA760F4}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D3-4259-8D47-AD80A76AFB17}"/>
                </c:ext>
                <c:ext xmlns:c15="http://schemas.microsoft.com/office/drawing/2012/chart" uri="{CE6537A1-D6FC-4f65-9D91-7224C49458BB}">
                  <c15:dlblFieldTable>
                    <c15:dlblFTEntry>
                      <c15:txfldGUID>{FF23C243-B676-4EDF-81BF-F526929AF2E1}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D3-4259-8D47-AD80A76AFB17}"/>
                </c:ext>
                <c:ext xmlns:c15="http://schemas.microsoft.com/office/drawing/2012/chart" uri="{CE6537A1-D6FC-4f65-9D91-7224C49458BB}">
                  <c15:dlblFieldTable>
                    <c15:dlblFTEntry>
                      <c15:txfldGUID>{5C583E57-4ED1-4104-B1C2-3513AC8FB5E6}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D3-4259-8D47-AD80A76AFB17}"/>
                </c:ext>
                <c:ext xmlns:c15="http://schemas.microsoft.com/office/drawing/2012/chart" uri="{CE6537A1-D6FC-4f65-9D91-7224C49458BB}">
                  <c15:dlblFieldTable>
                    <c15:dlblFTEntry>
                      <c15:txfldGUID>{64D0C730-C4E9-41F0-B50E-E204C17800D9}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D3-4259-8D47-AD80A76AFB17}"/>
                </c:ext>
                <c:ext xmlns:c15="http://schemas.microsoft.com/office/drawing/2012/chart" uri="{CE6537A1-D6FC-4f65-9D91-7224C49458BB}">
                  <c15:dlblFieldTable>
                    <c15:dlblFTEntry>
                      <c15:txfldGUID>{20EB3620-A1AD-47C5-9B90-7166D84D82AE}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D3-4259-8D47-AD80A76AFB17}"/>
                </c:ext>
                <c:ext xmlns:c15="http://schemas.microsoft.com/office/drawing/2012/chart" uri="{CE6537A1-D6FC-4f65-9D91-7224C49458BB}">
                  <c15:dlblFieldTable>
                    <c15:dlblFTEntry>
                      <c15:txfldGUID>{4033F956-025C-4948-9C27-05BDF51871C4}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D3-4259-8D47-AD80A76AFB17}"/>
                </c:ext>
                <c:ext xmlns:c15="http://schemas.microsoft.com/office/drawing/2012/chart" uri="{CE6537A1-D6FC-4f65-9D91-7224C49458BB}">
                  <c15:dlblFieldTable>
                    <c15:dlblFTEntry>
                      <c15:txfldGUID>{08773BBF-A783-4590-9FAD-ED6614C7C35E}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D3-4259-8D47-AD80A76AFB17}"/>
                </c:ext>
                <c:ext xmlns:c15="http://schemas.microsoft.com/office/drawing/2012/chart" uri="{CE6537A1-D6FC-4f65-9D91-7224C49458BB}">
                  <c15:dlblFieldTable>
                    <c15:dlblFTEntry>
                      <c15:txfldGUID>{28F7F834-A0C8-4EFB-9696-B695B0E69042}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64.7</c:v>
                </c:pt>
              </c:numCache>
            </c:numRef>
          </c:xVal>
          <c:yVal>
            <c:numRef>
              <c:f>公会計指標分析・財政指標組合せ分析表!$BP$51:$DC$51</c:f>
              <c:numCache>
                <c:formatCode>#,##0.0;"▲ "#,##0.0</c:formatCode>
                <c:ptCount val="40"/>
                <c:pt idx="16">
                  <c:v>41.5</c:v>
                </c:pt>
                <c:pt idx="24">
                  <c:v>34.9</c:v>
                </c:pt>
              </c:numCache>
            </c:numRef>
          </c:yVal>
          <c:smooth val="0"/>
          <c:extLst xmlns:c16r2="http://schemas.microsoft.com/office/drawing/2015/06/chart">
            <c:ext xmlns:c16="http://schemas.microsoft.com/office/drawing/2014/chart" uri="{C3380CC4-5D6E-409C-BE32-E72D297353CC}">
              <c16:uniqueId val="{00000009-9BD3-4259-8D47-AD80A76AFB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D3-4259-8D47-AD80A76AFB17}"/>
                </c:ext>
                <c:ext xmlns:c15="http://schemas.microsoft.com/office/drawing/2012/chart" uri="{CE6537A1-D6FC-4f65-9D91-7224C49458BB}">
                  <c15:dlblFieldTable>
                    <c15:dlblFTEntry>
                      <c15:txfldGUID>{5C139BF2-9BB2-45FE-B5CB-9BBB5E2055E2}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D3-4259-8D47-AD80A76AFB17}"/>
                </c:ext>
                <c:ext xmlns:c15="http://schemas.microsoft.com/office/drawing/2012/chart" uri="{CE6537A1-D6FC-4f65-9D91-7224C49458BB}">
                  <c15:dlblFieldTable>
                    <c15:dlblFTEntry>
                      <c15:txfldGUID>{0BBC18E9-38C3-4445-BAB6-9D66B5DE1BFF}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D3-4259-8D47-AD80A76AFB17}"/>
                </c:ext>
                <c:ext xmlns:c15="http://schemas.microsoft.com/office/drawing/2012/chart" uri="{CE6537A1-D6FC-4f65-9D91-7224C49458BB}">
                  <c15:dlblFieldTable>
                    <c15:dlblFTEntry>
                      <c15:txfldGUID>{7E6E3660-36D5-48FC-9D33-FEA21447DCC9}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D3-4259-8D47-AD80A76AFB17}"/>
                </c:ext>
                <c:ext xmlns:c15="http://schemas.microsoft.com/office/drawing/2012/chart" uri="{CE6537A1-D6FC-4f65-9D91-7224C49458BB}">
                  <c15:dlblFieldTable>
                    <c15:dlblFTEntry>
                      <c15:txfldGUID>{73FC08D2-AC6C-4EDB-BBBD-2202E85B4765}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D3-4259-8D47-AD80A76AFB17}"/>
                </c:ext>
                <c:ext xmlns:c15="http://schemas.microsoft.com/office/drawing/2012/chart" uri="{CE6537A1-D6FC-4f65-9D91-7224C49458BB}">
                  <c15:dlblFieldTable>
                    <c15:dlblFTEntry>
                      <c15:txfldGUID>{12365775-583C-4515-9987-63C6E64CC566}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D3-4259-8D47-AD80A76AFB17}"/>
                </c:ext>
                <c:ext xmlns:c15="http://schemas.microsoft.com/office/drawing/2012/chart" uri="{CE6537A1-D6FC-4f65-9D91-7224C49458BB}">
                  <c15:dlblFieldTable>
                    <c15:dlblFTEntry>
                      <c15:txfldGUID>{EB08870C-E4DB-41A6-8CE2-6E32A6A10D80}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D3-4259-8D47-AD80A76AFB17}"/>
                </c:ext>
                <c:ext xmlns:c15="http://schemas.microsoft.com/office/drawing/2012/chart" uri="{CE6537A1-D6FC-4f65-9D91-7224C49458BB}">
                  <c15:dlblFieldTable>
                    <c15:dlblFTEntry>
                      <c15:txfldGUID>{7AF38B79-CD96-4B2D-BF78-DFFD12743912}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D3-4259-8D47-AD80A76AFB17}"/>
                </c:ext>
                <c:ext xmlns:c15="http://schemas.microsoft.com/office/drawing/2012/chart" uri="{CE6537A1-D6FC-4f65-9D91-7224C49458BB}">
                  <c15:dlblFieldTable>
                    <c15:dlblFTEntry>
                      <c15:txfldGUID>{917531D6-07D4-438B-B646-B0E0BA6563C3}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D3-4259-8D47-AD80A76AFB17}"/>
                </c:ext>
                <c:ext xmlns:c15="http://schemas.microsoft.com/office/drawing/2012/chart" uri="{CE6537A1-D6FC-4f65-9D91-7224C49458BB}">
                  <c15:dlblFieldTable>
                    <c15:dlblFTEntry>
                      <c15:txfldGUID>{22B3CE31-DB13-4979-847F-3C3A0CA23E98}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9BD3-4259-8D47-AD80A76AFB17}"/>
            </c:ext>
          </c:extLst>
        </c:ser>
        <c:dLbls>
          <c:showLegendKey val="0"/>
          <c:showVal val="1"/>
          <c:showCatName val="0"/>
          <c:showSerName val="0"/>
          <c:showPercent val="0"/>
          <c:showBubbleSize val="0"/>
        </c:dLbls>
        <c:axId val="533831552"/>
        <c:axId val="533829592"/>
      </c:scatterChart>
      <c:valAx>
        <c:axId val="533831552"/>
        <c:scaling>
          <c:orientation val="minMax"/>
          <c:max val="65.5"/>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3829592"/>
        <c:crosses val="autoZero"/>
        <c:crossBetween val="midCat"/>
      </c:valAx>
      <c:valAx>
        <c:axId val="533829592"/>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831552"/>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D1-49A3-9BF9-522EA499E7C1}"/>
                </c:ext>
                <c:ext xmlns:c15="http://schemas.microsoft.com/office/drawing/2012/chart" uri="{CE6537A1-D6FC-4f65-9D91-7224C49458BB}">
                  <c15:dlblFieldTable>
                    <c15:dlblFTEntry>
                      <c15:txfldGUID>{6C2891DF-6AA6-42CF-9739-DAD49CC60B8B}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D1-49A3-9BF9-522EA499E7C1}"/>
                </c:ext>
                <c:ext xmlns:c15="http://schemas.microsoft.com/office/drawing/2012/chart" uri="{CE6537A1-D6FC-4f65-9D91-7224C49458BB}">
                  <c15:dlblFieldTable>
                    <c15:dlblFTEntry>
                      <c15:txfldGUID>{06AD7597-0236-4F66-AA2F-BEE07AE602DA}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D1-49A3-9BF9-522EA499E7C1}"/>
                </c:ext>
                <c:ext xmlns:c15="http://schemas.microsoft.com/office/drawing/2012/chart" uri="{CE6537A1-D6FC-4f65-9D91-7224C49458BB}">
                  <c15:dlblFieldTable>
                    <c15:dlblFTEntry>
                      <c15:txfldGUID>{0A7FFD07-7779-4C87-8DFA-E2085FB057BF}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D1-49A3-9BF9-522EA499E7C1}"/>
                </c:ext>
                <c:ext xmlns:c15="http://schemas.microsoft.com/office/drawing/2012/chart" uri="{CE6537A1-D6FC-4f65-9D91-7224C49458BB}">
                  <c15:dlblFieldTable>
                    <c15:dlblFTEntry>
                      <c15:txfldGUID>{3761FDCB-F89A-4F98-AAA1-0808C92723F1}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D1-49A3-9BF9-522EA499E7C1}"/>
                </c:ext>
                <c:ext xmlns:c15="http://schemas.microsoft.com/office/drawing/2012/chart" uri="{CE6537A1-D6FC-4f65-9D91-7224C49458BB}">
                  <c15:dlblFieldTable>
                    <c15:dlblFTEntry>
                      <c15:txfldGUID>{D3E001EB-C7F5-4EBB-8EFB-B0895B95172D}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D1-49A3-9BF9-522EA499E7C1}"/>
                </c:ext>
                <c:ext xmlns:c15="http://schemas.microsoft.com/office/drawing/2012/chart" uri="{CE6537A1-D6FC-4f65-9D91-7224C49458BB}">
                  <c15:dlblFieldTable>
                    <c15:dlblFTEntry>
                      <c15:txfldGUID>{A1B7B0E9-58A8-4BFB-950C-B4F047F3DD90}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D1-49A3-9BF9-522EA499E7C1}"/>
                </c:ext>
                <c:ext xmlns:c15="http://schemas.microsoft.com/office/drawing/2012/chart" uri="{CE6537A1-D6FC-4f65-9D91-7224C49458BB}">
                  <c15:dlblFieldTable>
                    <c15:dlblFTEntry>
                      <c15:txfldGUID>{4F67947C-FD5F-4495-8803-92483F2A3A02}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D1-49A3-9BF9-522EA499E7C1}"/>
                </c:ext>
                <c:ext xmlns:c15="http://schemas.microsoft.com/office/drawing/2012/chart" uri="{CE6537A1-D6FC-4f65-9D91-7224C49458BB}">
                  <c15:dlblFieldTable>
                    <c15:dlblFTEntry>
                      <c15:txfldGUID>{D4FAA023-A7E8-462B-B3C7-EBE48A6C6730}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953607308925830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D1-49A3-9BF9-522EA499E7C1}"/>
                </c:ext>
                <c:ext xmlns:c15="http://schemas.microsoft.com/office/drawing/2012/chart" uri="{CE6537A1-D6FC-4f65-9D91-7224C49458BB}">
                  <c15:dlblFieldTable>
                    <c15:dlblFTEntry>
                      <c15:txfldGUID>{74C237E9-704E-4AD2-B079-1825FF2932A6}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11.1</c:v>
                </c:pt>
                <c:pt idx="16">
                  <c:v>9.9</c:v>
                </c:pt>
                <c:pt idx="24">
                  <c:v>8.6</c:v>
                </c:pt>
                <c:pt idx="32">
                  <c:v>7.9</c:v>
                </c:pt>
              </c:numCache>
            </c:numRef>
          </c:xVal>
          <c:yVal>
            <c:numRef>
              <c:f>公会計指標分析・財政指標組合せ分析表!$BP$73:$DC$73</c:f>
              <c:numCache>
                <c:formatCode>#,##0.0;"▲ "#,##0.0</c:formatCode>
                <c:ptCount val="40"/>
                <c:pt idx="0">
                  <c:v>55.4</c:v>
                </c:pt>
                <c:pt idx="8">
                  <c:v>43.8</c:v>
                </c:pt>
                <c:pt idx="16">
                  <c:v>41.5</c:v>
                </c:pt>
                <c:pt idx="24">
                  <c:v>34.9</c:v>
                </c:pt>
                <c:pt idx="32">
                  <c:v>2.2999999999999998</c:v>
                </c:pt>
              </c:numCache>
            </c:numRef>
          </c:yVal>
          <c:smooth val="0"/>
          <c:extLst xmlns:c16r2="http://schemas.microsoft.com/office/drawing/2015/06/chart">
            <c:ext xmlns:c16="http://schemas.microsoft.com/office/drawing/2014/chart" uri="{C3380CC4-5D6E-409C-BE32-E72D297353CC}">
              <c16:uniqueId val="{00000009-66D1-49A3-9BF9-522EA499E7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D1-49A3-9BF9-522EA499E7C1}"/>
                </c:ext>
                <c:ext xmlns:c15="http://schemas.microsoft.com/office/drawing/2012/chart" uri="{CE6537A1-D6FC-4f65-9D91-7224C49458BB}">
                  <c15:dlblFieldTable>
                    <c15:dlblFTEntry>
                      <c15:txfldGUID>{B04BA22A-FA5A-441F-AAB8-845C79272AF1}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D1-49A3-9BF9-522EA499E7C1}"/>
                </c:ext>
                <c:ext xmlns:c15="http://schemas.microsoft.com/office/drawing/2012/chart" uri="{CE6537A1-D6FC-4f65-9D91-7224C49458BB}">
                  <c15:dlblFieldTable>
                    <c15:dlblFTEntry>
                      <c15:txfldGUID>{EB5884A8-0831-4F74-BD07-6131D0B120AC}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D1-49A3-9BF9-522EA499E7C1}"/>
                </c:ext>
                <c:ext xmlns:c15="http://schemas.microsoft.com/office/drawing/2012/chart" uri="{CE6537A1-D6FC-4f65-9D91-7224C49458BB}">
                  <c15:dlblFieldTable>
                    <c15:dlblFTEntry>
                      <c15:txfldGUID>{3FBF9F57-2326-47D2-962E-D1EB82B75F74}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D1-49A3-9BF9-522EA499E7C1}"/>
                </c:ext>
                <c:ext xmlns:c15="http://schemas.microsoft.com/office/drawing/2012/chart" uri="{CE6537A1-D6FC-4f65-9D91-7224C49458BB}">
                  <c15:dlblFieldTable>
                    <c15:dlblFTEntry>
                      <c15:txfldGUID>{F780E8A6-05D1-4CFC-958A-450F57339C96}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D1-49A3-9BF9-522EA499E7C1}"/>
                </c:ext>
                <c:ext xmlns:c15="http://schemas.microsoft.com/office/drawing/2012/chart" uri="{CE6537A1-D6FC-4f65-9D91-7224C49458BB}">
                  <c15:dlblFieldTable>
                    <c15:dlblFTEntry>
                      <c15:txfldGUID>{46CA24AE-C11A-4C21-A75A-B1B0C553DDC6}</c15:txfldGUID>
                      <c15:f>#REF!</c15:f>
                      <c15:dlblFieldTableCache>
                        <c:ptCount val="1"/>
                        <c:pt idx="0">
                          <c:v>#REF!</c:v>
                        </c:pt>
                      </c15:dlblFieldTableCache>
                    </c15:dlblFTEntry>
                  </c15:dlblFieldTable>
                  <c15:showDataLabelsRange val="0"/>
                </c:ext>
              </c:extLst>
            </c:dLbl>
            <c:dLbl>
              <c:idx val="8"/>
              <c:layout>
                <c:manualLayout>
                  <c:x val="-3.385991014896296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D1-49A3-9BF9-522EA499E7C1}"/>
                </c:ext>
                <c:ext xmlns:c15="http://schemas.microsoft.com/office/drawing/2012/chart" uri="{CE6537A1-D6FC-4f65-9D91-7224C49458BB}">
                  <c15:dlblFieldTable>
                    <c15:dlblFTEntry>
                      <c15:txfldGUID>{5C7F9D11-A404-4C7F-8874-E77597897D8B}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D1-49A3-9BF9-522EA499E7C1}"/>
                </c:ext>
                <c:ext xmlns:c15="http://schemas.microsoft.com/office/drawing/2012/chart" uri="{CE6537A1-D6FC-4f65-9D91-7224C49458BB}">
                  <c15:dlblFieldTable>
                    <c15:dlblFTEntry>
                      <c15:txfldGUID>{4F364468-A82A-4B6E-9872-D6D06C538A41}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D1-49A3-9BF9-522EA499E7C1}"/>
                </c:ext>
                <c:ext xmlns:c15="http://schemas.microsoft.com/office/drawing/2012/chart" uri="{CE6537A1-D6FC-4f65-9D91-7224C49458BB}">
                  <c15:dlblFieldTable>
                    <c15:dlblFTEntry>
                      <c15:txfldGUID>{24C5501C-36A8-4D20-8CDD-02CE51C4953C}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D1-49A3-9BF9-522EA499E7C1}"/>
                </c:ext>
                <c:ext xmlns:c15="http://schemas.microsoft.com/office/drawing/2012/chart" uri="{CE6537A1-D6FC-4f65-9D91-7224C49458BB}">
                  <c15:dlblFieldTable>
                    <c15:dlblFTEntry>
                      <c15:txfldGUID>{61D54DF4-722D-49A6-8877-B1F1740B602D}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6D1-49A3-9BF9-522EA499E7C1}"/>
            </c:ext>
          </c:extLst>
        </c:ser>
        <c:dLbls>
          <c:showLegendKey val="0"/>
          <c:showVal val="1"/>
          <c:showCatName val="0"/>
          <c:showSerName val="0"/>
          <c:showPercent val="0"/>
          <c:showBubbleSize val="0"/>
        </c:dLbls>
        <c:axId val="533832728"/>
        <c:axId val="540905368"/>
      </c:scatterChart>
      <c:valAx>
        <c:axId val="533832728"/>
        <c:scaling>
          <c:orientation val="minMax"/>
          <c:max val="12.7"/>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905368"/>
        <c:crosses val="autoZero"/>
        <c:crossBetween val="midCat"/>
      </c:valAx>
      <c:valAx>
        <c:axId val="54090536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383272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より、交付税算入率の高い有利な地方債を借り入れ、また、事業の見直し等により借入額を抑えた結果、元利償還金が平成２８年度までは年々減少して来ていたが、南和公立病院の機器整備に係る地方債の償還が始まった事などにより平成２９年度には元利償還金が増加した。今後は南和公立病院の施設建設に係る地方債の償還も始まる事から算入公債費等の数値も把握しながら、さらなる事業の見直し等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により事業の見直し等を行い借入額を抑えた結果、平成２６年度までは地方債の現在高が減少傾向にあったが、南和公立病院の建設に伴う地方債の借入等により平成２７、２８年度は現在高が増加し、また、平成２９年度には小さな道の駅建設に伴う地方債の借入により現在高が増加した。しかし、交付税算入率の高い有利な地方債を借り入れることにより、充当可能財源等である基準財政需要額算入見込額が増加し、また、平成２９年度には財政調整基金を５００百万円積み立てたことにより将来負担比率については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奈良県東吉野村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結果、財政調整基金として積み立てる事が出来、また、ふるさと東吉野応援基金や心のふれあい集い基金等東吉野を応援していただける方々のご寄附により基金全体としては増加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普通交付税額の減少が続いている事から事業執行にあたり財源不足が生じるおそれがあり、また、東吉野を応援してくださる方々の想いに応えるため笑顔あふれる木と水のふるさとづくり推進に向け、現在の基金残高を維持するよう中長期的な視点を持って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・ふるさと東吉野応援基金・・林業の振興、観光の振興、文化歴史の継承、自然環境の保全及び新エネルギーの導入等を図る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・深吉野の石鼎顕彰基金・・深吉野の石鼎とも称えられた俳人原石鼎を永く顕彰し、もって地域文化の発展向上の一助に資する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・ふるさと東吉野応援基金・・東吉野村をふるさとと想い応援するためにいただいた寄附を積み立てた事により増加した。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・心のふれあい集い基金・・ふるさとの発展を願う個人・企業からいただいた寄附を積み立てた事により増加した。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東吉野応援基金・・今までご寄附いただき積み立てたところから、村コミュニティバス購入の際の財源の一部として活用させていただいている。今後もコミュニティバスの購入の財源の一部に活用させていただくと共に村の発展のため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のふれあい集い基金・・今までご寄附いただいたものを積み立てている。当該基金については一般寄附を財源としているため増加については見込めないが、今後は笑顔あふれる木と水のふるさとづくりのため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・例年基金の運用により生じる利息のみを積み増ししてきたが、平成２９年度において決算剰余金処分により５００百万円積み立てた事により大幅に増加した。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り、適切な財源の確保と歳出の精査を行ってきた結果基金は増加したが、近年普通交付税額の減少が続いている事から事業執行にあたり財源不足が生じるおそれがあるため、基金として今以上に増加しないよう取り崩しも視野に入れ現在の残高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・地方債償還のため県の補助金等を積み立てた事により増加した。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・今後償還が開始される南和公立病院の施設建設に係る地方債及び小さな道の駅建設に係る地方債の償還等地方債償還の増加に対応するため計画的に積立てを行う予定。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ABE6B13-27C3-4448-B34F-748EDF6DB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EE7F1E3-19AF-4CAE-BC5A-780B914B3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651DA1E-45C2-4824-891B-5A27DAF1816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5A1F34FB-BCFD-4B40-900A-013B555A2A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C95BA31-D7FF-4B53-9CCC-840F7F174E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16D4A046-2D99-47FF-BF00-C0666E12D5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68A09435-8699-405A-B47E-CB944ED3B5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2C14FDCB-5828-4E60-82BD-12D217611B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ABDB521-B118-4D79-AEA4-5F229A6EE05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7EDFC8F2-91CA-4958-96D0-A3A9A99ABA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5822C21A-82E4-48E2-A623-4363DE9A56B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A2C9472-3D21-42D7-82F2-F422436CC35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9B3577B5-D30A-4295-8B83-9A1AA3E8860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8666E65-A6E0-4AC8-BE10-66455C035F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8EE3EFD1-36FA-4B50-905D-A5A65FE957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3633F9E-AFC2-4546-8B9D-AF92C6E7D9A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CD25ACF9-B9CE-4913-96AE-40EB6B5BC2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8D356E99-61FB-41D8-A6D8-8BBA4E1380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700FB67-2251-4F07-847C-428CB8CDBA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F3F93239-4D9F-4F59-87E6-6883AFA544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79CE438F-F77C-4180-B2D3-0F691633ED2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5416C106-2948-45E0-92FC-B0BDF74665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F4F7BC21-2EF3-4D5C-B5FF-25B1AA9A68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D622C0A-A75E-4D5D-B722-08F2E71734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181734D-1812-481D-B723-82AF848E71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4B8F6D3-9345-4D27-8DB9-E349C532EB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AFF41EF-C9C7-4B79-AB5C-39D4B3B186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B92BAEA-A64B-45DC-9C17-6FE4907187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F852160-5F24-4389-9161-54EBA29671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E2576866-824B-4072-8D5D-2E2745426A1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67867870-4776-433B-BEA7-EA10D9BAD02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8ED6406E-13EF-47E9-A287-17F07BB9C76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1E83698B-1F8A-4FB5-A1E7-8C7824D53EA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A23B8BE9-7325-4130-ACA8-EAEFFF4E4A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DDA9D0B4-E717-47F0-A169-C6B0AE1A7B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76BB8D6A-BB77-4A31-8778-B38506BBDBF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B831D0D4-BFBC-4AB1-9F13-F514C76441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4F9DB373-70FC-4AEF-A481-3F54EDFCDC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32E238C5-1CDE-4C33-AAFF-F6783A73C5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BD2F86EA-D9EF-4ADD-89EC-C2FD3C8F3E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AD0F478F-1FAE-489F-ABC3-4FF44F157FF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9EEC71C-13A9-48E8-8572-5473351749A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CB83A863-2543-42BB-ACD7-25328C3078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2306824D-6CC1-4532-8C69-811F704F7D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220F3E36-8E34-4E71-A344-7C15C87C4A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8083222C-73EC-4EEB-9A7F-0B0092EBCE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有形固定資産減価償却率は上昇傾向にある。今後は、平成２８年度に策定した公共施設等総合管理計画に基づく個別施設計画の策定を行い、順次、</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長寿命化対策や維持修繕、老朽化対策等を行い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安全・安心に暮らせる村づくりを行う。</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A637E7C-90CA-4BEF-9EB0-0114DC0614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B4F76E04-6873-431F-A96C-89D112ACE3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1E137CC1-FBA9-4D26-8010-AAA3EB3DB065}"/>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A14892F6-3FD4-4365-BBBD-D5E7B3F9890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2461B4C7-8774-4C2B-98D4-F28C7B2A33C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A657D636-E32A-46F3-8FE3-7A7BC02405F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335904F5-2DFE-4A4C-8BBD-4560C96E9CB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EF902569-EABE-42FD-985F-BA9F8A91F68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156BA9D1-0752-4F35-8D02-50F7EA3608B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75A52E05-35CC-4542-B38E-CFECC6FD872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B4E973C3-4FBC-4B23-994B-EDC332125C3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6CC7C0A9-40B9-4E46-B284-52175CB53F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xmlns="" id="{D07B646F-3979-4101-9EB7-0112E393392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B59AC690-6B2F-4973-A686-6C6333A4FA4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a:extLst>
            <a:ext uri="{FF2B5EF4-FFF2-40B4-BE49-F238E27FC236}">
              <a16:creationId xmlns:a16="http://schemas.microsoft.com/office/drawing/2014/main" xmlns="" id="{6A3E9D9B-979D-416B-BBD8-BAB0117F4493}"/>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a:extLst>
            <a:ext uri="{FF2B5EF4-FFF2-40B4-BE49-F238E27FC236}">
              <a16:creationId xmlns:a16="http://schemas.microsoft.com/office/drawing/2014/main" xmlns="" id="{7A8106CA-8F51-4322-866D-F70AF90A3DD0}"/>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a:extLst>
            <a:ext uri="{FF2B5EF4-FFF2-40B4-BE49-F238E27FC236}">
              <a16:creationId xmlns:a16="http://schemas.microsoft.com/office/drawing/2014/main" xmlns="" id="{E4D9ECBF-5CB8-455B-AFAD-ADB1941141BA}"/>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a:extLst>
            <a:ext uri="{FF2B5EF4-FFF2-40B4-BE49-F238E27FC236}">
              <a16:creationId xmlns:a16="http://schemas.microsoft.com/office/drawing/2014/main" xmlns="" id="{1C02C6DB-89D2-4368-B9BD-DD4F4C81DC3B}"/>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a:extLst>
            <a:ext uri="{FF2B5EF4-FFF2-40B4-BE49-F238E27FC236}">
              <a16:creationId xmlns:a16="http://schemas.microsoft.com/office/drawing/2014/main" xmlns="" id="{3F9D23B6-327C-4FC7-AED9-6B2D3EBEF2A2}"/>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67" name="有形固定資産減価償却率平均値テキスト">
          <a:extLst>
            <a:ext uri="{FF2B5EF4-FFF2-40B4-BE49-F238E27FC236}">
              <a16:creationId xmlns:a16="http://schemas.microsoft.com/office/drawing/2014/main" xmlns="" id="{8DFDC45D-B60F-4248-8EF5-1478F9D92CE3}"/>
            </a:ext>
          </a:extLst>
        </xdr:cNvPr>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a:extLst>
            <a:ext uri="{FF2B5EF4-FFF2-40B4-BE49-F238E27FC236}">
              <a16:creationId xmlns:a16="http://schemas.microsoft.com/office/drawing/2014/main" xmlns="" id="{10AD8139-8974-4607-84F2-EF8A1D681FDB}"/>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a:extLst>
            <a:ext uri="{FF2B5EF4-FFF2-40B4-BE49-F238E27FC236}">
              <a16:creationId xmlns:a16="http://schemas.microsoft.com/office/drawing/2014/main" xmlns="" id="{6E27E636-E390-460B-947D-10D4084C0893}"/>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a:extLst>
            <a:ext uri="{FF2B5EF4-FFF2-40B4-BE49-F238E27FC236}">
              <a16:creationId xmlns:a16="http://schemas.microsoft.com/office/drawing/2014/main" xmlns="" id="{3FCEC144-5D31-4411-98F3-9A90FC3FC1F2}"/>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5204B642-4317-40BA-A524-9B45EBD269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D1C970B0-3DE7-41DC-A411-9460390D07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54C4015C-FC6F-4605-AEDF-B2A32BC139D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D81A9424-453E-4E09-8B1D-5C2C32353C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BDF93E92-D21C-4FA4-8A32-D53F8517768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92202</xdr:rowOff>
    </xdr:from>
    <xdr:to>
      <xdr:col>19</xdr:col>
      <xdr:colOff>187325</xdr:colOff>
      <xdr:row>29</xdr:row>
      <xdr:rowOff>22352</xdr:rowOff>
    </xdr:to>
    <xdr:sp macro="" textlink="">
      <xdr:nvSpPr>
        <xdr:cNvPr id="76" name="楕円 75">
          <a:extLst>
            <a:ext uri="{FF2B5EF4-FFF2-40B4-BE49-F238E27FC236}">
              <a16:creationId xmlns:a16="http://schemas.microsoft.com/office/drawing/2014/main" xmlns="" id="{7D031D1A-E7A7-4445-939B-15DCFB89BC5D}"/>
            </a:ext>
          </a:extLst>
        </xdr:cNvPr>
        <xdr:cNvSpPr/>
      </xdr:nvSpPr>
      <xdr:spPr>
        <a:xfrm>
          <a:off x="4000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7" name="楕円 76">
          <a:extLst>
            <a:ext uri="{FF2B5EF4-FFF2-40B4-BE49-F238E27FC236}">
              <a16:creationId xmlns:a16="http://schemas.microsoft.com/office/drawing/2014/main" xmlns="" id="{706113CC-FB8E-4FFE-BF72-4AA323A4AB32}"/>
            </a:ext>
          </a:extLst>
        </xdr:cNvPr>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29</xdr:row>
      <xdr:rowOff>127000</xdr:rowOff>
    </xdr:to>
    <xdr:cxnSp macro="">
      <xdr:nvCxnSpPr>
        <xdr:cNvPr id="78" name="直線コネクタ 77">
          <a:extLst>
            <a:ext uri="{FF2B5EF4-FFF2-40B4-BE49-F238E27FC236}">
              <a16:creationId xmlns:a16="http://schemas.microsoft.com/office/drawing/2014/main" xmlns="" id="{D696AE2A-552F-415F-832A-C0FEB3D20D90}"/>
            </a:ext>
          </a:extLst>
        </xdr:cNvPr>
        <xdr:cNvCxnSpPr/>
      </xdr:nvCxnSpPr>
      <xdr:spPr>
        <a:xfrm flipV="1">
          <a:off x="3289300" y="5715127"/>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79" name="n_1aveValue有形固定資産減価償却率">
          <a:extLst>
            <a:ext uri="{FF2B5EF4-FFF2-40B4-BE49-F238E27FC236}">
              <a16:creationId xmlns:a16="http://schemas.microsoft.com/office/drawing/2014/main" xmlns="" id="{637EEFB1-BB43-424F-B955-CBEDA0D2357F}"/>
            </a:ext>
          </a:extLst>
        </xdr:cNvPr>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0" name="n_2aveValue有形固定資産減価償却率">
          <a:extLst>
            <a:ext uri="{FF2B5EF4-FFF2-40B4-BE49-F238E27FC236}">
              <a16:creationId xmlns:a16="http://schemas.microsoft.com/office/drawing/2014/main" xmlns="" id="{2331BB2F-761C-4F8B-9E62-6557D787E669}"/>
            </a:ext>
          </a:extLst>
        </xdr:cNvPr>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38879</xdr:rowOff>
    </xdr:from>
    <xdr:ext cx="405111" cy="259045"/>
    <xdr:sp macro="" textlink="">
      <xdr:nvSpPr>
        <xdr:cNvPr id="81" name="n_1mainValue有形固定資産減価償却率">
          <a:extLst>
            <a:ext uri="{FF2B5EF4-FFF2-40B4-BE49-F238E27FC236}">
              <a16:creationId xmlns:a16="http://schemas.microsoft.com/office/drawing/2014/main" xmlns="" id="{80560C47-8405-4E40-A605-BFC5A94891E5}"/>
            </a:ext>
          </a:extLst>
        </xdr:cNvPr>
        <xdr:cNvSpPr txBox="1"/>
      </xdr:nvSpPr>
      <xdr:spPr>
        <a:xfrm>
          <a:off x="38360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82" name="n_2mainValue有形固定資産減価償却率">
          <a:extLst>
            <a:ext uri="{FF2B5EF4-FFF2-40B4-BE49-F238E27FC236}">
              <a16:creationId xmlns:a16="http://schemas.microsoft.com/office/drawing/2014/main" xmlns="" id="{82226DAE-6983-47C7-B7D5-9C3EE25D5476}"/>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xmlns="" id="{29A1A3EE-E239-4969-B9B5-8C60658564D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xmlns="" id="{D6D98891-D64B-493E-B44D-EDF77564685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xmlns="" id="{80E8C5B9-1D6A-4149-829F-CC0C85C3DD1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xmlns="" id="{B2F44411-ABF8-46E4-8276-773503D58C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xmlns="" id="{54CAF531-F9DC-4442-B671-3C0AC750DC9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xmlns="" id="{885EC73E-3886-49DD-BA27-D4951040740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xmlns="" id="{DEF31C2E-0138-4841-B962-A898896B92C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xmlns="" id="{3D9C8D13-9AF8-4C1E-873B-E2370CA7B0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xmlns="" id="{A16AEC62-0831-4FE3-9FB7-F7E469EC564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xmlns="" id="{379A2035-E223-4A06-8B78-9733044DDF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xmlns="" id="{4546446E-702E-4B6F-B341-1C30A91E1FF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xmlns="" id="{64C41A39-8C39-46BC-9BC4-932527CBEA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xmlns="" id="{5E1F28B0-35E0-45D1-8830-D77C04205CA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数値となっているが、全国平均、奈良県平均よりは低い。長寿命化対策や維持修繕、老朽化対策等に伴う地方債の発行により将来負担額が大幅に増加し、債務償還可能年数が増加することのないよう地方債の発行に十分は注意し事業を行っていく。</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xmlns="" id="{5044B189-9D6F-4674-9866-2232C811BE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xmlns="" id="{1FB13E5F-33F8-4E29-BB07-6F35D90251C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xmlns="" id="{698C320A-58F4-4094-A537-D207013087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xmlns="" id="{8B3A9645-CD7B-4C38-882A-B6472B447B6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xmlns="" id="{B0AB98A5-7A34-44F6-83F4-3E430373174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xmlns="" id="{A868D043-7469-46CC-8324-DC2219512BCE}"/>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xmlns="" id="{2181D71A-5AE9-4795-AD20-9A11A0322B7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xmlns="" id="{95768ED8-2524-4F6A-843E-A0F2F509F51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xmlns="" id="{908AC84A-8E99-426E-B5F5-E25B8C26CCF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xmlns="" id="{D3C4EC35-B421-47EC-8D16-D7A44FFFFD14}"/>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xmlns="" id="{B8271785-F92F-4719-A4D4-7CFBCAF2630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xmlns="" id="{D1BF9A26-71F1-4535-8FD4-1558661D206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xmlns="" id="{1078B427-2029-4589-A44A-48FEAA03122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xmlns="" id="{CE163149-DB9B-491B-BC9A-9DB78AB88FF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xmlns="" id="{C0235649-E8DB-4AC8-9245-FF4D648E64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xmlns="" id="{23FC3CF7-7EFB-49E7-99C9-98AC8B7DC009}"/>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xmlns="" id="{4A3B3E1A-F20C-467A-8062-C96C357FEA9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xmlns="" id="{EE1CC498-64D7-45CA-807D-BD8E909E283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a:extLst>
            <a:ext uri="{FF2B5EF4-FFF2-40B4-BE49-F238E27FC236}">
              <a16:creationId xmlns:a16="http://schemas.microsoft.com/office/drawing/2014/main" xmlns="" id="{72AF3589-A4DE-4790-83D7-93BCB61AC04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a:extLst>
            <a:ext uri="{FF2B5EF4-FFF2-40B4-BE49-F238E27FC236}">
              <a16:creationId xmlns:a16="http://schemas.microsoft.com/office/drawing/2014/main" xmlns="" id="{D1ED3C3C-FF03-4FDB-89F3-BA1377434502}"/>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a:extLst>
            <a:ext uri="{FF2B5EF4-FFF2-40B4-BE49-F238E27FC236}">
              <a16:creationId xmlns:a16="http://schemas.microsoft.com/office/drawing/2014/main" xmlns="" id="{6BEC6696-3D9C-4F3A-91F6-093A0CBDF68F}"/>
            </a:ext>
          </a:extLst>
        </xdr:cNvPr>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a:extLst>
            <a:ext uri="{FF2B5EF4-FFF2-40B4-BE49-F238E27FC236}">
              <a16:creationId xmlns:a16="http://schemas.microsoft.com/office/drawing/2014/main" xmlns="" id="{CBBDD46F-D053-41C3-A2EC-5CECDF6867D6}"/>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xmlns="" id="{2E3FBC0E-64A6-4BC8-9A87-714F259749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xmlns="" id="{6443A8C2-D98C-4D78-B0C4-C8FC753057E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ECE2F23C-FA29-44CF-A56F-378B19238C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21E7858A-6DF9-45A5-825B-52BE1BFF11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B8BF005B-9ADD-4C9C-B17B-3AB1F16DDF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3" name="楕円 122">
          <a:extLst>
            <a:ext uri="{FF2B5EF4-FFF2-40B4-BE49-F238E27FC236}">
              <a16:creationId xmlns:a16="http://schemas.microsoft.com/office/drawing/2014/main" xmlns="" id="{198D0F27-8F09-4D2E-9F9A-D795CBF067F9}"/>
            </a:ext>
          </a:extLst>
        </xdr:cNvPr>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24" name="債務償還可能年数該当値テキスト">
          <a:extLst>
            <a:ext uri="{FF2B5EF4-FFF2-40B4-BE49-F238E27FC236}">
              <a16:creationId xmlns:a16="http://schemas.microsoft.com/office/drawing/2014/main" xmlns="" id="{9F38BBC3-B26D-4524-B5E3-F5B23CC6B947}"/>
            </a:ext>
          </a:extLst>
        </xdr:cNvPr>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xmlns="" id="{8E9481FD-F02C-458E-A038-749FE8E769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xmlns="" id="{701F4687-1FBB-4BDB-888B-3C95020A74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xmlns="" id="{B5FCC257-91DD-42C2-A942-8C44FD0D601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xmlns="" id="{02D81E34-51C3-49F9-B2BE-205C47FEB5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xmlns="" id="{8D8C1ABA-D33F-476E-9D5C-D596C8048F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xmlns="" id="{B452D6A2-F417-45BF-9AAA-3131F696D4C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0F5DE81-973A-4B41-BEF1-5A901E8393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6F0156F-7886-455D-8112-0D149D3414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62113E4-72FF-46E2-A66B-CE7B31B6F4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6A4B4FB-7826-45F9-ABBB-B3196C038B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F9FE2F2-AFF0-4DB8-BA72-88AF02ABD4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8F41EAE-4243-4EDB-B370-3B9C294736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B75AB6F-B89C-4AD3-AE41-FEE6142877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425A2CD-9D0E-48FD-8FFC-EDE2032DD5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1ECCA5E-A091-4248-ACD8-7CDF6E761A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E4791E9-5F93-4066-BCFC-45BC0FF9C0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2B14827-9391-401F-8536-99EF3CB807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AD059A2-C1F2-4B74-BEE8-D3F61EF4D3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F17ACFF-E066-4CF4-9129-1A6676A0DA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6B56485-3F42-4A0C-8C9E-E87DDC9C34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EE76169-8045-4B72-B4CA-6C4C5AD02C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24334C6-D543-4A9F-A121-6BE55D738A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6ED9B5E-9499-41AF-A4DC-A0A92FA4BD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B520252-C400-454F-9589-549B2C1FB2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96554E-F95C-499D-B489-3B8A215144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B3BCB14-3605-4311-BBAF-10E0B7FD03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C7E94E4-F69C-44E6-964B-3DED80FEE1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C09C617-E2E5-4323-8F21-F43581FABC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6D688E1-E392-4C91-91BE-00F696F937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8228E7B-6AB3-4434-9EE1-6D712752AA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4780478-D44C-4A75-8115-DDE078D6B9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E1AD79D-9917-4590-B63B-7C41C3571C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0993FD2-A1DF-4665-B962-D339EE9323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59F33FD-A979-452A-BDB9-6D5F4325A9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402EF522-7999-4A74-850C-BDA5E93F6B3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FA379BB4-64ED-4E1E-9980-35A2256E71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D13D981-FE9E-4A91-A2EF-DFFC09EA90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E03AF7F-425F-451F-99E6-E4BA2BD84B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ECF4875-1C80-4781-8A58-5FC5FC55DF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F9F7FFCF-C741-4A51-967C-C133A70E1C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C74D814-ED6C-453C-A4DE-86E9DEE0B0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F61E221-AEA3-4BA3-B260-1A082EDB19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CC79B63-6E6C-492D-8F19-35098B7A40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DD39E6F-E564-425C-87F9-C7EBCDCFD0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D06B30D-32EB-4B1E-87D2-9DB6091AC7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18D6F19-18C8-43D1-BBAF-5E44B51278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F0FC9C71-A37E-4F06-A69F-194E62041B8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EF304256-5414-4CC9-9034-BD756A55F76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501BF8B4-4775-4A8B-89C3-C476FA71C7E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39CE6462-817D-4298-B6B9-FCFC326F5A8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A8DD25BE-FA1E-436A-A9E1-13C18DA68BD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763EA48-6420-4C57-8DC8-784FE0F1CF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C32853CE-40C7-46DE-B6E4-90F78635566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867A6B4D-B54C-45D2-8702-35ED72D4AB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AC5D9E74-53A4-4665-AF76-D1B9616F2E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403111BC-37B3-41CC-9671-4FF882700A3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3F3D02F8-B8E2-45F7-AAE2-CFE845F8372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EC59F055-A7CA-4286-8EF3-123CE2594A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3691D871-370B-44A6-8A13-092D0C970D5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9393B8B-0F83-45A5-B2AD-CA44B468E3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xmlns="" id="{20F9269A-5BE5-48B5-8FB5-9C02A4B67141}"/>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2B977012-755D-4C49-9EDD-100B3A34CF9F}"/>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xmlns="" id="{36C89A50-449A-4675-B0C4-580A523405A8}"/>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801427CA-E235-4381-A611-22F7656DBCE9}"/>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xmlns="" id="{8A856E27-007B-4A1E-8C52-FB9CD99CD6AD}"/>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52E87003-8193-4FB6-8629-B3DF149F1E59}"/>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45C06E3A-2C68-4951-834F-26C91B11B0E6}"/>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xmlns="" id="{1DC25F28-EE6D-4E38-A23C-BAA66F34B9A7}"/>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xmlns="" id="{0F739E32-CA3D-4BA1-A45E-140AEC2886DB}"/>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19F0DE-B65C-4780-884C-E33D414585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41F8277-1BE5-47BD-8D69-3226556A9A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705F89C-1D8B-4843-BEBF-3F1E748547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31E5C98-F227-4051-A5AF-03A61DFC8F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D2B7249-CB0F-4014-95F5-3FFF2700D8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0" name="楕円 69">
          <a:extLst>
            <a:ext uri="{FF2B5EF4-FFF2-40B4-BE49-F238E27FC236}">
              <a16:creationId xmlns:a16="http://schemas.microsoft.com/office/drawing/2014/main" xmlns="" id="{13703CD0-BE61-4A1A-8E8F-B0F2A8550890}"/>
            </a:ext>
          </a:extLst>
        </xdr:cNvPr>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71" name="楕円 70">
          <a:extLst>
            <a:ext uri="{FF2B5EF4-FFF2-40B4-BE49-F238E27FC236}">
              <a16:creationId xmlns:a16="http://schemas.microsoft.com/office/drawing/2014/main" xmlns="" id="{D066A0E0-2100-4958-A418-A3F154B92B50}"/>
            </a:ext>
          </a:extLst>
        </xdr:cNvPr>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34290</xdr:rowOff>
    </xdr:to>
    <xdr:cxnSp macro="">
      <xdr:nvCxnSpPr>
        <xdr:cNvPr id="72" name="直線コネクタ 71">
          <a:extLst>
            <a:ext uri="{FF2B5EF4-FFF2-40B4-BE49-F238E27FC236}">
              <a16:creationId xmlns:a16="http://schemas.microsoft.com/office/drawing/2014/main" xmlns="" id="{7DA8B457-51B9-4B4D-8BE4-F0323297DCE1}"/>
            </a:ext>
          </a:extLst>
        </xdr:cNvPr>
        <xdr:cNvCxnSpPr/>
      </xdr:nvCxnSpPr>
      <xdr:spPr>
        <a:xfrm flipV="1">
          <a:off x="2908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a:extLst>
            <a:ext uri="{FF2B5EF4-FFF2-40B4-BE49-F238E27FC236}">
              <a16:creationId xmlns:a16="http://schemas.microsoft.com/office/drawing/2014/main" xmlns="" id="{14362720-8052-4971-B438-6AD74E0B8A1E}"/>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4" name="n_2aveValue【道路】&#10;有形固定資産減価償却率">
          <a:extLst>
            <a:ext uri="{FF2B5EF4-FFF2-40B4-BE49-F238E27FC236}">
              <a16:creationId xmlns:a16="http://schemas.microsoft.com/office/drawing/2014/main" xmlns="" id="{635102D9-F3F7-4A58-84C3-36898CB1D7A3}"/>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75" name="n_1mainValue【道路】&#10;有形固定資産減価償却率">
          <a:extLst>
            <a:ext uri="{FF2B5EF4-FFF2-40B4-BE49-F238E27FC236}">
              <a16:creationId xmlns:a16="http://schemas.microsoft.com/office/drawing/2014/main" xmlns="" id="{9D654A4F-2D8B-4548-9B67-4BEAFADBA794}"/>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6" name="n_2mainValue【道路】&#10;有形固定資産減価償却率">
          <a:extLst>
            <a:ext uri="{FF2B5EF4-FFF2-40B4-BE49-F238E27FC236}">
              <a16:creationId xmlns:a16="http://schemas.microsoft.com/office/drawing/2014/main" xmlns="" id="{7B1BF662-51AB-4E72-995E-5E84F1D076BD}"/>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711467D0-C5BF-44F3-99AB-18787A3763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E81C2FCB-37CF-4D33-8BFA-5284925C23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6E22EB19-4893-4934-99BD-406A5B2F7D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AB964EC9-47FF-4C25-9AEB-6F3FB4F00C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38E3A96A-B3A3-425C-BE55-BDB6028540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678EB523-8F5A-41D6-8743-E44CE68465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65647186-AC13-46F0-98C4-71345FF8AC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5F1681CB-98FB-4D7D-9F40-E64605B6C80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62F150C9-4B27-4847-8B82-446E9D70FB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5218F4FD-0269-4664-9AB1-89454FF927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4AADABEE-6702-4414-AE31-0975315107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CF2D3B34-07C4-4292-931C-599B0B2EDDF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C5B2704C-428B-447C-944D-C6DA2E1A68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xmlns="" id="{78D7132C-B3B0-4724-B89B-BB702D0B981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BCE49422-C0A9-464A-8D18-8746399EA8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xmlns="" id="{9A2EB53E-08A6-4696-9397-FDCB505A76F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7AEC35FB-0BD5-4056-A443-A1DD91E5B0D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xmlns="" id="{74FA47D9-82AC-4A11-BCC3-B3FD7FB7EB4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98E4183B-96C0-4DC6-BD7F-60C1A9A32CC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xmlns="" id="{88AE228A-035B-42CC-ACBE-7C99B8FADD3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ABFFEE9F-1392-4CAE-8D4D-8E9FA2E023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xmlns="" id="{953F98FE-73B3-443D-9147-B4810BF3F51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D57181B7-F9C0-4902-8700-1C1A02907A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a:extLst>
            <a:ext uri="{FF2B5EF4-FFF2-40B4-BE49-F238E27FC236}">
              <a16:creationId xmlns:a16="http://schemas.microsoft.com/office/drawing/2014/main" xmlns="" id="{2EBD6199-87AD-41D8-967B-61E6FE5A146C}"/>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a:extLst>
            <a:ext uri="{FF2B5EF4-FFF2-40B4-BE49-F238E27FC236}">
              <a16:creationId xmlns:a16="http://schemas.microsoft.com/office/drawing/2014/main" xmlns="" id="{1FF8EAD0-BB0A-44ED-A10F-B183757BD858}"/>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a:extLst>
            <a:ext uri="{FF2B5EF4-FFF2-40B4-BE49-F238E27FC236}">
              <a16:creationId xmlns:a16="http://schemas.microsoft.com/office/drawing/2014/main" xmlns="" id="{FEB50F72-14AD-42A4-9AB7-85957F177173}"/>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a:extLst>
            <a:ext uri="{FF2B5EF4-FFF2-40B4-BE49-F238E27FC236}">
              <a16:creationId xmlns:a16="http://schemas.microsoft.com/office/drawing/2014/main" xmlns="" id="{20B21F16-5D3D-4CBF-ABD5-1CC9B602D2D5}"/>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a:extLst>
            <a:ext uri="{FF2B5EF4-FFF2-40B4-BE49-F238E27FC236}">
              <a16:creationId xmlns:a16="http://schemas.microsoft.com/office/drawing/2014/main" xmlns="" id="{7A40E666-D842-4286-B03E-018F2B025B94}"/>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a:extLst>
            <a:ext uri="{FF2B5EF4-FFF2-40B4-BE49-F238E27FC236}">
              <a16:creationId xmlns:a16="http://schemas.microsoft.com/office/drawing/2014/main" xmlns="" id="{5AF63A86-E0D5-404E-906B-A5B9B21E272D}"/>
            </a:ext>
          </a:extLst>
        </xdr:cNvPr>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a:extLst>
            <a:ext uri="{FF2B5EF4-FFF2-40B4-BE49-F238E27FC236}">
              <a16:creationId xmlns:a16="http://schemas.microsoft.com/office/drawing/2014/main" xmlns="" id="{16EB321F-A3D8-4CB6-8405-919FD790FA19}"/>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a:extLst>
            <a:ext uri="{FF2B5EF4-FFF2-40B4-BE49-F238E27FC236}">
              <a16:creationId xmlns:a16="http://schemas.microsoft.com/office/drawing/2014/main" xmlns="" id="{57494C69-EC73-407E-A28C-A3C354A991C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a:extLst>
            <a:ext uri="{FF2B5EF4-FFF2-40B4-BE49-F238E27FC236}">
              <a16:creationId xmlns:a16="http://schemas.microsoft.com/office/drawing/2014/main" xmlns="" id="{6D01F9D7-348B-4002-AE76-A942942524E8}"/>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EFCE6CE5-E71D-49B3-806F-B50F8EF822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7CE68901-DF29-4ECD-8D72-465152EAA8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EC4D57E2-2963-48BE-94F0-F3331AD5A7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A73138F8-E9ED-4EFA-B460-1D89164D2B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37FCA416-6027-4B25-B9F5-673F6595E7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116954</xdr:rowOff>
    </xdr:from>
    <xdr:to>
      <xdr:col>50</xdr:col>
      <xdr:colOff>165100</xdr:colOff>
      <xdr:row>39</xdr:row>
      <xdr:rowOff>47104</xdr:rowOff>
    </xdr:to>
    <xdr:sp macro="" textlink="">
      <xdr:nvSpPr>
        <xdr:cNvPr id="114" name="楕円 113">
          <a:extLst>
            <a:ext uri="{FF2B5EF4-FFF2-40B4-BE49-F238E27FC236}">
              <a16:creationId xmlns:a16="http://schemas.microsoft.com/office/drawing/2014/main" xmlns="" id="{B81C3082-2EA6-4876-A397-92A5F3620DC6}"/>
            </a:ext>
          </a:extLst>
        </xdr:cNvPr>
        <xdr:cNvSpPr/>
      </xdr:nvSpPr>
      <xdr:spPr>
        <a:xfrm>
          <a:off x="9588500" y="66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63522</xdr:rowOff>
    </xdr:from>
    <xdr:to>
      <xdr:col>46</xdr:col>
      <xdr:colOff>38100</xdr:colOff>
      <xdr:row>39</xdr:row>
      <xdr:rowOff>165122</xdr:rowOff>
    </xdr:to>
    <xdr:sp macro="" textlink="">
      <xdr:nvSpPr>
        <xdr:cNvPr id="115" name="楕円 114">
          <a:extLst>
            <a:ext uri="{FF2B5EF4-FFF2-40B4-BE49-F238E27FC236}">
              <a16:creationId xmlns:a16="http://schemas.microsoft.com/office/drawing/2014/main" xmlns="" id="{A5253B11-C44F-4D85-98E0-032A444681F9}"/>
            </a:ext>
          </a:extLst>
        </xdr:cNvPr>
        <xdr:cNvSpPr/>
      </xdr:nvSpPr>
      <xdr:spPr>
        <a:xfrm>
          <a:off x="8699500" y="67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167754</xdr:rowOff>
    </xdr:from>
    <xdr:to>
      <xdr:col>50</xdr:col>
      <xdr:colOff>114300</xdr:colOff>
      <xdr:row>39</xdr:row>
      <xdr:rowOff>114322</xdr:rowOff>
    </xdr:to>
    <xdr:cxnSp macro="">
      <xdr:nvCxnSpPr>
        <xdr:cNvPr id="116" name="直線コネクタ 115">
          <a:extLst>
            <a:ext uri="{FF2B5EF4-FFF2-40B4-BE49-F238E27FC236}">
              <a16:creationId xmlns:a16="http://schemas.microsoft.com/office/drawing/2014/main" xmlns="" id="{725EC77A-A1AD-4BC3-933A-9EA7D2134B71}"/>
            </a:ext>
          </a:extLst>
        </xdr:cNvPr>
        <xdr:cNvCxnSpPr/>
      </xdr:nvCxnSpPr>
      <xdr:spPr>
        <a:xfrm flipV="1">
          <a:off x="8750300" y="6682854"/>
          <a:ext cx="8890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7" name="n_1aveValue【道路】&#10;一人当たり延長">
          <a:extLst>
            <a:ext uri="{FF2B5EF4-FFF2-40B4-BE49-F238E27FC236}">
              <a16:creationId xmlns:a16="http://schemas.microsoft.com/office/drawing/2014/main" xmlns="" id="{6CE76398-95F2-4AE8-BE73-503D354C5654}"/>
            </a:ext>
          </a:extLst>
        </xdr:cNvPr>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18" name="n_2aveValue【道路】&#10;一人当たり延長">
          <a:extLst>
            <a:ext uri="{FF2B5EF4-FFF2-40B4-BE49-F238E27FC236}">
              <a16:creationId xmlns:a16="http://schemas.microsoft.com/office/drawing/2014/main" xmlns="" id="{66A69083-9062-4D73-87F2-50F1FC3D9C6C}"/>
            </a:ext>
          </a:extLst>
        </xdr:cNvPr>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63631</xdr:rowOff>
    </xdr:from>
    <xdr:ext cx="534377" cy="259045"/>
    <xdr:sp macro="" textlink="">
      <xdr:nvSpPr>
        <xdr:cNvPr id="119" name="n_1mainValue【道路】&#10;一人当たり延長">
          <a:extLst>
            <a:ext uri="{FF2B5EF4-FFF2-40B4-BE49-F238E27FC236}">
              <a16:creationId xmlns:a16="http://schemas.microsoft.com/office/drawing/2014/main" xmlns="" id="{DF2AEFDD-8DD1-414D-BB3A-23AA6BDD7124}"/>
            </a:ext>
          </a:extLst>
        </xdr:cNvPr>
        <xdr:cNvSpPr txBox="1"/>
      </xdr:nvSpPr>
      <xdr:spPr>
        <a:xfrm>
          <a:off x="9359411" y="64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10199</xdr:rowOff>
    </xdr:from>
    <xdr:ext cx="534377" cy="259045"/>
    <xdr:sp macro="" textlink="">
      <xdr:nvSpPr>
        <xdr:cNvPr id="120" name="n_2mainValue【道路】&#10;一人当たり延長">
          <a:extLst>
            <a:ext uri="{FF2B5EF4-FFF2-40B4-BE49-F238E27FC236}">
              <a16:creationId xmlns:a16="http://schemas.microsoft.com/office/drawing/2014/main" xmlns="" id="{295393EB-CA73-43B2-B22F-3C4887A3697E}"/>
            </a:ext>
          </a:extLst>
        </xdr:cNvPr>
        <xdr:cNvSpPr txBox="1"/>
      </xdr:nvSpPr>
      <xdr:spPr>
        <a:xfrm>
          <a:off x="8483111" y="65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35E4A94E-C79C-45D5-B37B-454093C8C8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E7B635FF-4642-4B0A-B750-8A81167950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8026CA1C-1DA5-48B1-B35B-F4C6B6F12B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9B1DDA50-A8E3-47B7-AEA5-8B0DA009E8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A51FAF37-CD46-468C-885D-8E2D9F4775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6F2B67E2-C87E-4CD6-98C1-74417BE34B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7A17EBBC-6EBF-4D10-9B34-73ADDB54C2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CF3FDA61-5C2A-49CF-B720-06E299073B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4DFC4727-915C-42F3-9C40-9D0D142F3B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B26DF099-8FBE-488B-92FB-CE3C857B21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7233F22B-2671-4DE0-A2A1-63839CFE32D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xmlns="" id="{F829AC58-43D7-49A3-86C8-4464AD52830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xmlns="" id="{81EBE6C9-F584-4E1B-8028-3F23A47F573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xmlns="" id="{285251F6-5523-42AE-A0A9-FE46043F746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xmlns="" id="{306D2A71-8474-4051-8B26-2C392ECA166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xmlns="" id="{225C32DC-6FE4-41A4-B6B5-F674AE0F99C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xmlns="" id="{B5BA4F52-3A48-420C-B42B-7788D384D03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xmlns="" id="{02D4AE18-4181-4ACD-B6DF-ECC25EAAC54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xmlns="" id="{74EB6726-2F8E-4B1D-9094-BDF11211175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xmlns="" id="{BE526734-CA95-4E9C-BFF5-337BE1498C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xmlns="" id="{328094C1-D4D0-411E-B9AE-39EED012D0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xmlns="" id="{6CB2E397-D657-4DA6-BC9D-5A0542EC93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a:extLst>
            <a:ext uri="{FF2B5EF4-FFF2-40B4-BE49-F238E27FC236}">
              <a16:creationId xmlns:a16="http://schemas.microsoft.com/office/drawing/2014/main" xmlns="" id="{4B4C7D70-4212-41FB-9872-9EC413852A47}"/>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xmlns="" id="{85192470-2594-4431-9604-F23D6962A73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a:extLst>
            <a:ext uri="{FF2B5EF4-FFF2-40B4-BE49-F238E27FC236}">
              <a16:creationId xmlns:a16="http://schemas.microsoft.com/office/drawing/2014/main" xmlns="" id="{05CC6127-1E9E-4EB0-A351-5BFF672B59CD}"/>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xmlns="" id="{4D0BC830-2260-407C-8F61-30CA09A9FDE5}"/>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a:extLst>
            <a:ext uri="{FF2B5EF4-FFF2-40B4-BE49-F238E27FC236}">
              <a16:creationId xmlns:a16="http://schemas.microsoft.com/office/drawing/2014/main" xmlns="" id="{D4B4110B-497A-4B33-BDF3-AD9E0865D71A}"/>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xmlns="" id="{B61FCCDC-042D-445D-95B3-58FCCE6CF35F}"/>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a:extLst>
            <a:ext uri="{FF2B5EF4-FFF2-40B4-BE49-F238E27FC236}">
              <a16:creationId xmlns:a16="http://schemas.microsoft.com/office/drawing/2014/main" xmlns="" id="{D771AFFB-70E5-4913-9F64-B949A4A2850B}"/>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a:extLst>
            <a:ext uri="{FF2B5EF4-FFF2-40B4-BE49-F238E27FC236}">
              <a16:creationId xmlns:a16="http://schemas.microsoft.com/office/drawing/2014/main" xmlns="" id="{D6CD3CB3-AFF2-4FA8-B8C9-45EBE658EEC8}"/>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a:extLst>
            <a:ext uri="{FF2B5EF4-FFF2-40B4-BE49-F238E27FC236}">
              <a16:creationId xmlns:a16="http://schemas.microsoft.com/office/drawing/2014/main" xmlns="" id="{E3CA43FF-EC17-4E77-899B-1A02E78E4EFD}"/>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FAFAA73B-D418-4FC9-9577-9A5C5FF2E3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7EDFD5AB-2FAD-4957-801B-F0DD49053F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840184FA-B826-4A38-8BFF-CEF96DAB29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162F0E7C-18F8-461A-933D-E08B05DC50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6552D6E7-3A51-410B-BDB8-A6DBC11DD2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88646</xdr:rowOff>
    </xdr:from>
    <xdr:to>
      <xdr:col>20</xdr:col>
      <xdr:colOff>38100</xdr:colOff>
      <xdr:row>57</xdr:row>
      <xdr:rowOff>18796</xdr:rowOff>
    </xdr:to>
    <xdr:sp macro="" textlink="">
      <xdr:nvSpPr>
        <xdr:cNvPr id="157" name="楕円 156">
          <a:extLst>
            <a:ext uri="{FF2B5EF4-FFF2-40B4-BE49-F238E27FC236}">
              <a16:creationId xmlns:a16="http://schemas.microsoft.com/office/drawing/2014/main" xmlns="" id="{88777667-654F-48B7-AABC-D91D5C23F477}"/>
            </a:ext>
          </a:extLst>
        </xdr:cNvPr>
        <xdr:cNvSpPr/>
      </xdr:nvSpPr>
      <xdr:spPr>
        <a:xfrm>
          <a:off x="3746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102362</xdr:rowOff>
    </xdr:from>
    <xdr:to>
      <xdr:col>15</xdr:col>
      <xdr:colOff>101600</xdr:colOff>
      <xdr:row>57</xdr:row>
      <xdr:rowOff>32512</xdr:rowOff>
    </xdr:to>
    <xdr:sp macro="" textlink="">
      <xdr:nvSpPr>
        <xdr:cNvPr id="158" name="楕円 157">
          <a:extLst>
            <a:ext uri="{FF2B5EF4-FFF2-40B4-BE49-F238E27FC236}">
              <a16:creationId xmlns:a16="http://schemas.microsoft.com/office/drawing/2014/main" xmlns="" id="{625F1997-61D1-4CC2-B5DB-DA945048E950}"/>
            </a:ext>
          </a:extLst>
        </xdr:cNvPr>
        <xdr:cNvSpPr/>
      </xdr:nvSpPr>
      <xdr:spPr>
        <a:xfrm>
          <a:off x="2857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139446</xdr:rowOff>
    </xdr:from>
    <xdr:to>
      <xdr:col>19</xdr:col>
      <xdr:colOff>177800</xdr:colOff>
      <xdr:row>56</xdr:row>
      <xdr:rowOff>153162</xdr:rowOff>
    </xdr:to>
    <xdr:cxnSp macro="">
      <xdr:nvCxnSpPr>
        <xdr:cNvPr id="159" name="直線コネクタ 158">
          <a:extLst>
            <a:ext uri="{FF2B5EF4-FFF2-40B4-BE49-F238E27FC236}">
              <a16:creationId xmlns:a16="http://schemas.microsoft.com/office/drawing/2014/main" xmlns="" id="{C9F8D2AE-26F7-4012-853C-789171F507D1}"/>
            </a:ext>
          </a:extLst>
        </xdr:cNvPr>
        <xdr:cNvCxnSpPr/>
      </xdr:nvCxnSpPr>
      <xdr:spPr>
        <a:xfrm flipV="1">
          <a:off x="2908300" y="97406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xmlns="" id="{9D87175E-5735-4B61-9FD4-B25614C9B6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xmlns="" id="{9D96633D-D82C-46B6-AE04-CDE32A257ABD}"/>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35323</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xmlns="" id="{603037E5-1010-4643-93C2-65EA2BE0AC39}"/>
            </a:ext>
          </a:extLst>
        </xdr:cNvPr>
        <xdr:cNvSpPr txBox="1"/>
      </xdr:nvSpPr>
      <xdr:spPr>
        <a:xfrm>
          <a:off x="35820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49039</xdr:rowOff>
    </xdr:from>
    <xdr:ext cx="405111" cy="259045"/>
    <xdr:sp macro="" textlink="">
      <xdr:nvSpPr>
        <xdr:cNvPr id="163" name="n_2mainValue【橋りょう・トンネル】&#10;有形固定資産減価償却率">
          <a:extLst>
            <a:ext uri="{FF2B5EF4-FFF2-40B4-BE49-F238E27FC236}">
              <a16:creationId xmlns:a16="http://schemas.microsoft.com/office/drawing/2014/main" xmlns="" id="{C14B052A-5096-4D2B-844C-4D7C3B2249E1}"/>
            </a:ext>
          </a:extLst>
        </xdr:cNvPr>
        <xdr:cNvSpPr txBox="1"/>
      </xdr:nvSpPr>
      <xdr:spPr>
        <a:xfrm>
          <a:off x="2705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xmlns="" id="{04BDAC97-9DA2-4FA5-9F81-17AECD12D6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xmlns="" id="{A3650951-9219-4A8E-8EBC-EC13890CDD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xmlns="" id="{6BD9E458-898E-4443-8D92-E4EA5A9396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xmlns="" id="{AE61AB45-28C9-42FC-9A51-E3D96C58BD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xmlns="" id="{C74BD27A-4F18-457E-8F18-0D4B3CDA36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xmlns="" id="{C8A37878-72AC-40C8-B6F3-9F738BFA48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xmlns="" id="{84121B45-57D9-4731-8448-7335552277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xmlns="" id="{4C75C573-F829-4EDB-A5F7-73224F24A2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xmlns="" id="{44A672F5-C4F4-46BE-BDB5-39C4F8CC33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xmlns="" id="{3BBC0DA4-299D-45F1-8E0F-0C5CD1C213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xmlns="" id="{3B500D26-041D-4D20-AE6D-1996C09335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xmlns="" id="{EDDDF0C9-0153-4BA2-B914-D67A906910F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xmlns="" id="{5F56F6B8-1B1A-4EB7-9A7F-ED27383BB3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a:extLst>
            <a:ext uri="{FF2B5EF4-FFF2-40B4-BE49-F238E27FC236}">
              <a16:creationId xmlns:a16="http://schemas.microsoft.com/office/drawing/2014/main" xmlns="" id="{31984D99-A98B-43B0-99B9-D65ED4934B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xmlns="" id="{D9ED7711-397F-44D0-B797-5B614978BE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xmlns="" id="{3989128B-CFCF-4F77-9BFC-A14C573AB76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xmlns="" id="{A62331D5-0224-464E-BF1B-67C642CC48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xmlns="" id="{4FD2456B-57CA-4380-B06B-90AF50921FC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xmlns="" id="{CEE196CC-DB2F-45CB-A245-5AFD54D107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xmlns="" id="{FE41EF9C-DDF9-4C76-B47C-0A6297F82B0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xmlns="" id="{3A1C18EC-E9C5-4D67-91B4-D1C908AE71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a:extLst>
            <a:ext uri="{FF2B5EF4-FFF2-40B4-BE49-F238E27FC236}">
              <a16:creationId xmlns:a16="http://schemas.microsoft.com/office/drawing/2014/main" xmlns="" id="{43DCE462-B826-471B-8AC9-64938FED70E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xmlns="" id="{B8B1CAC7-0984-419D-B3B9-F09C6D2696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a:extLst>
            <a:ext uri="{FF2B5EF4-FFF2-40B4-BE49-F238E27FC236}">
              <a16:creationId xmlns:a16="http://schemas.microsoft.com/office/drawing/2014/main" xmlns="" id="{932AEC93-5DEB-455B-8014-C39429AC2D89}"/>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a:extLst>
            <a:ext uri="{FF2B5EF4-FFF2-40B4-BE49-F238E27FC236}">
              <a16:creationId xmlns:a16="http://schemas.microsoft.com/office/drawing/2014/main" xmlns="" id="{7494053B-2021-42B1-B349-43A1FD64D236}"/>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a:extLst>
            <a:ext uri="{FF2B5EF4-FFF2-40B4-BE49-F238E27FC236}">
              <a16:creationId xmlns:a16="http://schemas.microsoft.com/office/drawing/2014/main" xmlns="" id="{1E03E4C0-BC74-41C5-A871-01DCEF268494}"/>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xmlns="" id="{29ECB6B1-BA38-477E-9BA4-8F85ECA76264}"/>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a:extLst>
            <a:ext uri="{FF2B5EF4-FFF2-40B4-BE49-F238E27FC236}">
              <a16:creationId xmlns:a16="http://schemas.microsoft.com/office/drawing/2014/main" xmlns="" id="{266696B0-218B-48AB-A1E4-9FD10990D053}"/>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a:extLst>
            <a:ext uri="{FF2B5EF4-FFF2-40B4-BE49-F238E27FC236}">
              <a16:creationId xmlns:a16="http://schemas.microsoft.com/office/drawing/2014/main" xmlns="" id="{CF163ABA-4C1A-4DD4-AA4D-3AFDAF72643F}"/>
            </a:ext>
          </a:extLst>
        </xdr:cNvPr>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a:extLst>
            <a:ext uri="{FF2B5EF4-FFF2-40B4-BE49-F238E27FC236}">
              <a16:creationId xmlns:a16="http://schemas.microsoft.com/office/drawing/2014/main" xmlns="" id="{639D4FF1-D007-49C7-A7A3-0D65B0C4BA61}"/>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a:extLst>
            <a:ext uri="{FF2B5EF4-FFF2-40B4-BE49-F238E27FC236}">
              <a16:creationId xmlns:a16="http://schemas.microsoft.com/office/drawing/2014/main" xmlns="" id="{711170FB-71AE-40CC-BA0B-CE2EBFBDF59E}"/>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a:extLst>
            <a:ext uri="{FF2B5EF4-FFF2-40B4-BE49-F238E27FC236}">
              <a16:creationId xmlns:a16="http://schemas.microsoft.com/office/drawing/2014/main" xmlns="" id="{B147F93E-5A04-4592-B6B6-7D74390BDEFB}"/>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170E790E-063F-457C-A971-AB0B39EDD0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55701BCD-2AE3-444B-BDEC-4425E28F88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A81FD031-11E5-4643-92F1-4DBEB0A14E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E7C96FAE-478E-480F-B30E-403F49AC80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55C1B363-DC2F-4703-A8D0-C456B47B48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169803</xdr:rowOff>
    </xdr:from>
    <xdr:to>
      <xdr:col>50</xdr:col>
      <xdr:colOff>165100</xdr:colOff>
      <xdr:row>62</xdr:row>
      <xdr:rowOff>99953</xdr:rowOff>
    </xdr:to>
    <xdr:sp macro="" textlink="">
      <xdr:nvSpPr>
        <xdr:cNvPr id="201" name="楕円 200">
          <a:extLst>
            <a:ext uri="{FF2B5EF4-FFF2-40B4-BE49-F238E27FC236}">
              <a16:creationId xmlns:a16="http://schemas.microsoft.com/office/drawing/2014/main" xmlns="" id="{938D049C-CEC7-4EEF-AA69-82D01A453356}"/>
            </a:ext>
          </a:extLst>
        </xdr:cNvPr>
        <xdr:cNvSpPr/>
      </xdr:nvSpPr>
      <xdr:spPr>
        <a:xfrm>
          <a:off x="9588500" y="106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17953</xdr:rowOff>
    </xdr:from>
    <xdr:to>
      <xdr:col>46</xdr:col>
      <xdr:colOff>38100</xdr:colOff>
      <xdr:row>62</xdr:row>
      <xdr:rowOff>119553</xdr:rowOff>
    </xdr:to>
    <xdr:sp macro="" textlink="">
      <xdr:nvSpPr>
        <xdr:cNvPr id="202" name="楕円 201">
          <a:extLst>
            <a:ext uri="{FF2B5EF4-FFF2-40B4-BE49-F238E27FC236}">
              <a16:creationId xmlns:a16="http://schemas.microsoft.com/office/drawing/2014/main" xmlns="" id="{371D3C91-4F8C-4BC2-80FA-35FDB5CDCC74}"/>
            </a:ext>
          </a:extLst>
        </xdr:cNvPr>
        <xdr:cNvSpPr/>
      </xdr:nvSpPr>
      <xdr:spPr>
        <a:xfrm>
          <a:off x="8699500" y="106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49153</xdr:rowOff>
    </xdr:from>
    <xdr:to>
      <xdr:col>50</xdr:col>
      <xdr:colOff>114300</xdr:colOff>
      <xdr:row>62</xdr:row>
      <xdr:rowOff>68753</xdr:rowOff>
    </xdr:to>
    <xdr:cxnSp macro="">
      <xdr:nvCxnSpPr>
        <xdr:cNvPr id="203" name="直線コネクタ 202">
          <a:extLst>
            <a:ext uri="{FF2B5EF4-FFF2-40B4-BE49-F238E27FC236}">
              <a16:creationId xmlns:a16="http://schemas.microsoft.com/office/drawing/2014/main" xmlns="" id="{4651AFCB-34B6-4E6E-8E48-7415DCC3E1F8}"/>
            </a:ext>
          </a:extLst>
        </xdr:cNvPr>
        <xdr:cNvCxnSpPr/>
      </xdr:nvCxnSpPr>
      <xdr:spPr>
        <a:xfrm flipV="1">
          <a:off x="8750300" y="10679053"/>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xmlns="" id="{4FECFC3B-53DA-4BD6-A6ED-7CB9235D2946}"/>
            </a:ext>
          </a:extLst>
        </xdr:cNvPr>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05" name="n_2aveValue【橋りょう・トンネル】&#10;一人当たり有形固定資産（償却資産）額">
          <a:extLst>
            <a:ext uri="{FF2B5EF4-FFF2-40B4-BE49-F238E27FC236}">
              <a16:creationId xmlns:a16="http://schemas.microsoft.com/office/drawing/2014/main" xmlns="" id="{7D5A86DE-8B13-4A42-AA42-7B5A5457BD89}"/>
            </a:ext>
          </a:extLst>
        </xdr:cNvPr>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116480</xdr:rowOff>
    </xdr:from>
    <xdr:ext cx="690189" cy="259045"/>
    <xdr:sp macro="" textlink="">
      <xdr:nvSpPr>
        <xdr:cNvPr id="206" name="n_1mainValue【橋りょう・トンネル】&#10;一人当たり有形固定資産（償却資産）額">
          <a:extLst>
            <a:ext uri="{FF2B5EF4-FFF2-40B4-BE49-F238E27FC236}">
              <a16:creationId xmlns:a16="http://schemas.microsoft.com/office/drawing/2014/main" xmlns="" id="{19636181-DDAC-4EC5-8C59-899925184F92}"/>
            </a:ext>
          </a:extLst>
        </xdr:cNvPr>
        <xdr:cNvSpPr txBox="1"/>
      </xdr:nvSpPr>
      <xdr:spPr>
        <a:xfrm>
          <a:off x="9281505" y="10403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136080</xdr:rowOff>
    </xdr:from>
    <xdr:ext cx="690189" cy="259045"/>
    <xdr:sp macro="" textlink="">
      <xdr:nvSpPr>
        <xdr:cNvPr id="207" name="n_2mainValue【橋りょう・トンネル】&#10;一人当たり有形固定資産（償却資産）額">
          <a:extLst>
            <a:ext uri="{FF2B5EF4-FFF2-40B4-BE49-F238E27FC236}">
              <a16:creationId xmlns:a16="http://schemas.microsoft.com/office/drawing/2014/main" xmlns="" id="{8B970CEA-A016-40E1-A599-FA4C56C13F97}"/>
            </a:ext>
          </a:extLst>
        </xdr:cNvPr>
        <xdr:cNvSpPr txBox="1"/>
      </xdr:nvSpPr>
      <xdr:spPr>
        <a:xfrm>
          <a:off x="8405205" y="10423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xmlns="" id="{B117C8F3-B720-4A21-9351-B4F153FEF4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xmlns="" id="{97C48018-F150-41ED-AB09-9A9EC2F580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xmlns="" id="{38D1AB83-4E17-4AD6-B5DA-59F1D5EB68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xmlns="" id="{C79AB891-6F0D-4387-BA02-C68BCE06D6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xmlns="" id="{A8F5DD69-25E6-408A-870C-86E4AF429B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xmlns="" id="{A19D6638-1ADC-4936-8121-244014AE2D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xmlns="" id="{488F7157-A4CE-4242-80FA-90508358AC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xmlns="" id="{90A57948-D712-4FBD-917E-A78EEED535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xmlns="" id="{2C6403EA-ECE6-4871-A80B-3F2C703677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xmlns="" id="{086D82FF-7333-47FD-9D3C-B92E3AC836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xmlns="" id="{43A3FC87-CAE4-44AE-9E50-5BDAFE9457B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xmlns="" id="{93CC509E-69EE-4A65-B60A-08723A7255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xmlns="" id="{D807C89C-5EA8-4173-B1C6-C199275B783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xmlns="" id="{A17964EE-1AB3-4182-AC47-14C6818814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xmlns="" id="{E63DFE37-8C11-4B21-9522-463DBCCA0AA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xmlns="" id="{0B81214E-8387-4B32-86A6-C0C9362C4B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xmlns="" id="{ABE1E2B2-7558-4458-A08E-4A41FCC49E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xmlns="" id="{75138473-3516-4800-992D-E0CE5472AF9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xmlns="" id="{86FD3150-F8B4-4D6A-B489-62CB31C25D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xmlns="" id="{B4A41418-3030-4A67-AE12-A3CF81C20C4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xmlns="" id="{2F2C0F01-ED4F-4EA1-9548-2036BFC50BD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xmlns="" id="{91C538DF-0E28-482C-9827-0FFF434A4E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xmlns="" id="{808A0715-CC9F-46CB-8534-A2CD8A83D6E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xmlns="" id="{DBB6603A-A48D-4F5B-B3E0-B6D2121692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a:extLst>
            <a:ext uri="{FF2B5EF4-FFF2-40B4-BE49-F238E27FC236}">
              <a16:creationId xmlns:a16="http://schemas.microsoft.com/office/drawing/2014/main" xmlns="" id="{6CBB59BB-CB13-49A6-B0FD-638AF88887CA}"/>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a:extLst>
            <a:ext uri="{FF2B5EF4-FFF2-40B4-BE49-F238E27FC236}">
              <a16:creationId xmlns:a16="http://schemas.microsoft.com/office/drawing/2014/main" xmlns="" id="{25D36EB3-90EA-4550-AD59-A5C3E663C553}"/>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a:extLst>
            <a:ext uri="{FF2B5EF4-FFF2-40B4-BE49-F238E27FC236}">
              <a16:creationId xmlns:a16="http://schemas.microsoft.com/office/drawing/2014/main" xmlns="" id="{485E2574-0838-4621-AC4D-6966C73A7F08}"/>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a:extLst>
            <a:ext uri="{FF2B5EF4-FFF2-40B4-BE49-F238E27FC236}">
              <a16:creationId xmlns:a16="http://schemas.microsoft.com/office/drawing/2014/main" xmlns="" id="{FA3790E7-3106-499F-9F26-F343026EDF47}"/>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a:extLst>
            <a:ext uri="{FF2B5EF4-FFF2-40B4-BE49-F238E27FC236}">
              <a16:creationId xmlns:a16="http://schemas.microsoft.com/office/drawing/2014/main" xmlns="" id="{194E1DE9-C53D-4D7C-8200-6CA8E04C3C66}"/>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a:extLst>
            <a:ext uri="{FF2B5EF4-FFF2-40B4-BE49-F238E27FC236}">
              <a16:creationId xmlns:a16="http://schemas.microsoft.com/office/drawing/2014/main" xmlns="" id="{680C8512-C075-4513-A0A8-BACEA5C42F4A}"/>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a:extLst>
            <a:ext uri="{FF2B5EF4-FFF2-40B4-BE49-F238E27FC236}">
              <a16:creationId xmlns:a16="http://schemas.microsoft.com/office/drawing/2014/main" xmlns="" id="{25EE1197-BE19-4BEB-AA54-C15AB8FE6665}"/>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a:extLst>
            <a:ext uri="{FF2B5EF4-FFF2-40B4-BE49-F238E27FC236}">
              <a16:creationId xmlns:a16="http://schemas.microsoft.com/office/drawing/2014/main" xmlns="" id="{FCBF9AF4-1E97-42BF-8BE6-6F9660693D95}"/>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a:extLst>
            <a:ext uri="{FF2B5EF4-FFF2-40B4-BE49-F238E27FC236}">
              <a16:creationId xmlns:a16="http://schemas.microsoft.com/office/drawing/2014/main" xmlns="" id="{5618E9CE-E016-4B28-BC61-C1E68766C48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EAE6901-4030-42D1-B8BB-07E097D8AE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971C74F9-6699-4826-9757-94A85E27FD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5CB39C41-A012-41DE-9D54-E34610FC3A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992D9BB7-ED5C-4D43-9F24-6EEDA60338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764ECB3B-72DC-4F64-A1B2-E38A068112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122555</xdr:rowOff>
    </xdr:from>
    <xdr:to>
      <xdr:col>20</xdr:col>
      <xdr:colOff>38100</xdr:colOff>
      <xdr:row>79</xdr:row>
      <xdr:rowOff>52705</xdr:rowOff>
    </xdr:to>
    <xdr:sp macro="" textlink="">
      <xdr:nvSpPr>
        <xdr:cNvPr id="246" name="楕円 245">
          <a:extLst>
            <a:ext uri="{FF2B5EF4-FFF2-40B4-BE49-F238E27FC236}">
              <a16:creationId xmlns:a16="http://schemas.microsoft.com/office/drawing/2014/main" xmlns="" id="{0E05B0AD-AEE4-4A7B-BD4E-CBB2214A6129}"/>
            </a:ext>
          </a:extLst>
        </xdr:cNvPr>
        <xdr:cNvSpPr/>
      </xdr:nvSpPr>
      <xdr:spPr>
        <a:xfrm>
          <a:off x="3746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21589</xdr:rowOff>
    </xdr:from>
    <xdr:to>
      <xdr:col>15</xdr:col>
      <xdr:colOff>101600</xdr:colOff>
      <xdr:row>79</xdr:row>
      <xdr:rowOff>123189</xdr:rowOff>
    </xdr:to>
    <xdr:sp macro="" textlink="">
      <xdr:nvSpPr>
        <xdr:cNvPr id="247" name="楕円 246">
          <a:extLst>
            <a:ext uri="{FF2B5EF4-FFF2-40B4-BE49-F238E27FC236}">
              <a16:creationId xmlns:a16="http://schemas.microsoft.com/office/drawing/2014/main" xmlns="" id="{FE2EE652-DF40-4118-8124-1498BF899D72}"/>
            </a:ext>
          </a:extLst>
        </xdr:cNvPr>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xdr:rowOff>
    </xdr:from>
    <xdr:to>
      <xdr:col>19</xdr:col>
      <xdr:colOff>177800</xdr:colOff>
      <xdr:row>79</xdr:row>
      <xdr:rowOff>72389</xdr:rowOff>
    </xdr:to>
    <xdr:cxnSp macro="">
      <xdr:nvCxnSpPr>
        <xdr:cNvPr id="248" name="直線コネクタ 247">
          <a:extLst>
            <a:ext uri="{FF2B5EF4-FFF2-40B4-BE49-F238E27FC236}">
              <a16:creationId xmlns:a16="http://schemas.microsoft.com/office/drawing/2014/main" xmlns="" id="{68A496AC-6FDC-49C7-8523-2002E0C08FDD}"/>
            </a:ext>
          </a:extLst>
        </xdr:cNvPr>
        <xdr:cNvCxnSpPr/>
      </xdr:nvCxnSpPr>
      <xdr:spPr>
        <a:xfrm flipV="1">
          <a:off x="2908300" y="1354645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49" name="n_1aveValue【公営住宅】&#10;有形固定資産減価償却率">
          <a:extLst>
            <a:ext uri="{FF2B5EF4-FFF2-40B4-BE49-F238E27FC236}">
              <a16:creationId xmlns:a16="http://schemas.microsoft.com/office/drawing/2014/main" xmlns="" id="{B6ABDCE7-8EE4-4B68-A755-1286B2EB85DE}"/>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50" name="n_2aveValue【公営住宅】&#10;有形固定資産減価償却率">
          <a:extLst>
            <a:ext uri="{FF2B5EF4-FFF2-40B4-BE49-F238E27FC236}">
              <a16:creationId xmlns:a16="http://schemas.microsoft.com/office/drawing/2014/main" xmlns="" id="{4519E54D-A3E4-4C81-A484-42DE18D3DF58}"/>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69232</xdr:rowOff>
    </xdr:from>
    <xdr:ext cx="405111" cy="259045"/>
    <xdr:sp macro="" textlink="">
      <xdr:nvSpPr>
        <xdr:cNvPr id="251" name="n_1mainValue【公営住宅】&#10;有形固定資産減価償却率">
          <a:extLst>
            <a:ext uri="{FF2B5EF4-FFF2-40B4-BE49-F238E27FC236}">
              <a16:creationId xmlns:a16="http://schemas.microsoft.com/office/drawing/2014/main" xmlns="" id="{880EDAB6-21D1-4A77-9726-3006AAFC0BAD}"/>
            </a:ext>
          </a:extLst>
        </xdr:cNvPr>
        <xdr:cNvSpPr txBox="1"/>
      </xdr:nvSpPr>
      <xdr:spPr>
        <a:xfrm>
          <a:off x="35820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252" name="n_2mainValue【公営住宅】&#10;有形固定資産減価償却率">
          <a:extLst>
            <a:ext uri="{FF2B5EF4-FFF2-40B4-BE49-F238E27FC236}">
              <a16:creationId xmlns:a16="http://schemas.microsoft.com/office/drawing/2014/main" xmlns="" id="{9D326D19-12ED-4295-BEF2-A93C64CAB62E}"/>
            </a:ext>
          </a:extLst>
        </xdr:cNvPr>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DE15F03D-0703-40AF-9F09-D908D187E5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BC69C606-B9B1-4AF3-94DC-914AF58729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B3C3DA08-E509-4FD9-86B5-2846DEA7FF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70885D11-446C-4265-B351-89B47BAA0B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1F71CCE6-1BA0-45B8-B150-7114DD8AAB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6C007F4D-AFAC-4244-BD61-1637C6E8FD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BD6CEEED-E3FD-48B9-996C-99265F5140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9252C706-0D52-4314-BC3B-D4704BEFBF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xmlns="" id="{0043C955-6367-4E5F-ABCF-3B578999AF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xmlns="" id="{CE9CC182-B25F-410B-BF44-3B4DF30A09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xmlns="" id="{686CF335-3446-4FF1-ABB7-FA2BB852FC8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xmlns="" id="{B06B6A79-3964-43E3-A1A8-615BE5FC547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xmlns="" id="{C390E4FF-6317-4E28-9AF4-E8FAE6829A8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xmlns="" id="{2A98ED0C-58F6-43AD-91C9-54C94BA6EE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xmlns="" id="{03DDD018-36B0-4718-9ADD-027212815AC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xmlns="" id="{A77E423A-6800-46AF-8EAE-310473887F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xmlns="" id="{4FD58DE6-9B15-4D44-9F90-7265A82E7EF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xmlns="" id="{05994D0F-452C-4ED1-BB12-4D0437BC0F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xmlns="" id="{A2EFA016-0D96-4B55-8D0F-6DB98643476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a:extLst>
            <a:ext uri="{FF2B5EF4-FFF2-40B4-BE49-F238E27FC236}">
              <a16:creationId xmlns:a16="http://schemas.microsoft.com/office/drawing/2014/main" xmlns="" id="{CA7A6531-12EE-46C9-B300-47C8FDCDF96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xmlns="" id="{0F0A98AC-D7DA-4363-BEAE-F116370AF1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a:extLst>
            <a:ext uri="{FF2B5EF4-FFF2-40B4-BE49-F238E27FC236}">
              <a16:creationId xmlns:a16="http://schemas.microsoft.com/office/drawing/2014/main" xmlns="" id="{73CFBE98-3AAB-46E5-9CCE-2F07FF869BB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xmlns="" id="{3CB5D982-7FF6-4BE9-B7C7-D71E0AA8C1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a:extLst>
            <a:ext uri="{FF2B5EF4-FFF2-40B4-BE49-F238E27FC236}">
              <a16:creationId xmlns:a16="http://schemas.microsoft.com/office/drawing/2014/main" xmlns="" id="{501E46C5-06E8-4AF2-89BB-DA5397274DFE}"/>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a:extLst>
            <a:ext uri="{FF2B5EF4-FFF2-40B4-BE49-F238E27FC236}">
              <a16:creationId xmlns:a16="http://schemas.microsoft.com/office/drawing/2014/main" xmlns="" id="{21B04DCA-5B0F-4F54-8E85-F962E82D2F87}"/>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a:extLst>
            <a:ext uri="{FF2B5EF4-FFF2-40B4-BE49-F238E27FC236}">
              <a16:creationId xmlns:a16="http://schemas.microsoft.com/office/drawing/2014/main" xmlns="" id="{46531A30-3E31-4866-9C2C-F68BCEDEB631}"/>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a:extLst>
            <a:ext uri="{FF2B5EF4-FFF2-40B4-BE49-F238E27FC236}">
              <a16:creationId xmlns:a16="http://schemas.microsoft.com/office/drawing/2014/main" xmlns="" id="{98CA0122-C9CB-42A0-A7BC-32529BF711E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a:extLst>
            <a:ext uri="{FF2B5EF4-FFF2-40B4-BE49-F238E27FC236}">
              <a16:creationId xmlns:a16="http://schemas.microsoft.com/office/drawing/2014/main" xmlns="" id="{93353E56-3464-4D87-A29D-CA394E4A202A}"/>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a:extLst>
            <a:ext uri="{FF2B5EF4-FFF2-40B4-BE49-F238E27FC236}">
              <a16:creationId xmlns:a16="http://schemas.microsoft.com/office/drawing/2014/main" xmlns="" id="{0B18941F-504B-4CDD-83F6-99F903711B8A}"/>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a:extLst>
            <a:ext uri="{FF2B5EF4-FFF2-40B4-BE49-F238E27FC236}">
              <a16:creationId xmlns:a16="http://schemas.microsoft.com/office/drawing/2014/main" xmlns="" id="{667DCB4F-DD89-4B14-B95E-19EAC7CEA005}"/>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a:extLst>
            <a:ext uri="{FF2B5EF4-FFF2-40B4-BE49-F238E27FC236}">
              <a16:creationId xmlns:a16="http://schemas.microsoft.com/office/drawing/2014/main" xmlns="" id="{98D317EA-67D9-4393-A1A2-9C168B6F7393}"/>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a:extLst>
            <a:ext uri="{FF2B5EF4-FFF2-40B4-BE49-F238E27FC236}">
              <a16:creationId xmlns:a16="http://schemas.microsoft.com/office/drawing/2014/main" xmlns="" id="{751C62A6-EC71-4C98-B1BC-A9E5DFCD0C5F}"/>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8FD44C21-EF81-4833-A59C-61EBD9B013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EF8E574F-13D2-467A-A915-4571761932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D239D536-A5B4-4783-BD7C-0B68D992B8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2FB0C041-9BDA-47CB-B430-2D60341E99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B54017C3-C254-4F47-AACD-9127F7823E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18923</xdr:rowOff>
    </xdr:from>
    <xdr:to>
      <xdr:col>50</xdr:col>
      <xdr:colOff>165100</xdr:colOff>
      <xdr:row>86</xdr:row>
      <xdr:rowOff>120523</xdr:rowOff>
    </xdr:to>
    <xdr:sp macro="" textlink="">
      <xdr:nvSpPr>
        <xdr:cNvPr id="290" name="楕円 289">
          <a:extLst>
            <a:ext uri="{FF2B5EF4-FFF2-40B4-BE49-F238E27FC236}">
              <a16:creationId xmlns:a16="http://schemas.microsoft.com/office/drawing/2014/main" xmlns="" id="{532DC208-88AF-4508-910C-E937FA21C539}"/>
            </a:ext>
          </a:extLst>
        </xdr:cNvPr>
        <xdr:cNvSpPr/>
      </xdr:nvSpPr>
      <xdr:spPr>
        <a:xfrm>
          <a:off x="9588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20701</xdr:rowOff>
    </xdr:from>
    <xdr:to>
      <xdr:col>46</xdr:col>
      <xdr:colOff>38100</xdr:colOff>
      <xdr:row>86</xdr:row>
      <xdr:rowOff>122301</xdr:rowOff>
    </xdr:to>
    <xdr:sp macro="" textlink="">
      <xdr:nvSpPr>
        <xdr:cNvPr id="291" name="楕円 290">
          <a:extLst>
            <a:ext uri="{FF2B5EF4-FFF2-40B4-BE49-F238E27FC236}">
              <a16:creationId xmlns:a16="http://schemas.microsoft.com/office/drawing/2014/main" xmlns="" id="{E797A6A9-AD8C-4B34-9A3C-077360F757FA}"/>
            </a:ext>
          </a:extLst>
        </xdr:cNvPr>
        <xdr:cNvSpPr/>
      </xdr:nvSpPr>
      <xdr:spPr>
        <a:xfrm>
          <a:off x="8699500" y="14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69723</xdr:rowOff>
    </xdr:from>
    <xdr:to>
      <xdr:col>50</xdr:col>
      <xdr:colOff>114300</xdr:colOff>
      <xdr:row>86</xdr:row>
      <xdr:rowOff>71501</xdr:rowOff>
    </xdr:to>
    <xdr:cxnSp macro="">
      <xdr:nvCxnSpPr>
        <xdr:cNvPr id="292" name="直線コネクタ 291">
          <a:extLst>
            <a:ext uri="{FF2B5EF4-FFF2-40B4-BE49-F238E27FC236}">
              <a16:creationId xmlns:a16="http://schemas.microsoft.com/office/drawing/2014/main" xmlns="" id="{0607FB74-F6A4-47D3-9A1B-3E4C553C425A}"/>
            </a:ext>
          </a:extLst>
        </xdr:cNvPr>
        <xdr:cNvCxnSpPr/>
      </xdr:nvCxnSpPr>
      <xdr:spPr>
        <a:xfrm flipV="1">
          <a:off x="8750300" y="1481442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a:extLst>
            <a:ext uri="{FF2B5EF4-FFF2-40B4-BE49-F238E27FC236}">
              <a16:creationId xmlns:a16="http://schemas.microsoft.com/office/drawing/2014/main" xmlns="" id="{A5791EBF-3460-472A-B06D-A88105A7D637}"/>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4" name="n_2aveValue【公営住宅】&#10;一人当たり面積">
          <a:extLst>
            <a:ext uri="{FF2B5EF4-FFF2-40B4-BE49-F238E27FC236}">
              <a16:creationId xmlns:a16="http://schemas.microsoft.com/office/drawing/2014/main" xmlns="" id="{CBD094AB-0440-4007-916A-84BD87CA56C3}"/>
            </a:ext>
          </a:extLst>
        </xdr:cNvPr>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111650</xdr:rowOff>
    </xdr:from>
    <xdr:ext cx="469744" cy="259045"/>
    <xdr:sp macro="" textlink="">
      <xdr:nvSpPr>
        <xdr:cNvPr id="295" name="n_1mainValue【公営住宅】&#10;一人当たり面積">
          <a:extLst>
            <a:ext uri="{FF2B5EF4-FFF2-40B4-BE49-F238E27FC236}">
              <a16:creationId xmlns:a16="http://schemas.microsoft.com/office/drawing/2014/main" xmlns="" id="{9FB9B5B9-81D7-4A98-8FF6-7E8D23AFDB68}"/>
            </a:ext>
          </a:extLst>
        </xdr:cNvPr>
        <xdr:cNvSpPr txBox="1"/>
      </xdr:nvSpPr>
      <xdr:spPr>
        <a:xfrm>
          <a:off x="93917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113428</xdr:rowOff>
    </xdr:from>
    <xdr:ext cx="469744" cy="259045"/>
    <xdr:sp macro="" textlink="">
      <xdr:nvSpPr>
        <xdr:cNvPr id="296" name="n_2mainValue【公営住宅】&#10;一人当たり面積">
          <a:extLst>
            <a:ext uri="{FF2B5EF4-FFF2-40B4-BE49-F238E27FC236}">
              <a16:creationId xmlns:a16="http://schemas.microsoft.com/office/drawing/2014/main" xmlns="" id="{31B80257-7312-48ED-A9A9-D0058F15540B}"/>
            </a:ext>
          </a:extLst>
        </xdr:cNvPr>
        <xdr:cNvSpPr txBox="1"/>
      </xdr:nvSpPr>
      <xdr:spPr>
        <a:xfrm>
          <a:off x="8515427" y="148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xmlns="" id="{19783685-89F9-4DDD-829F-0DDE3F4439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xmlns="" id="{286A912B-9567-4D2C-BACC-E2A9F4FB40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xmlns="" id="{B437515F-6522-43BA-9BB4-AF5201D255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xmlns="" id="{40C3C6F0-20D1-4CD2-B572-EFAA5134AA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xmlns="" id="{49D75F1C-1B74-4802-B7C9-0A7B1F8B5E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xmlns="" id="{03F352B5-F945-4FE0-8606-5B23A56933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xmlns="" id="{E56817F3-7703-410D-A364-D932F741AB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xmlns="" id="{C95E35A3-8654-4D12-A9A1-58DCFD1E90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xmlns="" id="{C242DDE7-B2D5-4E3D-A9F2-EDEEFA1DD2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xmlns="" id="{BD29CD56-1E61-42A4-AD6D-F56754E5D2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xmlns="" id="{786016C7-D1A3-4562-9593-D3963F6DDF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xmlns="" id="{08247662-9FBE-4FFA-9DDA-A26565CFEC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xmlns="" id="{E68FB350-3E4F-4281-9D80-4499B1AD1A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xmlns="" id="{EE39134B-3760-4547-A107-7341C89664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xmlns="" id="{80CE05C6-8EAA-4847-8C4B-C684B98C80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xmlns="" id="{151F9E57-9F36-4EC9-B9B2-B0E93C42AF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xmlns="" id="{3354EC29-A5F8-4904-AFAE-F064C55503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xmlns="" id="{B3E3E92C-F592-4326-8C9E-B63AD03EBE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xmlns="" id="{0D5C33D8-3A5F-4C58-8F3B-77A47B9A7E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xmlns="" id="{E88058A1-93C2-4C90-A3ED-922489A72B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xmlns="" id="{DE793E7A-DBC6-4F0C-A919-731F190962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xmlns="" id="{3889F3F3-BF45-48B9-BD05-8F8E4E8C06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xmlns="" id="{E350B38A-C6E9-44CE-A925-6C89C717B9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xmlns="" id="{B7612A81-FCEA-444C-80A1-09125AB211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xmlns="" id="{619DD595-ACC6-4EF8-99D6-3233E6FF68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xmlns="" id="{F9D1F7F6-B7C3-416A-9CAB-FF7D5C2EB8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a:extLst>
            <a:ext uri="{FF2B5EF4-FFF2-40B4-BE49-F238E27FC236}">
              <a16:creationId xmlns:a16="http://schemas.microsoft.com/office/drawing/2014/main" xmlns="" id="{0E980DAD-B975-4504-A61E-CAD9FA1C7E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a:extLst>
            <a:ext uri="{FF2B5EF4-FFF2-40B4-BE49-F238E27FC236}">
              <a16:creationId xmlns:a16="http://schemas.microsoft.com/office/drawing/2014/main" xmlns="" id="{C42E70F2-B758-4B3F-8ADB-1C58F65F176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a:extLst>
            <a:ext uri="{FF2B5EF4-FFF2-40B4-BE49-F238E27FC236}">
              <a16:creationId xmlns:a16="http://schemas.microsoft.com/office/drawing/2014/main" xmlns="" id="{7B331A18-C776-41A8-8AE0-0D8D13AFD06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a:extLst>
            <a:ext uri="{FF2B5EF4-FFF2-40B4-BE49-F238E27FC236}">
              <a16:creationId xmlns:a16="http://schemas.microsoft.com/office/drawing/2014/main" xmlns="" id="{9CB3FAF3-84A9-48F7-B73F-FA9CE73D27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a:extLst>
            <a:ext uri="{FF2B5EF4-FFF2-40B4-BE49-F238E27FC236}">
              <a16:creationId xmlns:a16="http://schemas.microsoft.com/office/drawing/2014/main" xmlns="" id="{988818B0-F2AE-4F2E-B559-B86A320CC8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a:extLst>
            <a:ext uri="{FF2B5EF4-FFF2-40B4-BE49-F238E27FC236}">
              <a16:creationId xmlns:a16="http://schemas.microsoft.com/office/drawing/2014/main" xmlns="" id="{73DFC960-955E-4B88-AEBF-267EC8345E4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a:extLst>
            <a:ext uri="{FF2B5EF4-FFF2-40B4-BE49-F238E27FC236}">
              <a16:creationId xmlns:a16="http://schemas.microsoft.com/office/drawing/2014/main" xmlns="" id="{02888BA6-878B-4CEE-A480-732BE61DF75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a:extLst>
            <a:ext uri="{FF2B5EF4-FFF2-40B4-BE49-F238E27FC236}">
              <a16:creationId xmlns:a16="http://schemas.microsoft.com/office/drawing/2014/main" xmlns="" id="{3D7642C7-C867-43EB-BC59-7122EFDD003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a:extLst>
            <a:ext uri="{FF2B5EF4-FFF2-40B4-BE49-F238E27FC236}">
              <a16:creationId xmlns:a16="http://schemas.microsoft.com/office/drawing/2014/main" xmlns="" id="{075A0E0D-FA11-409A-9693-A9AAD22339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a:extLst>
            <a:ext uri="{FF2B5EF4-FFF2-40B4-BE49-F238E27FC236}">
              <a16:creationId xmlns:a16="http://schemas.microsoft.com/office/drawing/2014/main" xmlns="" id="{1D7C0CC6-056E-46C4-87D2-92366814CC3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a:extLst>
            <a:ext uri="{FF2B5EF4-FFF2-40B4-BE49-F238E27FC236}">
              <a16:creationId xmlns:a16="http://schemas.microsoft.com/office/drawing/2014/main" xmlns="" id="{27F6EF99-E37C-4F2C-8BDF-6F48E82CBA1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a:extLst>
            <a:ext uri="{FF2B5EF4-FFF2-40B4-BE49-F238E27FC236}">
              <a16:creationId xmlns:a16="http://schemas.microsoft.com/office/drawing/2014/main" xmlns="" id="{0E9FA1EA-D616-4296-95F4-F4B38C123D9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xmlns="" id="{B14130FF-2331-4839-96A8-282E59D50C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xmlns="" id="{D26C3D4A-759F-40EF-B83B-2115FDE1F7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a:extLst>
            <a:ext uri="{FF2B5EF4-FFF2-40B4-BE49-F238E27FC236}">
              <a16:creationId xmlns:a16="http://schemas.microsoft.com/office/drawing/2014/main" xmlns="" id="{6413A1F4-88F0-4FD9-84BE-1EA64EA6CA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a:extLst>
            <a:ext uri="{FF2B5EF4-FFF2-40B4-BE49-F238E27FC236}">
              <a16:creationId xmlns:a16="http://schemas.microsoft.com/office/drawing/2014/main" xmlns="" id="{615F2696-5137-4EAD-B471-4BA255DD849B}"/>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a:extLst>
            <a:ext uri="{FF2B5EF4-FFF2-40B4-BE49-F238E27FC236}">
              <a16:creationId xmlns:a16="http://schemas.microsoft.com/office/drawing/2014/main" xmlns="" id="{8F10A344-067D-4113-BAC8-786F07984078}"/>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a:extLst>
            <a:ext uri="{FF2B5EF4-FFF2-40B4-BE49-F238E27FC236}">
              <a16:creationId xmlns:a16="http://schemas.microsoft.com/office/drawing/2014/main" xmlns="" id="{DE1F1110-F770-4BC7-A46B-E2D2B90022EF}"/>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a:extLst>
            <a:ext uri="{FF2B5EF4-FFF2-40B4-BE49-F238E27FC236}">
              <a16:creationId xmlns:a16="http://schemas.microsoft.com/office/drawing/2014/main" xmlns="" id="{A04C38EA-B9DD-40C7-A88E-A5170AD5D7F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a:extLst>
            <a:ext uri="{FF2B5EF4-FFF2-40B4-BE49-F238E27FC236}">
              <a16:creationId xmlns:a16="http://schemas.microsoft.com/office/drawing/2014/main" xmlns="" id="{4850B890-0FDA-47F0-92FF-4DEFFB75B81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a:extLst>
            <a:ext uri="{FF2B5EF4-FFF2-40B4-BE49-F238E27FC236}">
              <a16:creationId xmlns:a16="http://schemas.microsoft.com/office/drawing/2014/main" xmlns="" id="{C7D6D61D-34D3-4C90-AF43-AFFE8783CD3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a:extLst>
            <a:ext uri="{FF2B5EF4-FFF2-40B4-BE49-F238E27FC236}">
              <a16:creationId xmlns:a16="http://schemas.microsoft.com/office/drawing/2014/main" xmlns="" id="{F3B55456-3682-4C42-A4D4-4287E1CD5C74}"/>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a:extLst>
            <a:ext uri="{FF2B5EF4-FFF2-40B4-BE49-F238E27FC236}">
              <a16:creationId xmlns:a16="http://schemas.microsoft.com/office/drawing/2014/main" xmlns="" id="{A8C69F25-E7F9-4166-8AB3-7C093163FA68}"/>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a:extLst>
            <a:ext uri="{FF2B5EF4-FFF2-40B4-BE49-F238E27FC236}">
              <a16:creationId xmlns:a16="http://schemas.microsoft.com/office/drawing/2014/main" xmlns="" id="{CA77B876-3D9C-41EF-B018-20CEE7F28BEF}"/>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21967C3A-CF59-48A2-92FC-6027BCD008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xmlns="" id="{E9FACCA9-2F00-4CAF-AB27-7B3426BF99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38FCD27C-54CF-4309-B87B-C36997E305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ADD08F1A-164F-4888-85A0-0827B47343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3A9D6E13-EDC2-41E4-BB71-B435AEBB18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352" name="楕円 351">
          <a:extLst>
            <a:ext uri="{FF2B5EF4-FFF2-40B4-BE49-F238E27FC236}">
              <a16:creationId xmlns:a16="http://schemas.microsoft.com/office/drawing/2014/main" xmlns="" id="{5EE7E435-B787-44B6-84CD-FC1EEF43BA93}"/>
            </a:ext>
          </a:extLst>
        </xdr:cNvPr>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84183</xdr:rowOff>
    </xdr:from>
    <xdr:to>
      <xdr:col>76</xdr:col>
      <xdr:colOff>165100</xdr:colOff>
      <xdr:row>36</xdr:row>
      <xdr:rowOff>14333</xdr:rowOff>
    </xdr:to>
    <xdr:sp macro="" textlink="">
      <xdr:nvSpPr>
        <xdr:cNvPr id="353" name="楕円 352">
          <a:extLst>
            <a:ext uri="{FF2B5EF4-FFF2-40B4-BE49-F238E27FC236}">
              <a16:creationId xmlns:a16="http://schemas.microsoft.com/office/drawing/2014/main" xmlns="" id="{DEF7E292-2576-4465-92F2-7F3EB18BB917}"/>
            </a:ext>
          </a:extLst>
        </xdr:cNvPr>
        <xdr:cNvSpPr/>
      </xdr:nvSpPr>
      <xdr:spPr>
        <a:xfrm>
          <a:off x="14541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126819</xdr:rowOff>
    </xdr:from>
    <xdr:to>
      <xdr:col>81</xdr:col>
      <xdr:colOff>50800</xdr:colOff>
      <xdr:row>35</xdr:row>
      <xdr:rowOff>134983</xdr:rowOff>
    </xdr:to>
    <xdr:cxnSp macro="">
      <xdr:nvCxnSpPr>
        <xdr:cNvPr id="354" name="直線コネクタ 353">
          <a:extLst>
            <a:ext uri="{FF2B5EF4-FFF2-40B4-BE49-F238E27FC236}">
              <a16:creationId xmlns:a16="http://schemas.microsoft.com/office/drawing/2014/main" xmlns="" id="{4864F8AA-0725-4E0A-8DE3-628FE3D43D85}"/>
            </a:ext>
          </a:extLst>
        </xdr:cNvPr>
        <xdr:cNvCxnSpPr/>
      </xdr:nvCxnSpPr>
      <xdr:spPr>
        <a:xfrm flipV="1">
          <a:off x="14592300" y="61275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xmlns="" id="{E9D66308-8880-41AA-96E0-1D6449A72FC8}"/>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xmlns="" id="{CDE90B2E-FF99-4F50-9E93-C83CA8C49F6D}"/>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xmlns="" id="{676A2C3B-D393-4CA1-8EC0-AC3896B8CAF1}"/>
            </a:ext>
          </a:extLst>
        </xdr:cNvPr>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30860</xdr:rowOff>
    </xdr:from>
    <xdr:ext cx="405111" cy="259045"/>
    <xdr:sp macro="" textlink="">
      <xdr:nvSpPr>
        <xdr:cNvPr id="358" name="n_2mainValue【認定こども園・幼稚園・保育所】&#10;有形固定資産減価償却率">
          <a:extLst>
            <a:ext uri="{FF2B5EF4-FFF2-40B4-BE49-F238E27FC236}">
              <a16:creationId xmlns:a16="http://schemas.microsoft.com/office/drawing/2014/main" xmlns="" id="{B0697F22-30AD-4C60-AEF6-953CA74BBC78}"/>
            </a:ext>
          </a:extLst>
        </xdr:cNvPr>
        <xdr:cNvSpPr txBox="1"/>
      </xdr:nvSpPr>
      <xdr:spPr>
        <a:xfrm>
          <a:off x="14389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xmlns="" id="{71901727-1F76-4A11-B42D-F4A08C6BB4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xmlns="" id="{DE7F4611-341D-419C-BC2B-C343F6A265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xmlns="" id="{5FF7FEE0-45F2-4404-852D-1CC6EC2CED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xmlns="" id="{4BBBCF4A-2781-4D56-97B4-0EE3D439D2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xmlns="" id="{D70DC9FA-4E72-43BC-9D68-692B8C2159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xmlns="" id="{DC19E516-04D8-49C2-A6A1-0B2E11DEFA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xmlns="" id="{4C990743-D72B-4605-81E8-C313B3A9EB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xmlns="" id="{1EE87AA5-8FF4-4D0C-BB40-4BEB954AB9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xmlns="" id="{4FE6F9F8-36B3-480D-B6D3-25F7054476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xmlns="" id="{28109C43-89B6-4FF9-99C1-341DE9C4CF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a:extLst>
            <a:ext uri="{FF2B5EF4-FFF2-40B4-BE49-F238E27FC236}">
              <a16:creationId xmlns:a16="http://schemas.microsoft.com/office/drawing/2014/main" xmlns="" id="{5D6CC125-2B67-4D1B-900F-FBBBF333ACA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xmlns="" id="{5E65B8D0-9D58-4E4F-860A-7F37CA0F136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a:extLst>
            <a:ext uri="{FF2B5EF4-FFF2-40B4-BE49-F238E27FC236}">
              <a16:creationId xmlns:a16="http://schemas.microsoft.com/office/drawing/2014/main" xmlns="" id="{408C3BA8-C758-444E-AE5E-C5ADBA7C8BB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a:extLst>
            <a:ext uri="{FF2B5EF4-FFF2-40B4-BE49-F238E27FC236}">
              <a16:creationId xmlns:a16="http://schemas.microsoft.com/office/drawing/2014/main" xmlns="" id="{E9163CCC-38F2-4A0E-91C4-B8470297D85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a:extLst>
            <a:ext uri="{FF2B5EF4-FFF2-40B4-BE49-F238E27FC236}">
              <a16:creationId xmlns:a16="http://schemas.microsoft.com/office/drawing/2014/main" xmlns="" id="{84914AF0-133B-4944-8F10-272178B33F6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a:extLst>
            <a:ext uri="{FF2B5EF4-FFF2-40B4-BE49-F238E27FC236}">
              <a16:creationId xmlns:a16="http://schemas.microsoft.com/office/drawing/2014/main" xmlns="" id="{E3990453-6A08-41F6-820C-D26F99AC358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a:extLst>
            <a:ext uri="{FF2B5EF4-FFF2-40B4-BE49-F238E27FC236}">
              <a16:creationId xmlns:a16="http://schemas.microsoft.com/office/drawing/2014/main" xmlns="" id="{18B90732-5794-4A50-A130-B71FE093404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a:extLst>
            <a:ext uri="{FF2B5EF4-FFF2-40B4-BE49-F238E27FC236}">
              <a16:creationId xmlns:a16="http://schemas.microsoft.com/office/drawing/2014/main" xmlns="" id="{5EB92940-2420-441B-8355-5679F55A764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a:extLst>
            <a:ext uri="{FF2B5EF4-FFF2-40B4-BE49-F238E27FC236}">
              <a16:creationId xmlns:a16="http://schemas.microsoft.com/office/drawing/2014/main" xmlns="" id="{8E98E81B-D521-4AE6-A78B-1E446200B11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a:extLst>
            <a:ext uri="{FF2B5EF4-FFF2-40B4-BE49-F238E27FC236}">
              <a16:creationId xmlns:a16="http://schemas.microsoft.com/office/drawing/2014/main" xmlns="" id="{5C148453-27FC-4E56-89C6-406E59522D2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a:extLst>
            <a:ext uri="{FF2B5EF4-FFF2-40B4-BE49-F238E27FC236}">
              <a16:creationId xmlns:a16="http://schemas.microsoft.com/office/drawing/2014/main" xmlns="" id="{DB2436CA-6D31-4497-9012-F1CB8D490DC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a:extLst>
            <a:ext uri="{FF2B5EF4-FFF2-40B4-BE49-F238E27FC236}">
              <a16:creationId xmlns:a16="http://schemas.microsoft.com/office/drawing/2014/main" xmlns="" id="{A31D216C-FEA4-40C3-821F-024098BB12A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xmlns="" id="{F2FF0710-B233-446A-86E2-110B638A518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xmlns="" id="{A23676F0-4304-4295-97B1-AEB486CD93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a:extLst>
            <a:ext uri="{FF2B5EF4-FFF2-40B4-BE49-F238E27FC236}">
              <a16:creationId xmlns:a16="http://schemas.microsoft.com/office/drawing/2014/main" xmlns="" id="{E6281FFD-4EA6-46C4-9177-E6D5A4F6CC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a:extLst>
            <a:ext uri="{FF2B5EF4-FFF2-40B4-BE49-F238E27FC236}">
              <a16:creationId xmlns:a16="http://schemas.microsoft.com/office/drawing/2014/main" xmlns="" id="{164395BC-8CBF-4489-B427-4EEF686A0EBF}"/>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a:extLst>
            <a:ext uri="{FF2B5EF4-FFF2-40B4-BE49-F238E27FC236}">
              <a16:creationId xmlns:a16="http://schemas.microsoft.com/office/drawing/2014/main" xmlns="" id="{2FA9F43D-37C5-40FD-B056-B277E8E743EC}"/>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a:extLst>
            <a:ext uri="{FF2B5EF4-FFF2-40B4-BE49-F238E27FC236}">
              <a16:creationId xmlns:a16="http://schemas.microsoft.com/office/drawing/2014/main" xmlns="" id="{574C1382-9BC7-48D0-92E6-A2933856B97F}"/>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a:extLst>
            <a:ext uri="{FF2B5EF4-FFF2-40B4-BE49-F238E27FC236}">
              <a16:creationId xmlns:a16="http://schemas.microsoft.com/office/drawing/2014/main" xmlns="" id="{28BE7645-6F9A-42CB-A0DA-745C72843961}"/>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a:extLst>
            <a:ext uri="{FF2B5EF4-FFF2-40B4-BE49-F238E27FC236}">
              <a16:creationId xmlns:a16="http://schemas.microsoft.com/office/drawing/2014/main" xmlns="" id="{3C02930C-DB20-488C-A717-B7BE8433153D}"/>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a:extLst>
            <a:ext uri="{FF2B5EF4-FFF2-40B4-BE49-F238E27FC236}">
              <a16:creationId xmlns:a16="http://schemas.microsoft.com/office/drawing/2014/main" xmlns="" id="{E73DCFC4-94FD-46A7-BFC4-4B274FCE273B}"/>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a:extLst>
            <a:ext uri="{FF2B5EF4-FFF2-40B4-BE49-F238E27FC236}">
              <a16:creationId xmlns:a16="http://schemas.microsoft.com/office/drawing/2014/main" xmlns="" id="{C12A5291-4902-4452-A50E-526F805EC7AF}"/>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a:extLst>
            <a:ext uri="{FF2B5EF4-FFF2-40B4-BE49-F238E27FC236}">
              <a16:creationId xmlns:a16="http://schemas.microsoft.com/office/drawing/2014/main" xmlns="" id="{21BD19A8-DF00-4A19-9AEF-20F5C9176E51}"/>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a:extLst>
            <a:ext uri="{FF2B5EF4-FFF2-40B4-BE49-F238E27FC236}">
              <a16:creationId xmlns:a16="http://schemas.microsoft.com/office/drawing/2014/main" xmlns="" id="{F0E2E75D-5B90-4F79-8027-8C978BDAFBE7}"/>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7F9E66B2-6EE3-4BB3-ACF2-4C72A970D0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AE3B4216-B233-4853-8CB2-41B7F7265B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99574CD5-2BFB-43AC-A526-4D684DF570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36F7ECC6-6419-4A55-8334-5A1DDF3878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37CA1116-AA59-442D-A1AB-8D7F5F3A96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170724</xdr:rowOff>
    </xdr:from>
    <xdr:to>
      <xdr:col>112</xdr:col>
      <xdr:colOff>38100</xdr:colOff>
      <xdr:row>40</xdr:row>
      <xdr:rowOff>100874</xdr:rowOff>
    </xdr:to>
    <xdr:sp macro="" textlink="">
      <xdr:nvSpPr>
        <xdr:cNvPr id="398" name="楕円 397">
          <a:extLst>
            <a:ext uri="{FF2B5EF4-FFF2-40B4-BE49-F238E27FC236}">
              <a16:creationId xmlns:a16="http://schemas.microsoft.com/office/drawing/2014/main" xmlns="" id="{8B7D1220-0DE5-487B-8AE9-7A57C8E403EB}"/>
            </a:ext>
          </a:extLst>
        </xdr:cNvPr>
        <xdr:cNvSpPr/>
      </xdr:nvSpPr>
      <xdr:spPr>
        <a:xfrm>
          <a:off x="2127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99" name="楕円 398">
          <a:extLst>
            <a:ext uri="{FF2B5EF4-FFF2-40B4-BE49-F238E27FC236}">
              <a16:creationId xmlns:a16="http://schemas.microsoft.com/office/drawing/2014/main" xmlns="" id="{2757E2C8-B640-4EBF-B828-A81776E7BA45}"/>
            </a:ext>
          </a:extLst>
        </xdr:cNvPr>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50074</xdr:rowOff>
    </xdr:from>
    <xdr:to>
      <xdr:col>111</xdr:col>
      <xdr:colOff>177800</xdr:colOff>
      <xdr:row>40</xdr:row>
      <xdr:rowOff>66403</xdr:rowOff>
    </xdr:to>
    <xdr:cxnSp macro="">
      <xdr:nvCxnSpPr>
        <xdr:cNvPr id="400" name="直線コネクタ 399">
          <a:extLst>
            <a:ext uri="{FF2B5EF4-FFF2-40B4-BE49-F238E27FC236}">
              <a16:creationId xmlns:a16="http://schemas.microsoft.com/office/drawing/2014/main" xmlns="" id="{5CC87677-B2DE-46CE-A7E7-BC15AA7D34A6}"/>
            </a:ext>
          </a:extLst>
        </xdr:cNvPr>
        <xdr:cNvCxnSpPr/>
      </xdr:nvCxnSpPr>
      <xdr:spPr>
        <a:xfrm flipV="1">
          <a:off x="20434300" y="69080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xmlns="" id="{063E2B94-5B00-43DD-B1CB-B3FD6E361048}"/>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xmlns="" id="{6847A37F-7ACF-4434-9D4F-4BD402FA23D2}"/>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92001</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xmlns="" id="{C68014CC-5542-44B6-A3BD-B7DCEB2B3926}"/>
            </a:ext>
          </a:extLst>
        </xdr:cNvPr>
        <xdr:cNvSpPr txBox="1"/>
      </xdr:nvSpPr>
      <xdr:spPr>
        <a:xfrm>
          <a:off x="210757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xmlns="" id="{FE3C0245-1F20-47A7-B0F6-E0B45F3592A3}"/>
            </a:ext>
          </a:extLst>
        </xdr:cNvPr>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xmlns="" id="{2B4F6A3E-DCA6-4EB9-A54D-E5EBDC1B48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xmlns="" id="{BF2B6BED-99E7-43F1-A53C-9D7FE5001B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xmlns="" id="{95036FE9-45F3-41B0-8339-8E41CAE6E6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xmlns="" id="{FFED180D-9F04-48A7-AE12-A22F437264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xmlns="" id="{3908A7C8-1025-4268-9069-2C139E91FB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xmlns="" id="{38681B19-70BC-4A8D-803F-B43C6794E2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xmlns="" id="{711E87FF-80F3-4A37-A6E4-7539B07CEE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xmlns="" id="{DCFD7D6E-599F-46F5-BE80-C5C2B4A2C1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xmlns="" id="{73ABFA56-2B18-4CE5-B492-669C7176E5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xmlns="" id="{08EB6F53-4478-4A63-BC3A-68C804FBE4D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a:extLst>
            <a:ext uri="{FF2B5EF4-FFF2-40B4-BE49-F238E27FC236}">
              <a16:creationId xmlns:a16="http://schemas.microsoft.com/office/drawing/2014/main" xmlns="" id="{8CBDD267-2221-4C3D-81CB-E51B989DBA1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xmlns="" id="{802DDCC3-0966-45FD-B693-553D53A3E3A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a:extLst>
            <a:ext uri="{FF2B5EF4-FFF2-40B4-BE49-F238E27FC236}">
              <a16:creationId xmlns:a16="http://schemas.microsoft.com/office/drawing/2014/main" xmlns="" id="{299D9BA3-0CF0-43E9-B5A6-3C2DFAEC323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xmlns="" id="{F09C5436-2D65-409B-84AE-1B9182B0CB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xmlns="" id="{D552E849-4BA8-43E2-97B5-FA22BDCDE0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xmlns="" id="{63ADF575-B38C-4109-B050-FB4F5E17E8C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xmlns="" id="{DC73383D-2252-46B8-BF5A-9E48BBFAC66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xmlns="" id="{7D4E6DA1-35F1-4A5F-A896-5EC1DB00AE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xmlns="" id="{435990A4-5815-430B-8001-1B564834CB5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xmlns="" id="{8EF31689-E53C-45CD-AFCD-E0FEC2CC641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a:extLst>
            <a:ext uri="{FF2B5EF4-FFF2-40B4-BE49-F238E27FC236}">
              <a16:creationId xmlns:a16="http://schemas.microsoft.com/office/drawing/2014/main" xmlns="" id="{371B66A1-3AA2-4A26-9C23-92157D47734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xmlns="" id="{51152F89-4218-4E29-99D9-9D7ABD0ABD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a:extLst>
            <a:ext uri="{FF2B5EF4-FFF2-40B4-BE49-F238E27FC236}">
              <a16:creationId xmlns:a16="http://schemas.microsoft.com/office/drawing/2014/main" xmlns="" id="{95A99174-A8FA-40BD-BEE0-3719EF110B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xmlns="" id="{BB35E92C-1768-4E19-98DE-08F0D4F67C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a:extLst>
            <a:ext uri="{FF2B5EF4-FFF2-40B4-BE49-F238E27FC236}">
              <a16:creationId xmlns:a16="http://schemas.microsoft.com/office/drawing/2014/main" xmlns="" id="{D5219088-A74A-4430-B603-0CF17BC0D341}"/>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a:extLst>
            <a:ext uri="{FF2B5EF4-FFF2-40B4-BE49-F238E27FC236}">
              <a16:creationId xmlns:a16="http://schemas.microsoft.com/office/drawing/2014/main" xmlns="" id="{A50D4D19-F093-4E41-A2F4-0D3C7F1C35A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a:extLst>
            <a:ext uri="{FF2B5EF4-FFF2-40B4-BE49-F238E27FC236}">
              <a16:creationId xmlns:a16="http://schemas.microsoft.com/office/drawing/2014/main" xmlns="" id="{F12EC745-4661-404A-AA54-F25A6E82ED67}"/>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a:extLst>
            <a:ext uri="{FF2B5EF4-FFF2-40B4-BE49-F238E27FC236}">
              <a16:creationId xmlns:a16="http://schemas.microsoft.com/office/drawing/2014/main" xmlns="" id="{545DBB2D-D9B3-4115-B267-D939EDC472F4}"/>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a:extLst>
            <a:ext uri="{FF2B5EF4-FFF2-40B4-BE49-F238E27FC236}">
              <a16:creationId xmlns:a16="http://schemas.microsoft.com/office/drawing/2014/main" xmlns="" id="{8B969472-C38F-4FD2-9FB9-86F1BC01655E}"/>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a:extLst>
            <a:ext uri="{FF2B5EF4-FFF2-40B4-BE49-F238E27FC236}">
              <a16:creationId xmlns:a16="http://schemas.microsoft.com/office/drawing/2014/main" xmlns="" id="{4A5A9084-D9C0-494E-A5DD-AFA546B50887}"/>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a:extLst>
            <a:ext uri="{FF2B5EF4-FFF2-40B4-BE49-F238E27FC236}">
              <a16:creationId xmlns:a16="http://schemas.microsoft.com/office/drawing/2014/main" xmlns="" id="{D2B64539-3E2C-4512-8D0C-8BDA41ABAC1F}"/>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a:extLst>
            <a:ext uri="{FF2B5EF4-FFF2-40B4-BE49-F238E27FC236}">
              <a16:creationId xmlns:a16="http://schemas.microsoft.com/office/drawing/2014/main" xmlns="" id="{DEF5EF79-3E52-460E-9D90-12B250227BEA}"/>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a:extLst>
            <a:ext uri="{FF2B5EF4-FFF2-40B4-BE49-F238E27FC236}">
              <a16:creationId xmlns:a16="http://schemas.microsoft.com/office/drawing/2014/main" xmlns="" id="{381160BF-D526-4D6C-9408-909DA0637DA8}"/>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14455E23-ECFC-4D48-8B43-B83283379E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8857DBAE-384F-400C-BEE9-A2843A1C56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4613EC5B-9A2A-4B8A-9B21-AC87E6FD0C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45A97A43-7B4B-4377-A7A1-F42F45D3A2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60542187-6E33-4662-ACBD-B8F8E6C1F4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43" name="楕円 442">
          <a:extLst>
            <a:ext uri="{FF2B5EF4-FFF2-40B4-BE49-F238E27FC236}">
              <a16:creationId xmlns:a16="http://schemas.microsoft.com/office/drawing/2014/main" xmlns="" id="{05866405-C98C-402A-A985-C8C39EE23EFD}"/>
            </a:ext>
          </a:extLst>
        </xdr:cNvPr>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88265</xdr:rowOff>
    </xdr:from>
    <xdr:to>
      <xdr:col>76</xdr:col>
      <xdr:colOff>165100</xdr:colOff>
      <xdr:row>60</xdr:row>
      <xdr:rowOff>18415</xdr:rowOff>
    </xdr:to>
    <xdr:sp macro="" textlink="">
      <xdr:nvSpPr>
        <xdr:cNvPr id="444" name="楕円 443">
          <a:extLst>
            <a:ext uri="{FF2B5EF4-FFF2-40B4-BE49-F238E27FC236}">
              <a16:creationId xmlns:a16="http://schemas.microsoft.com/office/drawing/2014/main" xmlns="" id="{3FD269E3-5236-44CF-A385-246F5B2F5EF6}"/>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106680</xdr:rowOff>
    </xdr:from>
    <xdr:to>
      <xdr:col>81</xdr:col>
      <xdr:colOff>50800</xdr:colOff>
      <xdr:row>59</xdr:row>
      <xdr:rowOff>139065</xdr:rowOff>
    </xdr:to>
    <xdr:cxnSp macro="">
      <xdr:nvCxnSpPr>
        <xdr:cNvPr id="445" name="直線コネクタ 444">
          <a:extLst>
            <a:ext uri="{FF2B5EF4-FFF2-40B4-BE49-F238E27FC236}">
              <a16:creationId xmlns:a16="http://schemas.microsoft.com/office/drawing/2014/main" xmlns="" id="{DC1E4688-FFDB-48A0-AA1C-559A8712661D}"/>
            </a:ext>
          </a:extLst>
        </xdr:cNvPr>
        <xdr:cNvCxnSpPr/>
      </xdr:nvCxnSpPr>
      <xdr:spPr>
        <a:xfrm flipV="1">
          <a:off x="14592300" y="10222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6" name="n_1aveValue【学校施設】&#10;有形固定資産減価償却率">
          <a:extLst>
            <a:ext uri="{FF2B5EF4-FFF2-40B4-BE49-F238E27FC236}">
              <a16:creationId xmlns:a16="http://schemas.microsoft.com/office/drawing/2014/main" xmlns="" id="{DF5705BE-EFA1-4190-8849-B4F140985A6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47" name="n_2aveValue【学校施設】&#10;有形固定資産減価償却率">
          <a:extLst>
            <a:ext uri="{FF2B5EF4-FFF2-40B4-BE49-F238E27FC236}">
              <a16:creationId xmlns:a16="http://schemas.microsoft.com/office/drawing/2014/main" xmlns="" id="{FF1F276E-D626-460C-9093-5C1B1FBA1A38}"/>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448" name="n_1mainValue【学校施設】&#10;有形固定資産減価償却率">
          <a:extLst>
            <a:ext uri="{FF2B5EF4-FFF2-40B4-BE49-F238E27FC236}">
              <a16:creationId xmlns:a16="http://schemas.microsoft.com/office/drawing/2014/main" xmlns="" id="{F7B91220-DC6E-411E-B85C-357471CB8363}"/>
            </a:ext>
          </a:extLst>
        </xdr:cNvPr>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449" name="n_2mainValue【学校施設】&#10;有形固定資産減価償却率">
          <a:extLst>
            <a:ext uri="{FF2B5EF4-FFF2-40B4-BE49-F238E27FC236}">
              <a16:creationId xmlns:a16="http://schemas.microsoft.com/office/drawing/2014/main" xmlns="" id="{70D85284-A3A4-427C-B852-903C49F3754B}"/>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xmlns="" id="{53C4FACB-D85D-4743-992E-D650C49B4D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xmlns="" id="{C82EF24D-EDEE-45BA-B5B6-56E3A7A088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xmlns="" id="{B40E6F71-3F7C-46F2-A086-6E7EFF76D2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xmlns="" id="{850C92E9-D4D8-4399-9E76-15F9AB6B87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xmlns="" id="{B98156D9-FE2E-4B41-B3EB-B15DA6DEB6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xmlns="" id="{4DFFE6ED-5AF1-4F55-B827-65CD7E7606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xmlns="" id="{F137B940-78A0-4002-841C-392F2E2640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xmlns="" id="{B67E6B57-A356-45BB-92EF-DEEF888CCB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xmlns="" id="{F13A626C-565A-480C-AD4F-CEA5D4EBEB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xmlns="" id="{F3E01158-E06E-40EE-9ACA-895E95D39D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xmlns="" id="{B0B3C2B7-09EC-486F-883C-03962CA727F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a:extLst>
            <a:ext uri="{FF2B5EF4-FFF2-40B4-BE49-F238E27FC236}">
              <a16:creationId xmlns:a16="http://schemas.microsoft.com/office/drawing/2014/main" xmlns="" id="{891A63F8-7693-4B50-99A7-658A6CE5076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xmlns="" id="{295003C6-22A4-4CD4-AA08-E3A01DAF4AC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a:extLst>
            <a:ext uri="{FF2B5EF4-FFF2-40B4-BE49-F238E27FC236}">
              <a16:creationId xmlns:a16="http://schemas.microsoft.com/office/drawing/2014/main" xmlns="" id="{C8D915CD-64FD-413E-8446-E62977F99E3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a:extLst>
            <a:ext uri="{FF2B5EF4-FFF2-40B4-BE49-F238E27FC236}">
              <a16:creationId xmlns:a16="http://schemas.microsoft.com/office/drawing/2014/main" xmlns="" id="{6EFF2BE9-0FFD-4DB5-BB42-898A02B18B2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a:extLst>
            <a:ext uri="{FF2B5EF4-FFF2-40B4-BE49-F238E27FC236}">
              <a16:creationId xmlns:a16="http://schemas.microsoft.com/office/drawing/2014/main" xmlns="" id="{CD1F4B4E-2D3D-4264-903F-38CC1FC90B1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a:extLst>
            <a:ext uri="{FF2B5EF4-FFF2-40B4-BE49-F238E27FC236}">
              <a16:creationId xmlns:a16="http://schemas.microsoft.com/office/drawing/2014/main" xmlns="" id="{C10698AC-73F2-4F60-8BFB-7877212475A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a:extLst>
            <a:ext uri="{FF2B5EF4-FFF2-40B4-BE49-F238E27FC236}">
              <a16:creationId xmlns:a16="http://schemas.microsoft.com/office/drawing/2014/main" xmlns="" id="{E26E7230-4437-4C85-8C17-DEFBC782312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a:extLst>
            <a:ext uri="{FF2B5EF4-FFF2-40B4-BE49-F238E27FC236}">
              <a16:creationId xmlns:a16="http://schemas.microsoft.com/office/drawing/2014/main" xmlns="" id="{55DD2C8D-D008-444E-B80A-DC02F1775C6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a:extLst>
            <a:ext uri="{FF2B5EF4-FFF2-40B4-BE49-F238E27FC236}">
              <a16:creationId xmlns:a16="http://schemas.microsoft.com/office/drawing/2014/main" xmlns="" id="{670F62BE-0090-4198-9BF7-59A8E44EBE1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a:extLst>
            <a:ext uri="{FF2B5EF4-FFF2-40B4-BE49-F238E27FC236}">
              <a16:creationId xmlns:a16="http://schemas.microsoft.com/office/drawing/2014/main" xmlns="" id="{92D4BD39-6AE3-45D5-ABEA-1A72E3EEDCC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a:extLst>
            <a:ext uri="{FF2B5EF4-FFF2-40B4-BE49-F238E27FC236}">
              <a16:creationId xmlns:a16="http://schemas.microsoft.com/office/drawing/2014/main" xmlns="" id="{E0ED1956-8AB4-4850-BB8F-9B6C7851D87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a:extLst>
            <a:ext uri="{FF2B5EF4-FFF2-40B4-BE49-F238E27FC236}">
              <a16:creationId xmlns:a16="http://schemas.microsoft.com/office/drawing/2014/main" xmlns="" id="{3802EADE-71FE-457E-B556-1E66E8EFF92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xmlns="" id="{F39D259C-05FF-4E5C-A7B7-8A99D0B03B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a:extLst>
            <a:ext uri="{FF2B5EF4-FFF2-40B4-BE49-F238E27FC236}">
              <a16:creationId xmlns:a16="http://schemas.microsoft.com/office/drawing/2014/main" xmlns="" id="{AEE0C170-9957-4BC6-A112-A5B6548A30A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xmlns="" id="{379A302C-1994-4486-A6A5-0D3CF1A90A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a:extLst>
            <a:ext uri="{FF2B5EF4-FFF2-40B4-BE49-F238E27FC236}">
              <a16:creationId xmlns:a16="http://schemas.microsoft.com/office/drawing/2014/main" xmlns="" id="{388FFA01-12E7-4944-8C95-5B4081A587FC}"/>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a:extLst>
            <a:ext uri="{FF2B5EF4-FFF2-40B4-BE49-F238E27FC236}">
              <a16:creationId xmlns:a16="http://schemas.microsoft.com/office/drawing/2014/main" xmlns="" id="{EC060FD5-29DE-4073-B0DB-16669AE79916}"/>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a:extLst>
            <a:ext uri="{FF2B5EF4-FFF2-40B4-BE49-F238E27FC236}">
              <a16:creationId xmlns:a16="http://schemas.microsoft.com/office/drawing/2014/main" xmlns="" id="{73BF4B3F-5236-4F46-90E7-C9299DCAB0EC}"/>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a:extLst>
            <a:ext uri="{FF2B5EF4-FFF2-40B4-BE49-F238E27FC236}">
              <a16:creationId xmlns:a16="http://schemas.microsoft.com/office/drawing/2014/main" xmlns="" id="{48D97C63-BBA6-40E3-971E-34EBE4CA03C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a:extLst>
            <a:ext uri="{FF2B5EF4-FFF2-40B4-BE49-F238E27FC236}">
              <a16:creationId xmlns:a16="http://schemas.microsoft.com/office/drawing/2014/main" xmlns="" id="{10E2BD21-90A2-4F62-9DFE-0191B93EBD9F}"/>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a:extLst>
            <a:ext uri="{FF2B5EF4-FFF2-40B4-BE49-F238E27FC236}">
              <a16:creationId xmlns:a16="http://schemas.microsoft.com/office/drawing/2014/main" xmlns="" id="{83DCA68D-7C35-4042-BE3B-83A72284B7B9}"/>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a:extLst>
            <a:ext uri="{FF2B5EF4-FFF2-40B4-BE49-F238E27FC236}">
              <a16:creationId xmlns:a16="http://schemas.microsoft.com/office/drawing/2014/main" xmlns="" id="{2A30633A-5C9A-4D8B-B977-D0352076DD3B}"/>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a:extLst>
            <a:ext uri="{FF2B5EF4-FFF2-40B4-BE49-F238E27FC236}">
              <a16:creationId xmlns:a16="http://schemas.microsoft.com/office/drawing/2014/main" xmlns="" id="{34844280-ECF1-477E-B23F-F66676162977}"/>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a:extLst>
            <a:ext uri="{FF2B5EF4-FFF2-40B4-BE49-F238E27FC236}">
              <a16:creationId xmlns:a16="http://schemas.microsoft.com/office/drawing/2014/main" xmlns="" id="{07CF91B1-D082-4F9F-95DE-7104E926FCAC}"/>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676A39C6-C5AC-4C8D-91D1-4CF07AC030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1FB23CD6-3C14-400F-B85C-34DE2C29DD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FB2E69E7-3155-4F97-8363-6B6F31C526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5E691557-6943-47C5-A2E8-288A68DEC9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73D352E5-C4BF-43A1-B3CA-0C1C469273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65895</xdr:rowOff>
    </xdr:from>
    <xdr:to>
      <xdr:col>112</xdr:col>
      <xdr:colOff>38100</xdr:colOff>
      <xdr:row>63</xdr:row>
      <xdr:rowOff>167495</xdr:rowOff>
    </xdr:to>
    <xdr:sp macro="" textlink="">
      <xdr:nvSpPr>
        <xdr:cNvPr id="490" name="楕円 489">
          <a:extLst>
            <a:ext uri="{FF2B5EF4-FFF2-40B4-BE49-F238E27FC236}">
              <a16:creationId xmlns:a16="http://schemas.microsoft.com/office/drawing/2014/main" xmlns="" id="{F7C595A3-1ED0-4DAA-9848-11DADF0BFE34}"/>
            </a:ext>
          </a:extLst>
        </xdr:cNvPr>
        <xdr:cNvSpPr/>
      </xdr:nvSpPr>
      <xdr:spPr>
        <a:xfrm>
          <a:off x="21272500" y="10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52179</xdr:rowOff>
    </xdr:from>
    <xdr:to>
      <xdr:col>107</xdr:col>
      <xdr:colOff>101600</xdr:colOff>
      <xdr:row>63</xdr:row>
      <xdr:rowOff>153779</xdr:rowOff>
    </xdr:to>
    <xdr:sp macro="" textlink="">
      <xdr:nvSpPr>
        <xdr:cNvPr id="491" name="楕円 490">
          <a:extLst>
            <a:ext uri="{FF2B5EF4-FFF2-40B4-BE49-F238E27FC236}">
              <a16:creationId xmlns:a16="http://schemas.microsoft.com/office/drawing/2014/main" xmlns="" id="{921B25A4-E428-4212-85F3-6466B41B23EA}"/>
            </a:ext>
          </a:extLst>
        </xdr:cNvPr>
        <xdr:cNvSpPr/>
      </xdr:nvSpPr>
      <xdr:spPr>
        <a:xfrm>
          <a:off x="20383500" y="108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102979</xdr:rowOff>
    </xdr:from>
    <xdr:to>
      <xdr:col>111</xdr:col>
      <xdr:colOff>177800</xdr:colOff>
      <xdr:row>63</xdr:row>
      <xdr:rowOff>116695</xdr:rowOff>
    </xdr:to>
    <xdr:cxnSp macro="">
      <xdr:nvCxnSpPr>
        <xdr:cNvPr id="492" name="直線コネクタ 491">
          <a:extLst>
            <a:ext uri="{FF2B5EF4-FFF2-40B4-BE49-F238E27FC236}">
              <a16:creationId xmlns:a16="http://schemas.microsoft.com/office/drawing/2014/main" xmlns="" id="{DF8AB890-4DDF-4803-B57E-B4B83C73FED1}"/>
            </a:ext>
          </a:extLst>
        </xdr:cNvPr>
        <xdr:cNvCxnSpPr/>
      </xdr:nvCxnSpPr>
      <xdr:spPr>
        <a:xfrm>
          <a:off x="20434300" y="109043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3" name="n_1aveValue【学校施設】&#10;一人当たり面積">
          <a:extLst>
            <a:ext uri="{FF2B5EF4-FFF2-40B4-BE49-F238E27FC236}">
              <a16:creationId xmlns:a16="http://schemas.microsoft.com/office/drawing/2014/main" xmlns="" id="{F7DF64FA-4714-42CC-980F-40EF27CA60F9}"/>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494" name="n_2aveValue【学校施設】&#10;一人当たり面積">
          <a:extLst>
            <a:ext uri="{FF2B5EF4-FFF2-40B4-BE49-F238E27FC236}">
              <a16:creationId xmlns:a16="http://schemas.microsoft.com/office/drawing/2014/main" xmlns="" id="{326D2B6C-FF08-4E39-91F1-DF5816F1D33B}"/>
            </a:ext>
          </a:extLst>
        </xdr:cNvPr>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12572</xdr:rowOff>
    </xdr:from>
    <xdr:ext cx="469744" cy="259045"/>
    <xdr:sp macro="" textlink="">
      <xdr:nvSpPr>
        <xdr:cNvPr id="495" name="n_1mainValue【学校施設】&#10;一人当たり面積">
          <a:extLst>
            <a:ext uri="{FF2B5EF4-FFF2-40B4-BE49-F238E27FC236}">
              <a16:creationId xmlns:a16="http://schemas.microsoft.com/office/drawing/2014/main" xmlns="" id="{053DDB52-3810-4E73-8818-336218DD4218}"/>
            </a:ext>
          </a:extLst>
        </xdr:cNvPr>
        <xdr:cNvSpPr txBox="1"/>
      </xdr:nvSpPr>
      <xdr:spPr>
        <a:xfrm>
          <a:off x="21075727" y="106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170306</xdr:rowOff>
    </xdr:from>
    <xdr:ext cx="469744" cy="259045"/>
    <xdr:sp macro="" textlink="">
      <xdr:nvSpPr>
        <xdr:cNvPr id="496" name="n_2mainValue【学校施設】&#10;一人当たり面積">
          <a:extLst>
            <a:ext uri="{FF2B5EF4-FFF2-40B4-BE49-F238E27FC236}">
              <a16:creationId xmlns:a16="http://schemas.microsoft.com/office/drawing/2014/main" xmlns="" id="{B3450662-7098-445D-8832-448A62496E7C}"/>
            </a:ext>
          </a:extLst>
        </xdr:cNvPr>
        <xdr:cNvSpPr txBox="1"/>
      </xdr:nvSpPr>
      <xdr:spPr>
        <a:xfrm>
          <a:off x="20199427" y="106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xmlns="" id="{80476A7B-1A32-4AD3-9D12-B1A5CE9EC2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xmlns="" id="{33DB16C4-F5EA-47AC-8A45-DC72B65D5E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xmlns="" id="{142AC4F1-1217-4F90-9D90-FE865D80FC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xmlns="" id="{E92E5C8D-717C-4210-897C-1D3CE0DAE6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xmlns="" id="{5C214B13-7B93-4D0B-B550-10E3DBBEBB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xmlns="" id="{CE6F035A-0215-44A0-AF46-608C6610A4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xmlns="" id="{9F8E626B-6205-4130-B756-EAD447500A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xmlns="" id="{120E1898-767E-4E9A-8A24-8C0874EE13B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xmlns="" id="{5813BFC1-9B2B-4C0B-8727-5A2749155A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xmlns="" id="{52B89CFC-230B-4B9A-8686-2C45704529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xmlns="" id="{65463110-AC2F-4E0F-B1ED-88D2FA2180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xmlns="" id="{68227787-E6B3-41E1-A386-7B3B9B2B31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xmlns="" id="{C63DF107-EE2D-4546-8E9F-BE07FD3E57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xmlns="" id="{AB80D200-7418-441A-BBE3-7B635E28AC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xmlns="" id="{C446F134-3A63-4CCB-A420-D4DB9CE2AA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xmlns="" id="{9000B705-5451-4470-AF46-A3DAF1E4B1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xmlns="" id="{FA151B5D-5C02-425C-89DE-7EE9038915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xmlns="" id="{87BA1FF2-46E5-42DC-86E1-21443BC3EF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xmlns="" id="{0078F372-5248-4B9A-9662-36EF1C76C7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xmlns="" id="{B4ACAC6E-A063-4F60-8ADD-60BF31B208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xmlns="" id="{98026A96-3D0E-4650-9825-258913808A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xmlns="" id="{64C4A9BC-5672-4FB8-95BC-024D8168FA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xmlns="" id="{880777D4-A6E5-4BF6-9FF2-4655AD87CA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xmlns="" id="{AF7FC161-68CE-4404-AED1-CB3A8F2A35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xmlns="" id="{197EC470-5B7F-4F00-93E2-E8D508BD26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xmlns="" id="{8C7871B8-14CC-42D5-A5CD-1D913F5131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a:extLst>
            <a:ext uri="{FF2B5EF4-FFF2-40B4-BE49-F238E27FC236}">
              <a16:creationId xmlns:a16="http://schemas.microsoft.com/office/drawing/2014/main" xmlns="" id="{C32EB633-6B34-45D7-A92E-9BBA3553D0A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a:extLst>
            <a:ext uri="{FF2B5EF4-FFF2-40B4-BE49-F238E27FC236}">
              <a16:creationId xmlns:a16="http://schemas.microsoft.com/office/drawing/2014/main" xmlns="" id="{A4F0B8CD-9622-4EA7-AA17-56299360B6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a:extLst>
            <a:ext uri="{FF2B5EF4-FFF2-40B4-BE49-F238E27FC236}">
              <a16:creationId xmlns:a16="http://schemas.microsoft.com/office/drawing/2014/main" xmlns="" id="{7778A004-7EE5-4793-8987-74671F6CFC2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a:extLst>
            <a:ext uri="{FF2B5EF4-FFF2-40B4-BE49-F238E27FC236}">
              <a16:creationId xmlns:a16="http://schemas.microsoft.com/office/drawing/2014/main" xmlns="" id="{FC414F63-C93E-4E10-9828-7E48B0A34E5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xmlns="" id="{B2A421DC-8995-4C24-83E4-902AFB554EC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a:extLst>
            <a:ext uri="{FF2B5EF4-FFF2-40B4-BE49-F238E27FC236}">
              <a16:creationId xmlns:a16="http://schemas.microsoft.com/office/drawing/2014/main" xmlns="" id="{9A30D9B9-A8BB-43E6-8A10-84064D8877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xmlns="" id="{9DAF3E21-F65C-4289-B230-5725B2D922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a:extLst>
            <a:ext uri="{FF2B5EF4-FFF2-40B4-BE49-F238E27FC236}">
              <a16:creationId xmlns:a16="http://schemas.microsoft.com/office/drawing/2014/main" xmlns="" id="{1B0CF929-ACDB-4320-98DE-4FCA0FAB7B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xmlns="" id="{D6DDDA4D-0114-4246-BD46-B18F133CE0F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a:extLst>
            <a:ext uri="{FF2B5EF4-FFF2-40B4-BE49-F238E27FC236}">
              <a16:creationId xmlns:a16="http://schemas.microsoft.com/office/drawing/2014/main" xmlns="" id="{71286326-E3B6-467A-8FEF-86F40E41C3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a:extLst>
            <a:ext uri="{FF2B5EF4-FFF2-40B4-BE49-F238E27FC236}">
              <a16:creationId xmlns:a16="http://schemas.microsoft.com/office/drawing/2014/main" xmlns="" id="{AF5034B3-7A7E-44C3-BBE0-34B7D1BC2D6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xmlns="" id="{341A8C71-A8DF-4691-A53B-335815555CF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xmlns="" id="{FD540798-3DC7-4C56-A660-DED38E2C68D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xmlns="" id="{980990D0-E0A4-428D-8B64-0801649809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a:extLst>
            <a:ext uri="{FF2B5EF4-FFF2-40B4-BE49-F238E27FC236}">
              <a16:creationId xmlns:a16="http://schemas.microsoft.com/office/drawing/2014/main" xmlns="" id="{1A252C0B-C5D7-44B6-821C-20EFFE339B31}"/>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a:extLst>
            <a:ext uri="{FF2B5EF4-FFF2-40B4-BE49-F238E27FC236}">
              <a16:creationId xmlns:a16="http://schemas.microsoft.com/office/drawing/2014/main" xmlns="" id="{5C91E936-101C-4105-ADEC-1807BCDEE3CD}"/>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a:extLst>
            <a:ext uri="{FF2B5EF4-FFF2-40B4-BE49-F238E27FC236}">
              <a16:creationId xmlns:a16="http://schemas.microsoft.com/office/drawing/2014/main" xmlns="" id="{0EC375F4-7742-433B-A6DF-3B86AFF898F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a:extLst>
            <a:ext uri="{FF2B5EF4-FFF2-40B4-BE49-F238E27FC236}">
              <a16:creationId xmlns:a16="http://schemas.microsoft.com/office/drawing/2014/main" xmlns="" id="{BD272FDE-2303-43B0-8536-0F3C5DC21BD3}"/>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a:extLst>
            <a:ext uri="{FF2B5EF4-FFF2-40B4-BE49-F238E27FC236}">
              <a16:creationId xmlns:a16="http://schemas.microsoft.com/office/drawing/2014/main" xmlns="" id="{C41FA1AF-9FBD-486F-AF5C-F6A57FA4C51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a:extLst>
            <a:ext uri="{FF2B5EF4-FFF2-40B4-BE49-F238E27FC236}">
              <a16:creationId xmlns:a16="http://schemas.microsoft.com/office/drawing/2014/main" xmlns="" id="{B84C1ECF-6B3F-4BA6-8FDE-3B138D5D6C19}"/>
            </a:ext>
          </a:extLst>
        </xdr:cNvPr>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a:extLst>
            <a:ext uri="{FF2B5EF4-FFF2-40B4-BE49-F238E27FC236}">
              <a16:creationId xmlns:a16="http://schemas.microsoft.com/office/drawing/2014/main" xmlns="" id="{384EB26D-D3C0-4E39-B0E7-ABF4648FEACF}"/>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a:extLst>
            <a:ext uri="{FF2B5EF4-FFF2-40B4-BE49-F238E27FC236}">
              <a16:creationId xmlns:a16="http://schemas.microsoft.com/office/drawing/2014/main" xmlns="" id="{CCFC3C2B-46E4-4E36-BE83-384F06541501}"/>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45" name="フローチャート: 判断 544">
          <a:extLst>
            <a:ext uri="{FF2B5EF4-FFF2-40B4-BE49-F238E27FC236}">
              <a16:creationId xmlns:a16="http://schemas.microsoft.com/office/drawing/2014/main" xmlns="" id="{C525B350-02D8-4EB9-B5B5-B3E1534C06EF}"/>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E6675F45-41B6-4AE3-9262-306BF46475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E87DCF5C-E085-4450-9DF6-7C507C0C99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CC0DE15F-AAEC-43A8-8179-540F896BA8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A53750B5-2B4E-48B3-A4F7-09FF5939CC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9A86D05B-3AB1-497D-91FB-60BD8D22FC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551" name="楕円 550">
          <a:extLst>
            <a:ext uri="{FF2B5EF4-FFF2-40B4-BE49-F238E27FC236}">
              <a16:creationId xmlns:a16="http://schemas.microsoft.com/office/drawing/2014/main" xmlns="" id="{C556AC79-FD75-4B84-B60F-8DF308E613F3}"/>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552" name="楕円 551">
          <a:extLst>
            <a:ext uri="{FF2B5EF4-FFF2-40B4-BE49-F238E27FC236}">
              <a16:creationId xmlns:a16="http://schemas.microsoft.com/office/drawing/2014/main" xmlns="" id="{E583DFCC-E3EE-4F66-AEFE-F4FF131905BE}"/>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553" name="直線コネクタ 552">
          <a:extLst>
            <a:ext uri="{FF2B5EF4-FFF2-40B4-BE49-F238E27FC236}">
              <a16:creationId xmlns:a16="http://schemas.microsoft.com/office/drawing/2014/main" xmlns="" id="{4A6F4FC9-B159-43D8-8D8C-95171614755C}"/>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4" name="n_1aveValue【公民館】&#10;有形固定資産減価償却率">
          <a:extLst>
            <a:ext uri="{FF2B5EF4-FFF2-40B4-BE49-F238E27FC236}">
              <a16:creationId xmlns:a16="http://schemas.microsoft.com/office/drawing/2014/main" xmlns="" id="{E96E89EF-C4DA-470C-9DA7-B3DC8BAA5FD5}"/>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55" name="n_2aveValue【公民館】&#10;有形固定資産減価償却率">
          <a:extLst>
            <a:ext uri="{FF2B5EF4-FFF2-40B4-BE49-F238E27FC236}">
              <a16:creationId xmlns:a16="http://schemas.microsoft.com/office/drawing/2014/main" xmlns="" id="{9AE69388-481F-411B-8676-41131960D921}"/>
            </a:ext>
          </a:extLst>
        </xdr:cNvPr>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556" name="n_1mainValue【公民館】&#10;有形固定資産減価償却率">
          <a:extLst>
            <a:ext uri="{FF2B5EF4-FFF2-40B4-BE49-F238E27FC236}">
              <a16:creationId xmlns:a16="http://schemas.microsoft.com/office/drawing/2014/main" xmlns="" id="{E815ED60-EC79-4B3D-A9F0-4471AF8C542F}"/>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557" name="n_2mainValue【公民館】&#10;有形固定資産減価償却率">
          <a:extLst>
            <a:ext uri="{FF2B5EF4-FFF2-40B4-BE49-F238E27FC236}">
              <a16:creationId xmlns:a16="http://schemas.microsoft.com/office/drawing/2014/main" xmlns="" id="{B4C209D5-35BC-4193-8D1F-8B351ED27E13}"/>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xmlns="" id="{6F69B2D6-2941-4776-83A6-BD3AB558AA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xmlns="" id="{DB7D30A9-C820-4857-9351-C2328F3370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xmlns="" id="{BA64D4CD-A8A9-4EDC-B43F-3CFE4DA43F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xmlns="" id="{B8983B2A-9FBB-4F6E-95B9-DE25152D04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xmlns="" id="{ADFE5199-916D-47EB-89D6-F01AC4CC3E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xmlns="" id="{9F8F93A8-191D-4F40-83EC-CC9A956BAA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xmlns="" id="{890D92B8-D883-45AD-8C14-7B57FAF038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xmlns="" id="{86F50F79-9A4E-4C79-89E0-BE61F6B1F7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xmlns="" id="{F34E57F2-DA4A-46AC-B6A9-FE186779B7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xmlns="" id="{21416D67-A613-49C5-BD6C-C6F4DBD13D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a:extLst>
            <a:ext uri="{FF2B5EF4-FFF2-40B4-BE49-F238E27FC236}">
              <a16:creationId xmlns:a16="http://schemas.microsoft.com/office/drawing/2014/main" xmlns="" id="{78AC2DDA-8882-47F3-A24C-CABAD8B42BC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a:extLst>
            <a:ext uri="{FF2B5EF4-FFF2-40B4-BE49-F238E27FC236}">
              <a16:creationId xmlns:a16="http://schemas.microsoft.com/office/drawing/2014/main" xmlns="" id="{742AAD88-0760-4653-8984-15B32ED74CE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a:extLst>
            <a:ext uri="{FF2B5EF4-FFF2-40B4-BE49-F238E27FC236}">
              <a16:creationId xmlns:a16="http://schemas.microsoft.com/office/drawing/2014/main" xmlns="" id="{E5056260-933D-480D-A6B2-C66DBBA3F08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a:extLst>
            <a:ext uri="{FF2B5EF4-FFF2-40B4-BE49-F238E27FC236}">
              <a16:creationId xmlns:a16="http://schemas.microsoft.com/office/drawing/2014/main" xmlns="" id="{5BD1FA1C-479B-4AFF-84F9-2CEE985E239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a:extLst>
            <a:ext uri="{FF2B5EF4-FFF2-40B4-BE49-F238E27FC236}">
              <a16:creationId xmlns:a16="http://schemas.microsoft.com/office/drawing/2014/main" xmlns="" id="{F750A2A5-6168-4E65-8145-A93BE9AE809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a:extLst>
            <a:ext uri="{FF2B5EF4-FFF2-40B4-BE49-F238E27FC236}">
              <a16:creationId xmlns:a16="http://schemas.microsoft.com/office/drawing/2014/main" xmlns="" id="{65E41A52-DB82-4099-B6AD-C5EE05106B7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a:extLst>
            <a:ext uri="{FF2B5EF4-FFF2-40B4-BE49-F238E27FC236}">
              <a16:creationId xmlns:a16="http://schemas.microsoft.com/office/drawing/2014/main" xmlns="" id="{B3C6C9FD-E6CC-45F9-A04D-5B5BEA65486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a:extLst>
            <a:ext uri="{FF2B5EF4-FFF2-40B4-BE49-F238E27FC236}">
              <a16:creationId xmlns:a16="http://schemas.microsoft.com/office/drawing/2014/main" xmlns="" id="{7E7B2ECE-E7E5-4429-AD5A-7D2B608BA23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xmlns="" id="{4DE25353-1423-4968-9606-CA311CC778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xmlns="" id="{F2F6DCD3-2EE0-443C-BCF3-E61207FD95C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a:extLst>
            <a:ext uri="{FF2B5EF4-FFF2-40B4-BE49-F238E27FC236}">
              <a16:creationId xmlns:a16="http://schemas.microsoft.com/office/drawing/2014/main" xmlns="" id="{DA56F4FB-2FE0-4B6F-86FE-77E34C1AEE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a:extLst>
            <a:ext uri="{FF2B5EF4-FFF2-40B4-BE49-F238E27FC236}">
              <a16:creationId xmlns:a16="http://schemas.microsoft.com/office/drawing/2014/main" xmlns="" id="{3B0D1C8A-C4FE-4CE4-A89F-3BCF54DBD215}"/>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a:extLst>
            <a:ext uri="{FF2B5EF4-FFF2-40B4-BE49-F238E27FC236}">
              <a16:creationId xmlns:a16="http://schemas.microsoft.com/office/drawing/2014/main" xmlns="" id="{ECFB66DF-9BBF-44DE-9584-6160ECF1484C}"/>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a:extLst>
            <a:ext uri="{FF2B5EF4-FFF2-40B4-BE49-F238E27FC236}">
              <a16:creationId xmlns:a16="http://schemas.microsoft.com/office/drawing/2014/main" xmlns="" id="{5B4B8E55-BB82-4B31-8768-A1F7A9BD87C4}"/>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a:extLst>
            <a:ext uri="{FF2B5EF4-FFF2-40B4-BE49-F238E27FC236}">
              <a16:creationId xmlns:a16="http://schemas.microsoft.com/office/drawing/2014/main" xmlns="" id="{7750044E-8774-4AA5-976B-23C176D022B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a:extLst>
            <a:ext uri="{FF2B5EF4-FFF2-40B4-BE49-F238E27FC236}">
              <a16:creationId xmlns:a16="http://schemas.microsoft.com/office/drawing/2014/main" xmlns="" id="{DE1019B4-D319-4890-BA89-7EAFFFC39AA7}"/>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84" name="【公民館】&#10;一人当たり面積平均値テキスト">
          <a:extLst>
            <a:ext uri="{FF2B5EF4-FFF2-40B4-BE49-F238E27FC236}">
              <a16:creationId xmlns:a16="http://schemas.microsoft.com/office/drawing/2014/main" xmlns="" id="{BEA41353-7CCB-4A6C-9889-674FF1088A73}"/>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a:extLst>
            <a:ext uri="{FF2B5EF4-FFF2-40B4-BE49-F238E27FC236}">
              <a16:creationId xmlns:a16="http://schemas.microsoft.com/office/drawing/2014/main" xmlns="" id="{7CA16EDC-5F66-409D-8FE8-811252F00932}"/>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a:extLst>
            <a:ext uri="{FF2B5EF4-FFF2-40B4-BE49-F238E27FC236}">
              <a16:creationId xmlns:a16="http://schemas.microsoft.com/office/drawing/2014/main" xmlns="" id="{769C377A-B501-45B2-8F91-C3D8EF0F5C99}"/>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a:extLst>
            <a:ext uri="{FF2B5EF4-FFF2-40B4-BE49-F238E27FC236}">
              <a16:creationId xmlns:a16="http://schemas.microsoft.com/office/drawing/2014/main" xmlns="" id="{F208FC08-D83A-46F9-9D10-910B2BE9ABDD}"/>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DC6AEDE9-0BDA-450E-95F7-980D96110C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17096026-1D9D-4BC8-892F-EF4E7D03AD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6A598F0D-4948-4D09-8F43-819F6932A9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F2DF271C-A932-457B-BF8D-D0A584D4FC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94F74BA1-2621-43A9-8715-70155A0267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54203</xdr:rowOff>
    </xdr:from>
    <xdr:to>
      <xdr:col>112</xdr:col>
      <xdr:colOff>38100</xdr:colOff>
      <xdr:row>107</xdr:row>
      <xdr:rowOff>155803</xdr:rowOff>
    </xdr:to>
    <xdr:sp macro="" textlink="">
      <xdr:nvSpPr>
        <xdr:cNvPr id="593" name="楕円 592">
          <a:extLst>
            <a:ext uri="{FF2B5EF4-FFF2-40B4-BE49-F238E27FC236}">
              <a16:creationId xmlns:a16="http://schemas.microsoft.com/office/drawing/2014/main" xmlns="" id="{61F60801-1462-4581-B0C5-5662210B86C3}"/>
            </a:ext>
          </a:extLst>
        </xdr:cNvPr>
        <xdr:cNvSpPr/>
      </xdr:nvSpPr>
      <xdr:spPr>
        <a:xfrm>
          <a:off x="21272500" y="18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60147</xdr:rowOff>
    </xdr:from>
    <xdr:to>
      <xdr:col>107</xdr:col>
      <xdr:colOff>101600</xdr:colOff>
      <xdr:row>107</xdr:row>
      <xdr:rowOff>161747</xdr:rowOff>
    </xdr:to>
    <xdr:sp macro="" textlink="">
      <xdr:nvSpPr>
        <xdr:cNvPr id="594" name="楕円 593">
          <a:extLst>
            <a:ext uri="{FF2B5EF4-FFF2-40B4-BE49-F238E27FC236}">
              <a16:creationId xmlns:a16="http://schemas.microsoft.com/office/drawing/2014/main" xmlns="" id="{08F3A00B-0427-4125-BC5B-6C62D870670D}"/>
            </a:ext>
          </a:extLst>
        </xdr:cNvPr>
        <xdr:cNvSpPr/>
      </xdr:nvSpPr>
      <xdr:spPr>
        <a:xfrm>
          <a:off x="20383500" y="184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105003</xdr:rowOff>
    </xdr:from>
    <xdr:to>
      <xdr:col>111</xdr:col>
      <xdr:colOff>177800</xdr:colOff>
      <xdr:row>107</xdr:row>
      <xdr:rowOff>110947</xdr:rowOff>
    </xdr:to>
    <xdr:cxnSp macro="">
      <xdr:nvCxnSpPr>
        <xdr:cNvPr id="595" name="直線コネクタ 594">
          <a:extLst>
            <a:ext uri="{FF2B5EF4-FFF2-40B4-BE49-F238E27FC236}">
              <a16:creationId xmlns:a16="http://schemas.microsoft.com/office/drawing/2014/main" xmlns="" id="{F58703DE-0F1A-4572-AE4E-2FAF56F9B0AB}"/>
            </a:ext>
          </a:extLst>
        </xdr:cNvPr>
        <xdr:cNvCxnSpPr/>
      </xdr:nvCxnSpPr>
      <xdr:spPr>
        <a:xfrm flipV="1">
          <a:off x="20434300" y="1845015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96" name="n_1aveValue【公民館】&#10;一人当たり面積">
          <a:extLst>
            <a:ext uri="{FF2B5EF4-FFF2-40B4-BE49-F238E27FC236}">
              <a16:creationId xmlns:a16="http://schemas.microsoft.com/office/drawing/2014/main" xmlns="" id="{8934F59A-F093-449F-A8FA-A3F0133F5D19}"/>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97" name="n_2aveValue【公民館】&#10;一人当たり面積">
          <a:extLst>
            <a:ext uri="{FF2B5EF4-FFF2-40B4-BE49-F238E27FC236}">
              <a16:creationId xmlns:a16="http://schemas.microsoft.com/office/drawing/2014/main" xmlns="" id="{B5CCF67A-18C7-4496-A712-4C1DEAFADF7E}"/>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146930</xdr:rowOff>
    </xdr:from>
    <xdr:ext cx="469744" cy="259045"/>
    <xdr:sp macro="" textlink="">
      <xdr:nvSpPr>
        <xdr:cNvPr id="598" name="n_1mainValue【公民館】&#10;一人当たり面積">
          <a:extLst>
            <a:ext uri="{FF2B5EF4-FFF2-40B4-BE49-F238E27FC236}">
              <a16:creationId xmlns:a16="http://schemas.microsoft.com/office/drawing/2014/main" xmlns="" id="{7472F28F-3C52-4AA5-A50C-923A6C0D2940}"/>
            </a:ext>
          </a:extLst>
        </xdr:cNvPr>
        <xdr:cNvSpPr txBox="1"/>
      </xdr:nvSpPr>
      <xdr:spPr>
        <a:xfrm>
          <a:off x="21075727" y="184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152874</xdr:rowOff>
    </xdr:from>
    <xdr:ext cx="469744" cy="259045"/>
    <xdr:sp macro="" textlink="">
      <xdr:nvSpPr>
        <xdr:cNvPr id="599" name="n_2mainValue【公民館】&#10;一人当たり面積">
          <a:extLst>
            <a:ext uri="{FF2B5EF4-FFF2-40B4-BE49-F238E27FC236}">
              <a16:creationId xmlns:a16="http://schemas.microsoft.com/office/drawing/2014/main" xmlns="" id="{2090CF16-79EA-4EE0-997F-272DBBAC493F}"/>
            </a:ext>
          </a:extLst>
        </xdr:cNvPr>
        <xdr:cNvSpPr txBox="1"/>
      </xdr:nvSpPr>
      <xdr:spPr>
        <a:xfrm>
          <a:off x="20199427" y="184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xmlns="" id="{2626A9A7-1E6B-42CB-A0B3-48D9A74C76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xmlns="" id="{25380BEB-39E5-4E5C-AC65-1173E8A35E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xmlns="" id="{95E2CE56-F2AA-4C1F-B4C8-A27B0BE1A4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認定こども園・幼稚園・保育所、橋りょう・トンネル、公営住宅及び公民館の類型において、有形固定資産減価償却率が平成２７年度末時点で７割を超えており老朽化が進んでいる。認定こども園・幼稚園・保育所とは東吉野こども園のことであり、公営住宅とは村営住宅、公民館とは中央公民館のことである。それぞれの施設において、長寿命化対策や維持修繕、老朽化対策等を行い、有形固定資産減価償却率が高くても安全・安心に暮らせるよう対策を講じながら、必要に応じて施設の更新を行うなど、限りある財源の中で適切に管理・運営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B38E855-2D50-4550-908E-F20841B53D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431BBA1-211D-4B07-9D28-2543A23128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C9FB5CC-6C61-4864-9EEE-19DFAFDE75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8F45785-3FC2-439F-8677-B200AECF52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73CFE9E-5EBE-4282-B2FE-56EEB48281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9552D9D-2335-44D7-B03E-502B53D712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6BB7609-AF2F-47A7-A502-666BD39B1E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C6A8784-064E-43F2-AC9A-511EB3BA61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34F3C61-EF48-4AA3-8367-4C6F359D0A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EBB6863-3207-49B6-AB72-6B9078EA37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F08BAA4-2AE5-4B4F-BBEF-D78BB7A91F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582748C-CBA2-420D-BA2C-02CC902BC4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A7DC3C0-577B-45D5-9E6F-B64A262E4B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1014993-0C28-49F8-AE3D-1F784C143A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A967A28-FD94-4AA5-9352-6381FAC1AF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00DA22C-FB79-495F-9E08-0177D9CD2F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83C75FD-E067-4FEE-9274-1EE8CF9297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33EA93E-04C8-41A7-AD9D-356DA16CCA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AED06B3-9744-4606-8A12-C223B653AC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1FF42E5-3CAC-4A1D-8DD2-80CA57106C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B5D60D8-5D55-4DB8-83FC-5A58A82263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4291A14-3E99-4BB6-A9E3-3CBE40EFE5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2284938-10CE-4DDB-9F9C-579145CD53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FB3D9C0-CCA9-446A-9362-9D57B6399F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D81E218-0E9B-4447-8421-4B0ECD9B2A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BD65B30-1AB6-4462-8655-38BE1425A2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7A7244E-3628-46A7-9465-83B6A0EFDD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FDC0DA9-452C-4B25-8C4C-AAC157FB73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C2A7E99A-D00F-461D-AE71-AE4C7B5B4B7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A3DAD39-8105-4489-A77E-DAF3F5977A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66E59E4-6E13-40B7-B773-C8214C7F81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822AD5C-6FEB-4DEF-A549-B7CA88C972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94E4886-8F97-4170-94FC-61C8DDFA72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27E89FB-A541-48F9-9D41-B7952D410E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7C571CB-8557-4FD5-B38E-D3D2DD8F41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37532C3-91CD-42CE-B5EA-6CA88E2477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2106F39-5B2A-4761-85B6-F5B27B6E75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BBAF8E1-94E7-4453-B004-E2785C7C1C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9F4C291D-D620-4C2C-9148-4921FB7633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359BA852-2794-400A-A4A3-CA9D2233FF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92EBE84-2B14-48C3-BAA3-5F461E9F6B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D87E2BCF-FB25-4A8A-A419-D7EFA87E9F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3F144426-B9ED-47C2-ACB2-8ECD1CFCBD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A3FAD6C0-4D1F-4581-88DD-3DCEF35EC0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E2143DBE-5FB5-4C94-9A6A-98382F531F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AA5A6A10-7FA7-4D8C-9BD0-1CBDDB4801C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2A96A817-E20B-4A21-ABBB-0A7CAE8B01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79EC34CC-9468-4F47-AA30-D556DAA513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BBB2EDBC-A512-40A3-80F5-037D8E63EF7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4A8D03B0-EABD-4B25-BE43-B7665885C0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AE61185E-2AB6-4C48-ACD9-3CF44A589C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513E0F5E-1A06-4E17-8585-9875A04558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FBD10D73-27E4-4212-BF27-021012F15D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BB7F4F23-CA2C-488F-B505-606EBB25B4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B6E3EE7A-09F2-4CE6-80D2-980EF3C205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62181C2B-173B-451A-A1CA-7CC69AE13C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B1A6E670-7A30-4BCA-949D-CE541AA44EC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A622FB40-AFB8-46D3-97EF-BD96ECBEF62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240B9F00-87EA-4226-8E43-CEEE92347F3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1A153124-4F86-4BB7-A80D-053AECCD927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68F262EA-9DF6-4391-B48F-DA990677B7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E8B8D166-D6B9-410D-BAD4-BE23384B51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44BA2562-D86F-4147-977A-41E8F5B0ED8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9FD9339B-EFDE-4346-BAA1-8F3C6066E8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3C5546BD-4011-4AF2-8DD1-BF792F7069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DF43609E-6376-4019-B515-6453F223F10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392AFE9F-EC9F-471F-8838-4F54B198CAE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B383C7C0-115E-44FA-A074-EE4D4C67DB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A6A02F86-7B68-418B-A6EB-B25C714FE07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F8CF74DD-A36C-47F2-8485-7B429CB9428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xmlns="" id="{6A6F468B-7901-4CBC-B07A-7EDAD62E9E9B}"/>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7DC66497-50E4-4053-8C13-A20F3F7F94ED}"/>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xmlns="" id="{C6CAD6EB-7895-47AC-83C4-035F0A72D35A}"/>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9FBFEEF1-D874-4149-81C5-956BEC24783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CD3BB1B0-F991-47D2-A126-0A5F7BA6659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70F5F15E-F6F6-43D6-A64E-E398E858A538}"/>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xmlns="" id="{A866D7A2-C4D2-45C9-A077-E32514844E52}"/>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xmlns="" id="{32373F17-19C0-495C-8887-5E1A9D4C4613}"/>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54E71B30-8A8A-408B-BAB7-EF5F8A2B801E}"/>
            </a:ext>
          </a:extLst>
        </xdr:cNvPr>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xmlns="" id="{48AC0E6B-E9F5-40C7-82CE-F1BC5ABFCDD5}"/>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BC27A08D-289E-4A75-A358-50828D4B8569}"/>
            </a:ext>
          </a:extLst>
        </xdr:cNvPr>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B9DA071D-C8C3-4832-A8BF-72FF405285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1DBEA750-FD57-4DD4-BD02-C2779496DC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D928EB1D-6034-4964-B281-11E18BEB1E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94AF71A4-D6ED-41A5-AC1B-03363829F7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F030B84E-C689-4301-B2A9-D0FEA7439B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88" name="楕円 87">
          <a:extLst>
            <a:ext uri="{FF2B5EF4-FFF2-40B4-BE49-F238E27FC236}">
              <a16:creationId xmlns:a16="http://schemas.microsoft.com/office/drawing/2014/main" xmlns="" id="{3E54A048-D830-4B16-8E53-B5CD5A01E039}"/>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xdr:rowOff>
    </xdr:from>
    <xdr:to>
      <xdr:col>15</xdr:col>
      <xdr:colOff>101600</xdr:colOff>
      <xdr:row>58</xdr:row>
      <xdr:rowOff>107950</xdr:rowOff>
    </xdr:to>
    <xdr:sp macro="" textlink="">
      <xdr:nvSpPr>
        <xdr:cNvPr id="89" name="楕円 88">
          <a:extLst>
            <a:ext uri="{FF2B5EF4-FFF2-40B4-BE49-F238E27FC236}">
              <a16:creationId xmlns:a16="http://schemas.microsoft.com/office/drawing/2014/main" xmlns="" id="{99225EE1-2A74-4B17-90DE-8B5C94987636}"/>
            </a:ext>
          </a:extLst>
        </xdr:cNvPr>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xdr:rowOff>
    </xdr:from>
    <xdr:to>
      <xdr:col>19</xdr:col>
      <xdr:colOff>177800</xdr:colOff>
      <xdr:row>58</xdr:row>
      <xdr:rowOff>57150</xdr:rowOff>
    </xdr:to>
    <xdr:cxnSp macro="">
      <xdr:nvCxnSpPr>
        <xdr:cNvPr id="90" name="直線コネクタ 89">
          <a:extLst>
            <a:ext uri="{FF2B5EF4-FFF2-40B4-BE49-F238E27FC236}">
              <a16:creationId xmlns:a16="http://schemas.microsoft.com/office/drawing/2014/main" xmlns="" id="{B34C666A-203C-499C-8E0F-999E021BCB80}"/>
            </a:ext>
          </a:extLst>
        </xdr:cNvPr>
        <xdr:cNvCxnSpPr/>
      </xdr:nvCxnSpPr>
      <xdr:spPr>
        <a:xfrm flipV="1">
          <a:off x="2908300" y="9959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82567</xdr:rowOff>
    </xdr:from>
    <xdr:ext cx="405111" cy="259045"/>
    <xdr:sp macro="" textlink="">
      <xdr:nvSpPr>
        <xdr:cNvPr id="91" name="n_1mainValue【体育館・プール】&#10;有形固定資産減価償却率">
          <a:extLst>
            <a:ext uri="{FF2B5EF4-FFF2-40B4-BE49-F238E27FC236}">
              <a16:creationId xmlns:a16="http://schemas.microsoft.com/office/drawing/2014/main" xmlns="" id="{99742350-01EE-4596-9566-1C7EC407272C}"/>
            </a:ext>
          </a:extLst>
        </xdr:cNvPr>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124477</xdr:rowOff>
    </xdr:from>
    <xdr:ext cx="405111" cy="259045"/>
    <xdr:sp macro="" textlink="">
      <xdr:nvSpPr>
        <xdr:cNvPr id="92" name="n_2mainValue【体育館・プール】&#10;有形固定資産減価償却率">
          <a:extLst>
            <a:ext uri="{FF2B5EF4-FFF2-40B4-BE49-F238E27FC236}">
              <a16:creationId xmlns:a16="http://schemas.microsoft.com/office/drawing/2014/main" xmlns="" id="{779E3649-94F2-4CCF-92AD-3EBBD6212021}"/>
            </a:ext>
          </a:extLst>
        </xdr:cNvPr>
        <xdr:cNvSpPr txBox="1"/>
      </xdr:nvSpPr>
      <xdr:spPr>
        <a:xfrm>
          <a:off x="2705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AE18D1C5-5E8F-4BB4-9510-1DC2E4EBB5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972C60DC-7645-4AEA-B660-DD957AC931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ACFD5567-352B-4011-80B5-3EF16D2B67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0DF40D88-C6E4-485D-AB4D-1E010B3CEE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7CDA0564-D193-4541-8078-6D27E0E741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9C03EB1A-4BE7-4D8D-9C04-6F8863012D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37AB1CA0-8686-43CD-96F2-BF2B3D517F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1EAA3F89-83A3-40C9-BE17-09A590C5B6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12B736C0-D592-4E73-9A7E-1205C68F46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25B116A9-A943-4E5E-A6A1-506C71505C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xmlns="" id="{DBB64547-FABF-4511-8988-DBD45ABF449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xmlns="" id="{E3BC831B-84F3-4ADF-956E-92C0E11863F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xmlns="" id="{869C0142-345A-4E54-8E11-41B05E70CE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xmlns="" id="{0D36BCED-3A4A-4B9D-9C41-D1E5FD70F8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xmlns="" id="{4705094B-FF70-448A-9383-B464D3C756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xmlns="" id="{EC4EBD29-15B2-4100-95BE-33EC5FF1B01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xmlns="" id="{A71E9C08-7284-4F57-AE5D-B4265FB2428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xmlns="" id="{D7CDF63D-A003-4B9F-B86D-375FB7099D5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xmlns="" id="{E04A9B5C-2882-469B-AFD5-A30EA65174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xmlns="" id="{2CD5AAC5-1941-4E97-BB6F-2710EA5392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xmlns="" id="{04D66C53-FFFA-42B4-9217-FF68E2168B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xmlns="" id="{A0BA3E8F-2AF2-4512-A7DB-C24A9BD4330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xmlns="" id="{920E8113-E0D3-4C85-BC96-D7A00ABE8F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a:extLst>
            <a:ext uri="{FF2B5EF4-FFF2-40B4-BE49-F238E27FC236}">
              <a16:creationId xmlns:a16="http://schemas.microsoft.com/office/drawing/2014/main" xmlns="" id="{10D77D44-B8BF-438B-B26F-72ACCB3618AA}"/>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a:extLst>
            <a:ext uri="{FF2B5EF4-FFF2-40B4-BE49-F238E27FC236}">
              <a16:creationId xmlns:a16="http://schemas.microsoft.com/office/drawing/2014/main" xmlns="" id="{0FA5BEC9-A133-4927-AE13-FC82DDEDFB8F}"/>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a:extLst>
            <a:ext uri="{FF2B5EF4-FFF2-40B4-BE49-F238E27FC236}">
              <a16:creationId xmlns:a16="http://schemas.microsoft.com/office/drawing/2014/main" xmlns="" id="{F0CC62B7-174D-4670-AD82-8E63BF9B4828}"/>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a:extLst>
            <a:ext uri="{FF2B5EF4-FFF2-40B4-BE49-F238E27FC236}">
              <a16:creationId xmlns:a16="http://schemas.microsoft.com/office/drawing/2014/main" xmlns="" id="{22D8AFDE-34E3-48E4-ABD6-D7C9BC63ED68}"/>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a:extLst>
            <a:ext uri="{FF2B5EF4-FFF2-40B4-BE49-F238E27FC236}">
              <a16:creationId xmlns:a16="http://schemas.microsoft.com/office/drawing/2014/main" xmlns="" id="{AD0A071E-B2BA-4FE9-A1AF-E2722ECF809C}"/>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a:extLst>
            <a:ext uri="{FF2B5EF4-FFF2-40B4-BE49-F238E27FC236}">
              <a16:creationId xmlns:a16="http://schemas.microsoft.com/office/drawing/2014/main" xmlns="" id="{2E42344D-4C8C-4569-87C7-0EAB26A44CA5}"/>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a:extLst>
            <a:ext uri="{FF2B5EF4-FFF2-40B4-BE49-F238E27FC236}">
              <a16:creationId xmlns:a16="http://schemas.microsoft.com/office/drawing/2014/main" xmlns="" id="{E968135F-CD37-4549-A663-DAB2C0D73634}"/>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a:extLst>
            <a:ext uri="{FF2B5EF4-FFF2-40B4-BE49-F238E27FC236}">
              <a16:creationId xmlns:a16="http://schemas.microsoft.com/office/drawing/2014/main" xmlns="" id="{675C6BEC-0EEA-40DE-9727-FC97C84D950C}"/>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a:extLst>
            <a:ext uri="{FF2B5EF4-FFF2-40B4-BE49-F238E27FC236}">
              <a16:creationId xmlns:a16="http://schemas.microsoft.com/office/drawing/2014/main" xmlns="" id="{C33B3EFB-0574-44CF-92D7-E2A50BEC9E15}"/>
            </a:ext>
          </a:extLst>
        </xdr:cNvPr>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a:extLst>
            <a:ext uri="{FF2B5EF4-FFF2-40B4-BE49-F238E27FC236}">
              <a16:creationId xmlns:a16="http://schemas.microsoft.com/office/drawing/2014/main" xmlns="" id="{D304AB0B-E3C8-4F32-BF04-111E89FF535B}"/>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a:extLst>
            <a:ext uri="{FF2B5EF4-FFF2-40B4-BE49-F238E27FC236}">
              <a16:creationId xmlns:a16="http://schemas.microsoft.com/office/drawing/2014/main" xmlns="" id="{46E48CC6-07C1-45D7-90E0-CE79D85B616F}"/>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6BEB26F8-C6FF-43AD-989A-DBBF106247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4A5908EF-C02B-4734-BA29-9473ADD09E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9DA6A30F-3D75-481A-950B-30A3E974E4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EF406C3B-43F3-47B7-932E-567F9C5F885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088A81BD-450D-498D-8E3F-BAA16DE2BD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28448</xdr:rowOff>
    </xdr:from>
    <xdr:to>
      <xdr:col>50</xdr:col>
      <xdr:colOff>165100</xdr:colOff>
      <xdr:row>62</xdr:row>
      <xdr:rowOff>130048</xdr:rowOff>
    </xdr:to>
    <xdr:sp macro="" textlink="">
      <xdr:nvSpPr>
        <xdr:cNvPr id="132" name="楕円 131">
          <a:extLst>
            <a:ext uri="{FF2B5EF4-FFF2-40B4-BE49-F238E27FC236}">
              <a16:creationId xmlns:a16="http://schemas.microsoft.com/office/drawing/2014/main" xmlns="" id="{E3BF49F4-7E52-4482-87B4-EE9F1F98C553}"/>
            </a:ext>
          </a:extLst>
        </xdr:cNvPr>
        <xdr:cNvSpPr/>
      </xdr:nvSpPr>
      <xdr:spPr>
        <a:xfrm>
          <a:off x="9588500" y="106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42164</xdr:rowOff>
    </xdr:from>
    <xdr:to>
      <xdr:col>46</xdr:col>
      <xdr:colOff>38100</xdr:colOff>
      <xdr:row>62</xdr:row>
      <xdr:rowOff>143764</xdr:rowOff>
    </xdr:to>
    <xdr:sp macro="" textlink="">
      <xdr:nvSpPr>
        <xdr:cNvPr id="133" name="楕円 132">
          <a:extLst>
            <a:ext uri="{FF2B5EF4-FFF2-40B4-BE49-F238E27FC236}">
              <a16:creationId xmlns:a16="http://schemas.microsoft.com/office/drawing/2014/main" xmlns="" id="{DDA96A6F-8752-4CEF-9F8A-E0EFD5878A1D}"/>
            </a:ext>
          </a:extLst>
        </xdr:cNvPr>
        <xdr:cNvSpPr/>
      </xdr:nvSpPr>
      <xdr:spPr>
        <a:xfrm>
          <a:off x="8699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79248</xdr:rowOff>
    </xdr:from>
    <xdr:to>
      <xdr:col>50</xdr:col>
      <xdr:colOff>114300</xdr:colOff>
      <xdr:row>62</xdr:row>
      <xdr:rowOff>92964</xdr:rowOff>
    </xdr:to>
    <xdr:cxnSp macro="">
      <xdr:nvCxnSpPr>
        <xdr:cNvPr id="134" name="直線コネクタ 133">
          <a:extLst>
            <a:ext uri="{FF2B5EF4-FFF2-40B4-BE49-F238E27FC236}">
              <a16:creationId xmlns:a16="http://schemas.microsoft.com/office/drawing/2014/main" xmlns="" id="{3A226B34-16AB-45AA-982A-CB1828F6391F}"/>
            </a:ext>
          </a:extLst>
        </xdr:cNvPr>
        <xdr:cNvCxnSpPr/>
      </xdr:nvCxnSpPr>
      <xdr:spPr>
        <a:xfrm flipV="1">
          <a:off x="8750300" y="10709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121175</xdr:rowOff>
    </xdr:from>
    <xdr:ext cx="469744" cy="259045"/>
    <xdr:sp macro="" textlink="">
      <xdr:nvSpPr>
        <xdr:cNvPr id="135" name="n_1mainValue【体育館・プール】&#10;一人当たり面積">
          <a:extLst>
            <a:ext uri="{FF2B5EF4-FFF2-40B4-BE49-F238E27FC236}">
              <a16:creationId xmlns:a16="http://schemas.microsoft.com/office/drawing/2014/main" xmlns="" id="{6E31A1E6-9F5B-4B2C-9665-D600C4BCAF81}"/>
            </a:ext>
          </a:extLst>
        </xdr:cNvPr>
        <xdr:cNvSpPr txBox="1"/>
      </xdr:nvSpPr>
      <xdr:spPr>
        <a:xfrm>
          <a:off x="93917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134891</xdr:rowOff>
    </xdr:from>
    <xdr:ext cx="469744" cy="259045"/>
    <xdr:sp macro="" textlink="">
      <xdr:nvSpPr>
        <xdr:cNvPr id="136" name="n_2mainValue【体育館・プール】&#10;一人当たり面積">
          <a:extLst>
            <a:ext uri="{FF2B5EF4-FFF2-40B4-BE49-F238E27FC236}">
              <a16:creationId xmlns:a16="http://schemas.microsoft.com/office/drawing/2014/main" xmlns="" id="{49B652BC-C09C-4ED7-8C13-19C88620B6B4}"/>
            </a:ext>
          </a:extLst>
        </xdr:cNvPr>
        <xdr:cNvSpPr txBox="1"/>
      </xdr:nvSpPr>
      <xdr:spPr>
        <a:xfrm>
          <a:off x="851542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xmlns="" id="{9F0367C8-6460-4F1D-B2CC-719B6EC28B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xmlns="" id="{679E6B96-201B-4432-8EFB-CB7AE20675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xmlns="" id="{A137F11A-5229-4DB7-BD83-37B3C0DBAB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xmlns="" id="{4FDDD7F2-AF3B-4B3D-8683-169CFFBD66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xmlns="" id="{F2610206-04A9-423B-A7A3-C6E1C8362D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xmlns="" id="{A0C4585D-5345-44F4-B2CF-601D7A03F6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xmlns="" id="{82CEA23A-089D-4348-B661-02D2BA9337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xmlns="" id="{379592EC-A914-46D9-8D9F-821B3BA5C42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a:extLst>
            <a:ext uri="{FF2B5EF4-FFF2-40B4-BE49-F238E27FC236}">
              <a16:creationId xmlns:a16="http://schemas.microsoft.com/office/drawing/2014/main" xmlns="" id="{468C9CCA-1635-45D2-AD8F-4D76ECD84C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a:extLst>
            <a:ext uri="{FF2B5EF4-FFF2-40B4-BE49-F238E27FC236}">
              <a16:creationId xmlns:a16="http://schemas.microsoft.com/office/drawing/2014/main" xmlns="" id="{49970124-9065-472A-8E4D-EC8719D2B6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a:extLst>
            <a:ext uri="{FF2B5EF4-FFF2-40B4-BE49-F238E27FC236}">
              <a16:creationId xmlns:a16="http://schemas.microsoft.com/office/drawing/2014/main" xmlns="" id="{273EF373-7FC1-4D94-90DB-68CC7A3858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a:extLst>
            <a:ext uri="{FF2B5EF4-FFF2-40B4-BE49-F238E27FC236}">
              <a16:creationId xmlns:a16="http://schemas.microsoft.com/office/drawing/2014/main" xmlns="" id="{9AE18B4D-812D-4744-800F-D8787819DD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a:extLst>
            <a:ext uri="{FF2B5EF4-FFF2-40B4-BE49-F238E27FC236}">
              <a16:creationId xmlns:a16="http://schemas.microsoft.com/office/drawing/2014/main" xmlns="" id="{6DAD99F9-FC45-47C1-94F0-D41E17ED9F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a:extLst>
            <a:ext uri="{FF2B5EF4-FFF2-40B4-BE49-F238E27FC236}">
              <a16:creationId xmlns:a16="http://schemas.microsoft.com/office/drawing/2014/main" xmlns="" id="{BD626045-76E5-4CEF-9199-624677BE0A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a:extLst>
            <a:ext uri="{FF2B5EF4-FFF2-40B4-BE49-F238E27FC236}">
              <a16:creationId xmlns:a16="http://schemas.microsoft.com/office/drawing/2014/main" xmlns="" id="{8A9DE809-8BAE-4D57-878D-C5BF53ADCC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a:extLst>
            <a:ext uri="{FF2B5EF4-FFF2-40B4-BE49-F238E27FC236}">
              <a16:creationId xmlns:a16="http://schemas.microsoft.com/office/drawing/2014/main" xmlns="" id="{76D22EEE-9D73-4081-938A-5BBFBB25421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xmlns="" id="{966F5B5D-7581-49CE-8E4B-FAFEE91470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xmlns="" id="{2B89AC84-3A6F-4DA4-B97B-37AACD8A06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xmlns="" id="{71F67259-43BA-4137-9565-0368745EAE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xmlns="" id="{88674C8D-D31A-4809-AD75-AF1844DF3F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xmlns="" id="{A30B422A-BE6A-41C7-896A-1DDC2071E1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xmlns="" id="{C742AC99-EA69-41C3-B3FD-C5A2FD7E79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xmlns="" id="{95C9ADF8-2074-4429-BF5F-AC67396FC8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xmlns="" id="{AA2340F2-9ED7-44DC-9520-9D2AC38A62E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a:extLst>
            <a:ext uri="{FF2B5EF4-FFF2-40B4-BE49-F238E27FC236}">
              <a16:creationId xmlns:a16="http://schemas.microsoft.com/office/drawing/2014/main" xmlns="" id="{DFBF932A-12D3-4428-A923-01E1FD7B20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a:extLst>
            <a:ext uri="{FF2B5EF4-FFF2-40B4-BE49-F238E27FC236}">
              <a16:creationId xmlns:a16="http://schemas.microsoft.com/office/drawing/2014/main" xmlns="" id="{85846677-1A76-421A-A05A-9F3AB869BEA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163" name="直線コネクタ 162">
          <a:extLst>
            <a:ext uri="{FF2B5EF4-FFF2-40B4-BE49-F238E27FC236}">
              <a16:creationId xmlns:a16="http://schemas.microsoft.com/office/drawing/2014/main" xmlns="" id="{B08D1158-F629-4FD7-B083-661DF67DEE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164" name="テキスト ボックス 163">
          <a:extLst>
            <a:ext uri="{FF2B5EF4-FFF2-40B4-BE49-F238E27FC236}">
              <a16:creationId xmlns:a16="http://schemas.microsoft.com/office/drawing/2014/main" xmlns="" id="{D0A88562-ECF0-4FBE-B351-1DEA0D746B95}"/>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5" name="直線コネクタ 164">
          <a:extLst>
            <a:ext uri="{FF2B5EF4-FFF2-40B4-BE49-F238E27FC236}">
              <a16:creationId xmlns:a16="http://schemas.microsoft.com/office/drawing/2014/main" xmlns="" id="{52C61E97-D6B5-4BD5-95FB-E008832ADE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6" name="テキスト ボックス 165">
          <a:extLst>
            <a:ext uri="{FF2B5EF4-FFF2-40B4-BE49-F238E27FC236}">
              <a16:creationId xmlns:a16="http://schemas.microsoft.com/office/drawing/2014/main" xmlns="" id="{3D91A899-AE50-45DF-A64B-65338CB89A5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7" name="直線コネクタ 166">
          <a:extLst>
            <a:ext uri="{FF2B5EF4-FFF2-40B4-BE49-F238E27FC236}">
              <a16:creationId xmlns:a16="http://schemas.microsoft.com/office/drawing/2014/main" xmlns="" id="{CB3F5603-C9B5-425F-A677-9E0E87C9742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68" name="テキスト ボックス 167">
          <a:extLst>
            <a:ext uri="{FF2B5EF4-FFF2-40B4-BE49-F238E27FC236}">
              <a16:creationId xmlns:a16="http://schemas.microsoft.com/office/drawing/2014/main" xmlns="" id="{7A536E6A-67A7-488F-811B-24C9856BF95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69" name="直線コネクタ 168">
          <a:extLst>
            <a:ext uri="{FF2B5EF4-FFF2-40B4-BE49-F238E27FC236}">
              <a16:creationId xmlns:a16="http://schemas.microsoft.com/office/drawing/2014/main" xmlns="" id="{152B139F-AD99-455A-B7DF-D05E2A75C06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0" name="テキスト ボックス 169">
          <a:extLst>
            <a:ext uri="{FF2B5EF4-FFF2-40B4-BE49-F238E27FC236}">
              <a16:creationId xmlns:a16="http://schemas.microsoft.com/office/drawing/2014/main" xmlns="" id="{9F2C89A3-E2BD-485E-A505-12D4860139B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1" name="直線コネクタ 170">
          <a:extLst>
            <a:ext uri="{FF2B5EF4-FFF2-40B4-BE49-F238E27FC236}">
              <a16:creationId xmlns:a16="http://schemas.microsoft.com/office/drawing/2014/main" xmlns="" id="{00156E34-CDD3-4E36-BEAA-0517E8F8E9C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72" name="テキスト ボックス 171">
          <a:extLst>
            <a:ext uri="{FF2B5EF4-FFF2-40B4-BE49-F238E27FC236}">
              <a16:creationId xmlns:a16="http://schemas.microsoft.com/office/drawing/2014/main" xmlns="" id="{C2B9E351-E6E3-4C83-AF27-517C762106E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3" name="直線コネクタ 172">
          <a:extLst>
            <a:ext uri="{FF2B5EF4-FFF2-40B4-BE49-F238E27FC236}">
              <a16:creationId xmlns:a16="http://schemas.microsoft.com/office/drawing/2014/main" xmlns="" id="{1BC3F0BC-7C32-491F-8103-549D9236402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4" name="テキスト ボックス 173">
          <a:extLst>
            <a:ext uri="{FF2B5EF4-FFF2-40B4-BE49-F238E27FC236}">
              <a16:creationId xmlns:a16="http://schemas.microsoft.com/office/drawing/2014/main" xmlns="" id="{85A46EFA-31DB-4938-B655-49C14907155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5" name="【市民会館】&#10;有形固定資産減価償却率グラフ枠">
          <a:extLst>
            <a:ext uri="{FF2B5EF4-FFF2-40B4-BE49-F238E27FC236}">
              <a16:creationId xmlns:a16="http://schemas.microsoft.com/office/drawing/2014/main" xmlns="" id="{63902470-1B61-4BFB-A20D-213F7DE664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176" name="直線コネクタ 175">
          <a:extLst>
            <a:ext uri="{FF2B5EF4-FFF2-40B4-BE49-F238E27FC236}">
              <a16:creationId xmlns:a16="http://schemas.microsoft.com/office/drawing/2014/main" xmlns="" id="{D3CE4C8D-E46F-4487-B5C8-A93F655EAE1B}"/>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177" name="【市民会館】&#10;有形固定資産減価償却率最小値テキスト">
          <a:extLst>
            <a:ext uri="{FF2B5EF4-FFF2-40B4-BE49-F238E27FC236}">
              <a16:creationId xmlns:a16="http://schemas.microsoft.com/office/drawing/2014/main" xmlns="" id="{32B92A61-5F01-497B-A86A-32D0D65D414A}"/>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178" name="直線コネクタ 177">
          <a:extLst>
            <a:ext uri="{FF2B5EF4-FFF2-40B4-BE49-F238E27FC236}">
              <a16:creationId xmlns:a16="http://schemas.microsoft.com/office/drawing/2014/main" xmlns="" id="{AE583155-B97E-41F4-BC2E-02243C684D31}"/>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179" name="【市民会館】&#10;有形固定資産減価償却率最大値テキスト">
          <a:extLst>
            <a:ext uri="{FF2B5EF4-FFF2-40B4-BE49-F238E27FC236}">
              <a16:creationId xmlns:a16="http://schemas.microsoft.com/office/drawing/2014/main" xmlns="" id="{C30383F2-FBAA-4C04-8D73-79145DE48293}"/>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180" name="直線コネクタ 179">
          <a:extLst>
            <a:ext uri="{FF2B5EF4-FFF2-40B4-BE49-F238E27FC236}">
              <a16:creationId xmlns:a16="http://schemas.microsoft.com/office/drawing/2014/main" xmlns="" id="{C576D236-D7DF-4124-A3EF-2656C7DD14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181" name="【市民会館】&#10;有形固定資産減価償却率平均値テキスト">
          <a:extLst>
            <a:ext uri="{FF2B5EF4-FFF2-40B4-BE49-F238E27FC236}">
              <a16:creationId xmlns:a16="http://schemas.microsoft.com/office/drawing/2014/main" xmlns="" id="{013FB042-DC39-4417-912A-C63A092CE0B4}"/>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182" name="フローチャート: 判断 181">
          <a:extLst>
            <a:ext uri="{FF2B5EF4-FFF2-40B4-BE49-F238E27FC236}">
              <a16:creationId xmlns:a16="http://schemas.microsoft.com/office/drawing/2014/main" xmlns="" id="{68E43F67-F21C-4198-9923-E9F3C325248C}"/>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183" name="フローチャート: 判断 182">
          <a:extLst>
            <a:ext uri="{FF2B5EF4-FFF2-40B4-BE49-F238E27FC236}">
              <a16:creationId xmlns:a16="http://schemas.microsoft.com/office/drawing/2014/main" xmlns="" id="{8347E7FE-689C-4BAB-8660-6F6426A5EDD1}"/>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184" name="n_1aveValue【市民会館】&#10;有形固定資産減価償却率">
          <a:extLst>
            <a:ext uri="{FF2B5EF4-FFF2-40B4-BE49-F238E27FC236}">
              <a16:creationId xmlns:a16="http://schemas.microsoft.com/office/drawing/2014/main" xmlns="" id="{AD1B9F85-C8EE-45C9-9CD2-D7BCDD8E3C50}"/>
            </a:ext>
          </a:extLst>
        </xdr:cNvPr>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185" name="フローチャート: 判断 184">
          <a:extLst>
            <a:ext uri="{FF2B5EF4-FFF2-40B4-BE49-F238E27FC236}">
              <a16:creationId xmlns:a16="http://schemas.microsoft.com/office/drawing/2014/main" xmlns="" id="{EF1235F9-07F2-4DCD-9CFC-CCD1D18F8F3B}"/>
            </a:ext>
          </a:extLst>
        </xdr:cNvPr>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186" name="n_2aveValue【市民会館】&#10;有形固定資産減価償却率">
          <a:extLst>
            <a:ext uri="{FF2B5EF4-FFF2-40B4-BE49-F238E27FC236}">
              <a16:creationId xmlns:a16="http://schemas.microsoft.com/office/drawing/2014/main" xmlns="" id="{5041F051-0C75-4AC1-A102-C03725D64035}"/>
            </a:ext>
          </a:extLst>
        </xdr:cNvPr>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7" name="テキスト ボックス 186">
          <a:extLst>
            <a:ext uri="{FF2B5EF4-FFF2-40B4-BE49-F238E27FC236}">
              <a16:creationId xmlns:a16="http://schemas.microsoft.com/office/drawing/2014/main" xmlns="" id="{77C34242-E378-4E97-812C-1FDE846194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8" name="テキスト ボックス 187">
          <a:extLst>
            <a:ext uri="{FF2B5EF4-FFF2-40B4-BE49-F238E27FC236}">
              <a16:creationId xmlns:a16="http://schemas.microsoft.com/office/drawing/2014/main" xmlns="" id="{8C0D7216-6F4A-4A71-9F4B-467A8052B39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9" name="テキスト ボックス 188">
          <a:extLst>
            <a:ext uri="{FF2B5EF4-FFF2-40B4-BE49-F238E27FC236}">
              <a16:creationId xmlns:a16="http://schemas.microsoft.com/office/drawing/2014/main" xmlns="" id="{C7CFFE7E-FD7C-4E57-9255-B4DA210EE9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0" name="テキスト ボックス 189">
          <a:extLst>
            <a:ext uri="{FF2B5EF4-FFF2-40B4-BE49-F238E27FC236}">
              <a16:creationId xmlns:a16="http://schemas.microsoft.com/office/drawing/2014/main" xmlns="" id="{4FADBDC8-121C-4896-A640-6A38097C4B0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xmlns="" id="{0F20E9CD-4A1C-4A76-B48C-26738084723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80645</xdr:rowOff>
    </xdr:from>
    <xdr:to>
      <xdr:col>20</xdr:col>
      <xdr:colOff>38100</xdr:colOff>
      <xdr:row>102</xdr:row>
      <xdr:rowOff>10795</xdr:rowOff>
    </xdr:to>
    <xdr:sp macro="" textlink="">
      <xdr:nvSpPr>
        <xdr:cNvPr id="192" name="楕円 191">
          <a:extLst>
            <a:ext uri="{FF2B5EF4-FFF2-40B4-BE49-F238E27FC236}">
              <a16:creationId xmlns:a16="http://schemas.microsoft.com/office/drawing/2014/main" xmlns="" id="{802139AA-9EE7-4F77-92F0-831015934508}"/>
            </a:ext>
          </a:extLst>
        </xdr:cNvPr>
        <xdr:cNvSpPr/>
      </xdr:nvSpPr>
      <xdr:spPr>
        <a:xfrm>
          <a:off x="3746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143511</xdr:rowOff>
    </xdr:from>
    <xdr:to>
      <xdr:col>15</xdr:col>
      <xdr:colOff>101600</xdr:colOff>
      <xdr:row>102</xdr:row>
      <xdr:rowOff>73661</xdr:rowOff>
    </xdr:to>
    <xdr:sp macro="" textlink="">
      <xdr:nvSpPr>
        <xdr:cNvPr id="193" name="楕円 192">
          <a:extLst>
            <a:ext uri="{FF2B5EF4-FFF2-40B4-BE49-F238E27FC236}">
              <a16:creationId xmlns:a16="http://schemas.microsoft.com/office/drawing/2014/main" xmlns="" id="{BA59035F-A1DE-4A46-93BD-FFC3C7251765}"/>
            </a:ext>
          </a:extLst>
        </xdr:cNvPr>
        <xdr:cNvSpPr/>
      </xdr:nvSpPr>
      <xdr:spPr>
        <a:xfrm>
          <a:off x="285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131445</xdr:rowOff>
    </xdr:from>
    <xdr:to>
      <xdr:col>19</xdr:col>
      <xdr:colOff>177800</xdr:colOff>
      <xdr:row>102</xdr:row>
      <xdr:rowOff>22861</xdr:rowOff>
    </xdr:to>
    <xdr:cxnSp macro="">
      <xdr:nvCxnSpPr>
        <xdr:cNvPr id="194" name="直線コネクタ 193">
          <a:extLst>
            <a:ext uri="{FF2B5EF4-FFF2-40B4-BE49-F238E27FC236}">
              <a16:creationId xmlns:a16="http://schemas.microsoft.com/office/drawing/2014/main" xmlns="" id="{CAB9123F-DD40-4E5A-9FE7-A7D975439B7F}"/>
            </a:ext>
          </a:extLst>
        </xdr:cNvPr>
        <xdr:cNvCxnSpPr/>
      </xdr:nvCxnSpPr>
      <xdr:spPr>
        <a:xfrm flipV="1">
          <a:off x="2908300" y="174478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27322</xdr:rowOff>
    </xdr:from>
    <xdr:ext cx="405111" cy="259045"/>
    <xdr:sp macro="" textlink="">
      <xdr:nvSpPr>
        <xdr:cNvPr id="195" name="n_1mainValue【市民会館】&#10;有形固定資産減価償却率">
          <a:extLst>
            <a:ext uri="{FF2B5EF4-FFF2-40B4-BE49-F238E27FC236}">
              <a16:creationId xmlns:a16="http://schemas.microsoft.com/office/drawing/2014/main" xmlns="" id="{310401BC-D20C-47A4-BFE0-7446AF16CF43}"/>
            </a:ext>
          </a:extLst>
        </xdr:cNvPr>
        <xdr:cNvSpPr txBox="1"/>
      </xdr:nvSpPr>
      <xdr:spPr>
        <a:xfrm>
          <a:off x="35820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90188</xdr:rowOff>
    </xdr:from>
    <xdr:ext cx="405111" cy="259045"/>
    <xdr:sp macro="" textlink="">
      <xdr:nvSpPr>
        <xdr:cNvPr id="196" name="n_2mainValue【市民会館】&#10;有形固定資産減価償却率">
          <a:extLst>
            <a:ext uri="{FF2B5EF4-FFF2-40B4-BE49-F238E27FC236}">
              <a16:creationId xmlns:a16="http://schemas.microsoft.com/office/drawing/2014/main" xmlns="" id="{B1266409-C290-47AB-8CC4-4D0A197486BB}"/>
            </a:ext>
          </a:extLst>
        </xdr:cNvPr>
        <xdr:cNvSpPr txBox="1"/>
      </xdr:nvSpPr>
      <xdr:spPr>
        <a:xfrm>
          <a:off x="2705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7" name="正方形/長方形 196">
          <a:extLst>
            <a:ext uri="{FF2B5EF4-FFF2-40B4-BE49-F238E27FC236}">
              <a16:creationId xmlns:a16="http://schemas.microsoft.com/office/drawing/2014/main" xmlns="" id="{5B2BA7DE-6068-46B2-90FC-B2F0EA3BD4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8" name="正方形/長方形 197">
          <a:extLst>
            <a:ext uri="{FF2B5EF4-FFF2-40B4-BE49-F238E27FC236}">
              <a16:creationId xmlns:a16="http://schemas.microsoft.com/office/drawing/2014/main" xmlns="" id="{8CE60437-DAEF-4ECA-8901-D1DCD68A1B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9" name="正方形/長方形 198">
          <a:extLst>
            <a:ext uri="{FF2B5EF4-FFF2-40B4-BE49-F238E27FC236}">
              <a16:creationId xmlns:a16="http://schemas.microsoft.com/office/drawing/2014/main" xmlns="" id="{6E571798-6747-4586-BFEA-1F37E66CC4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0" name="正方形/長方形 199">
          <a:extLst>
            <a:ext uri="{FF2B5EF4-FFF2-40B4-BE49-F238E27FC236}">
              <a16:creationId xmlns:a16="http://schemas.microsoft.com/office/drawing/2014/main" xmlns="" id="{9B6470EA-9B7B-4241-982E-E2833623CC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1" name="正方形/長方形 200">
          <a:extLst>
            <a:ext uri="{FF2B5EF4-FFF2-40B4-BE49-F238E27FC236}">
              <a16:creationId xmlns:a16="http://schemas.microsoft.com/office/drawing/2014/main" xmlns="" id="{1AC0D6C4-59B6-4FA0-83F0-1FC5C1562B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2" name="正方形/長方形 201">
          <a:extLst>
            <a:ext uri="{FF2B5EF4-FFF2-40B4-BE49-F238E27FC236}">
              <a16:creationId xmlns:a16="http://schemas.microsoft.com/office/drawing/2014/main" xmlns="" id="{291ECA74-31D4-4CC0-9DE4-7ABCDBCE45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3" name="正方形/長方形 202">
          <a:extLst>
            <a:ext uri="{FF2B5EF4-FFF2-40B4-BE49-F238E27FC236}">
              <a16:creationId xmlns:a16="http://schemas.microsoft.com/office/drawing/2014/main" xmlns="" id="{4248250D-BA6B-4F14-A4CD-FDF2E31D06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4" name="正方形/長方形 203">
          <a:extLst>
            <a:ext uri="{FF2B5EF4-FFF2-40B4-BE49-F238E27FC236}">
              <a16:creationId xmlns:a16="http://schemas.microsoft.com/office/drawing/2014/main" xmlns="" id="{44296CD5-6ED8-4F29-A6D2-AB1F3EAF09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5" name="テキスト ボックス 204">
          <a:extLst>
            <a:ext uri="{FF2B5EF4-FFF2-40B4-BE49-F238E27FC236}">
              <a16:creationId xmlns:a16="http://schemas.microsoft.com/office/drawing/2014/main" xmlns="" id="{B193AE16-4ABB-4496-B10C-3EA53C0314B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6" name="直線コネクタ 205">
          <a:extLst>
            <a:ext uri="{FF2B5EF4-FFF2-40B4-BE49-F238E27FC236}">
              <a16:creationId xmlns:a16="http://schemas.microsoft.com/office/drawing/2014/main" xmlns="" id="{87355156-256D-410F-9D5C-CDFFAB0D8C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7" name="直線コネクタ 206">
          <a:extLst>
            <a:ext uri="{FF2B5EF4-FFF2-40B4-BE49-F238E27FC236}">
              <a16:creationId xmlns:a16="http://schemas.microsoft.com/office/drawing/2014/main" xmlns="" id="{E440007F-285C-4170-8A07-F5433280318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8" name="テキスト ボックス 207">
          <a:extLst>
            <a:ext uri="{FF2B5EF4-FFF2-40B4-BE49-F238E27FC236}">
              <a16:creationId xmlns:a16="http://schemas.microsoft.com/office/drawing/2014/main" xmlns="" id="{76A8E51E-B1A3-44D2-832F-A627C2E17AE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9" name="直線コネクタ 208">
          <a:extLst>
            <a:ext uri="{FF2B5EF4-FFF2-40B4-BE49-F238E27FC236}">
              <a16:creationId xmlns:a16="http://schemas.microsoft.com/office/drawing/2014/main" xmlns="" id="{68272B2C-EF10-4406-8F4F-B5023C6F4D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0" name="テキスト ボックス 209">
          <a:extLst>
            <a:ext uri="{FF2B5EF4-FFF2-40B4-BE49-F238E27FC236}">
              <a16:creationId xmlns:a16="http://schemas.microsoft.com/office/drawing/2014/main" xmlns="" id="{56275619-1A48-4786-8DBC-E0C5D473419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1" name="直線コネクタ 210">
          <a:extLst>
            <a:ext uri="{FF2B5EF4-FFF2-40B4-BE49-F238E27FC236}">
              <a16:creationId xmlns:a16="http://schemas.microsoft.com/office/drawing/2014/main" xmlns="" id="{F0F81599-22EA-4739-BC05-1253DAC05E1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2" name="テキスト ボックス 211">
          <a:extLst>
            <a:ext uri="{FF2B5EF4-FFF2-40B4-BE49-F238E27FC236}">
              <a16:creationId xmlns:a16="http://schemas.microsoft.com/office/drawing/2014/main" xmlns="" id="{9524C300-98B3-4F72-AFF4-BE074BA7AD3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3" name="直線コネクタ 212">
          <a:extLst>
            <a:ext uri="{FF2B5EF4-FFF2-40B4-BE49-F238E27FC236}">
              <a16:creationId xmlns:a16="http://schemas.microsoft.com/office/drawing/2014/main" xmlns="" id="{316D375F-DE06-4DD6-9ADB-BFA349C3C5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4" name="テキスト ボックス 213">
          <a:extLst>
            <a:ext uri="{FF2B5EF4-FFF2-40B4-BE49-F238E27FC236}">
              <a16:creationId xmlns:a16="http://schemas.microsoft.com/office/drawing/2014/main" xmlns="" id="{B87FE7B8-E197-44C7-BB7B-BC70C06746D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5" name="直線コネクタ 214">
          <a:extLst>
            <a:ext uri="{FF2B5EF4-FFF2-40B4-BE49-F238E27FC236}">
              <a16:creationId xmlns:a16="http://schemas.microsoft.com/office/drawing/2014/main" xmlns="" id="{E1041239-ECB9-4E3D-9A50-11F5D3C2CA5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6" name="テキスト ボックス 215">
          <a:extLst>
            <a:ext uri="{FF2B5EF4-FFF2-40B4-BE49-F238E27FC236}">
              <a16:creationId xmlns:a16="http://schemas.microsoft.com/office/drawing/2014/main" xmlns="" id="{135F22A8-5905-46DE-B394-0479F6EC9EA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7" name="直線コネクタ 216">
          <a:extLst>
            <a:ext uri="{FF2B5EF4-FFF2-40B4-BE49-F238E27FC236}">
              <a16:creationId xmlns:a16="http://schemas.microsoft.com/office/drawing/2014/main" xmlns="" id="{939B3B88-3464-4923-94DA-04693E02A73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8" name="テキスト ボックス 217">
          <a:extLst>
            <a:ext uri="{FF2B5EF4-FFF2-40B4-BE49-F238E27FC236}">
              <a16:creationId xmlns:a16="http://schemas.microsoft.com/office/drawing/2014/main" xmlns="" id="{6C27745A-82EF-4411-A0DF-7AFBCDF7927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9" name="【市民会館】&#10;一人当たり面積グラフ枠">
          <a:extLst>
            <a:ext uri="{FF2B5EF4-FFF2-40B4-BE49-F238E27FC236}">
              <a16:creationId xmlns:a16="http://schemas.microsoft.com/office/drawing/2014/main" xmlns="" id="{5D8B0058-7E89-49AB-8E15-F47EEB20D0B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20" name="直線コネクタ 219">
          <a:extLst>
            <a:ext uri="{FF2B5EF4-FFF2-40B4-BE49-F238E27FC236}">
              <a16:creationId xmlns:a16="http://schemas.microsoft.com/office/drawing/2014/main" xmlns="" id="{50DF1447-B9B9-4EA9-BCCC-86B59FA72569}"/>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21" name="【市民会館】&#10;一人当たり面積最小値テキスト">
          <a:extLst>
            <a:ext uri="{FF2B5EF4-FFF2-40B4-BE49-F238E27FC236}">
              <a16:creationId xmlns:a16="http://schemas.microsoft.com/office/drawing/2014/main" xmlns="" id="{8DFAFA6E-6A4D-4225-9A24-DC65ACE2079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22" name="直線コネクタ 221">
          <a:extLst>
            <a:ext uri="{FF2B5EF4-FFF2-40B4-BE49-F238E27FC236}">
              <a16:creationId xmlns:a16="http://schemas.microsoft.com/office/drawing/2014/main" xmlns="" id="{9B89F60D-2CA0-4DB9-A4AD-7933A4572126}"/>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23" name="【市民会館】&#10;一人当たり面積最大値テキスト">
          <a:extLst>
            <a:ext uri="{FF2B5EF4-FFF2-40B4-BE49-F238E27FC236}">
              <a16:creationId xmlns:a16="http://schemas.microsoft.com/office/drawing/2014/main" xmlns="" id="{C04136BA-38FC-47D7-BCDC-400B018FF22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24" name="直線コネクタ 223">
          <a:extLst>
            <a:ext uri="{FF2B5EF4-FFF2-40B4-BE49-F238E27FC236}">
              <a16:creationId xmlns:a16="http://schemas.microsoft.com/office/drawing/2014/main" xmlns="" id="{7CD3F7C4-36AD-4AE9-B0A4-DC9BD548FF2B}"/>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25" name="【市民会館】&#10;一人当たり面積平均値テキスト">
          <a:extLst>
            <a:ext uri="{FF2B5EF4-FFF2-40B4-BE49-F238E27FC236}">
              <a16:creationId xmlns:a16="http://schemas.microsoft.com/office/drawing/2014/main" xmlns="" id="{C5E0C472-D2BC-4572-AB17-E32A2BC7124A}"/>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26" name="フローチャート: 判断 225">
          <a:extLst>
            <a:ext uri="{FF2B5EF4-FFF2-40B4-BE49-F238E27FC236}">
              <a16:creationId xmlns:a16="http://schemas.microsoft.com/office/drawing/2014/main" xmlns="" id="{13B10526-811C-47BF-A52B-F25E72F73864}"/>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27" name="フローチャート: 判断 226">
          <a:extLst>
            <a:ext uri="{FF2B5EF4-FFF2-40B4-BE49-F238E27FC236}">
              <a16:creationId xmlns:a16="http://schemas.microsoft.com/office/drawing/2014/main" xmlns="" id="{F10260AC-B8DA-40B5-85BD-E8AA4E34F6CF}"/>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114952</xdr:rowOff>
    </xdr:from>
    <xdr:ext cx="469744" cy="259045"/>
    <xdr:sp macro="" textlink="">
      <xdr:nvSpPr>
        <xdr:cNvPr id="228" name="n_1aveValue【市民会館】&#10;一人当たり面積">
          <a:extLst>
            <a:ext uri="{FF2B5EF4-FFF2-40B4-BE49-F238E27FC236}">
              <a16:creationId xmlns:a16="http://schemas.microsoft.com/office/drawing/2014/main" xmlns="" id="{94EA34E8-FCD3-4B06-803B-BAA3908C8B63}"/>
            </a:ext>
          </a:extLst>
        </xdr:cNvPr>
        <xdr:cNvSpPr txBox="1"/>
      </xdr:nvSpPr>
      <xdr:spPr>
        <a:xfrm>
          <a:off x="9391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29" name="フローチャート: 判断 228">
          <a:extLst>
            <a:ext uri="{FF2B5EF4-FFF2-40B4-BE49-F238E27FC236}">
              <a16:creationId xmlns:a16="http://schemas.microsoft.com/office/drawing/2014/main" xmlns="" id="{7AC89BC3-95E9-4C58-A46D-DCF9010550D8}"/>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230" name="n_2aveValue【市民会館】&#10;一人当たり面積">
          <a:extLst>
            <a:ext uri="{FF2B5EF4-FFF2-40B4-BE49-F238E27FC236}">
              <a16:creationId xmlns:a16="http://schemas.microsoft.com/office/drawing/2014/main" xmlns="" id="{4C40928E-0FA7-4848-A96B-89AD0B2CB3E0}"/>
            </a:ext>
          </a:extLst>
        </xdr:cNvPr>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1" name="テキスト ボックス 230">
          <a:extLst>
            <a:ext uri="{FF2B5EF4-FFF2-40B4-BE49-F238E27FC236}">
              <a16:creationId xmlns:a16="http://schemas.microsoft.com/office/drawing/2014/main" xmlns="" id="{1DD10D3A-E7EF-4CB0-90B0-9432F7603C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2" name="テキスト ボックス 231">
          <a:extLst>
            <a:ext uri="{FF2B5EF4-FFF2-40B4-BE49-F238E27FC236}">
              <a16:creationId xmlns:a16="http://schemas.microsoft.com/office/drawing/2014/main" xmlns="" id="{456AE151-0F9B-45BD-A09F-780EA4F7C75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3" name="テキスト ボックス 232">
          <a:extLst>
            <a:ext uri="{FF2B5EF4-FFF2-40B4-BE49-F238E27FC236}">
              <a16:creationId xmlns:a16="http://schemas.microsoft.com/office/drawing/2014/main" xmlns="" id="{B5B4BDEA-F6EC-4152-BED5-ADC5DF5F718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4" name="テキスト ボックス 233">
          <a:extLst>
            <a:ext uri="{FF2B5EF4-FFF2-40B4-BE49-F238E27FC236}">
              <a16:creationId xmlns:a16="http://schemas.microsoft.com/office/drawing/2014/main" xmlns="" id="{6D00686A-9979-417B-8AC8-9510AACBE6D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5" name="テキスト ボックス 234">
          <a:extLst>
            <a:ext uri="{FF2B5EF4-FFF2-40B4-BE49-F238E27FC236}">
              <a16:creationId xmlns:a16="http://schemas.microsoft.com/office/drawing/2014/main" xmlns="" id="{F2977CCE-BFFD-4193-AFE9-8024803D519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60833</xdr:rowOff>
    </xdr:from>
    <xdr:to>
      <xdr:col>50</xdr:col>
      <xdr:colOff>165100</xdr:colOff>
      <xdr:row>107</xdr:row>
      <xdr:rowOff>162433</xdr:rowOff>
    </xdr:to>
    <xdr:sp macro="" textlink="">
      <xdr:nvSpPr>
        <xdr:cNvPr id="236" name="楕円 235">
          <a:extLst>
            <a:ext uri="{FF2B5EF4-FFF2-40B4-BE49-F238E27FC236}">
              <a16:creationId xmlns:a16="http://schemas.microsoft.com/office/drawing/2014/main" xmlns="" id="{1E4C1C9D-E239-4C99-BA63-0E20FCBC157F}"/>
            </a:ext>
          </a:extLst>
        </xdr:cNvPr>
        <xdr:cNvSpPr/>
      </xdr:nvSpPr>
      <xdr:spPr>
        <a:xfrm>
          <a:off x="95885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69596</xdr:rowOff>
    </xdr:from>
    <xdr:to>
      <xdr:col>46</xdr:col>
      <xdr:colOff>38100</xdr:colOff>
      <xdr:row>107</xdr:row>
      <xdr:rowOff>171196</xdr:rowOff>
    </xdr:to>
    <xdr:sp macro="" textlink="">
      <xdr:nvSpPr>
        <xdr:cNvPr id="237" name="楕円 236">
          <a:extLst>
            <a:ext uri="{FF2B5EF4-FFF2-40B4-BE49-F238E27FC236}">
              <a16:creationId xmlns:a16="http://schemas.microsoft.com/office/drawing/2014/main" xmlns="" id="{F7F7E12B-F962-4DBB-9EAD-A5EEB3AED3F1}"/>
            </a:ext>
          </a:extLst>
        </xdr:cNvPr>
        <xdr:cNvSpPr/>
      </xdr:nvSpPr>
      <xdr:spPr>
        <a:xfrm>
          <a:off x="8699500" y="184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111633</xdr:rowOff>
    </xdr:from>
    <xdr:to>
      <xdr:col>50</xdr:col>
      <xdr:colOff>114300</xdr:colOff>
      <xdr:row>107</xdr:row>
      <xdr:rowOff>120396</xdr:rowOff>
    </xdr:to>
    <xdr:cxnSp macro="">
      <xdr:nvCxnSpPr>
        <xdr:cNvPr id="238" name="直線コネクタ 237">
          <a:extLst>
            <a:ext uri="{FF2B5EF4-FFF2-40B4-BE49-F238E27FC236}">
              <a16:creationId xmlns:a16="http://schemas.microsoft.com/office/drawing/2014/main" xmlns="" id="{FB433BD5-7ECB-40B4-BB69-8EEA8FF6412B}"/>
            </a:ext>
          </a:extLst>
        </xdr:cNvPr>
        <xdr:cNvCxnSpPr/>
      </xdr:nvCxnSpPr>
      <xdr:spPr>
        <a:xfrm flipV="1">
          <a:off x="8750300" y="1845678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153560</xdr:rowOff>
    </xdr:from>
    <xdr:ext cx="469744" cy="259045"/>
    <xdr:sp macro="" textlink="">
      <xdr:nvSpPr>
        <xdr:cNvPr id="239" name="n_1mainValue【市民会館】&#10;一人当たり面積">
          <a:extLst>
            <a:ext uri="{FF2B5EF4-FFF2-40B4-BE49-F238E27FC236}">
              <a16:creationId xmlns:a16="http://schemas.microsoft.com/office/drawing/2014/main" xmlns="" id="{3375CEFD-4ED0-4F5D-8788-E52D57F823DE}"/>
            </a:ext>
          </a:extLst>
        </xdr:cNvPr>
        <xdr:cNvSpPr txBox="1"/>
      </xdr:nvSpPr>
      <xdr:spPr>
        <a:xfrm>
          <a:off x="9391727" y="184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16273</xdr:rowOff>
    </xdr:from>
    <xdr:ext cx="469744" cy="259045"/>
    <xdr:sp macro="" textlink="">
      <xdr:nvSpPr>
        <xdr:cNvPr id="240" name="n_2mainValue【市民会館】&#10;一人当たり面積">
          <a:extLst>
            <a:ext uri="{FF2B5EF4-FFF2-40B4-BE49-F238E27FC236}">
              <a16:creationId xmlns:a16="http://schemas.microsoft.com/office/drawing/2014/main" xmlns="" id="{868429B5-6381-4227-8DE1-FB2CD86EEDF5}"/>
            </a:ext>
          </a:extLst>
        </xdr:cNvPr>
        <xdr:cNvSpPr txBox="1"/>
      </xdr:nvSpPr>
      <xdr:spPr>
        <a:xfrm>
          <a:off x="8515427" y="181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xmlns="" id="{AB392DD4-C7A8-400A-8118-9AD6BABDBE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xmlns="" id="{F90E7824-77CA-4C9B-B033-788F5BB33B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xmlns="" id="{83175B06-AFB8-403C-8A6F-D1E5FAE40E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xmlns="" id="{B830E3EB-B2ED-444B-82BC-B1351D7246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xmlns="" id="{9F8A5F58-406F-4B2D-818B-BAB460FE18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xmlns="" id="{D9AAF2D9-DC85-428B-878F-E358CCE99F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xmlns="" id="{98776A7C-5961-45A1-BF5D-CD4497ECD4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xmlns="" id="{B5A072A4-0DF5-4B63-9445-D4D73F07DE6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xmlns="" id="{44E24DBE-9ECC-4172-AFE8-8B8CC91CC5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xmlns="" id="{9E8004CB-7D1F-452B-B098-1033CD1809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xmlns="" id="{3AE4A533-35DE-4BE9-975D-97D35A8900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xmlns="" id="{418ADAD4-E5A4-4AB6-A43E-D17E94C08B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xmlns="" id="{CA7C1E32-17C5-4B7F-AAD8-BD9D823317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xmlns="" id="{1A7F8E01-8FBF-48EB-A8CD-781028DDBA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xmlns="" id="{F6415C27-A9A4-45EB-989A-0228EAECEB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xmlns="" id="{CD311E34-EDE6-4072-97B4-321096AD3C7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xmlns="" id="{40FD0760-BC51-4144-A286-5D3E38602D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xmlns="" id="{CA7231AA-2E8C-4F1F-82F8-5FA27241C7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xmlns="" id="{602EEC6E-125D-4E9D-ADB1-9CE7CF948C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xmlns="" id="{D7B2D2A6-3276-4F2E-825A-2A6771AF14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xmlns="" id="{240863E7-BA54-40C1-917A-F33387983C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xmlns="" id="{7F0270F3-E176-4A49-B99E-D445ED6B21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xmlns="" id="{97097457-9590-4E48-9BF7-EBABC14295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xmlns="" id="{AAA5FDEE-3302-4060-AF6B-C7E06708A5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5" name="正方形/長方形 264">
          <a:extLst>
            <a:ext uri="{FF2B5EF4-FFF2-40B4-BE49-F238E27FC236}">
              <a16:creationId xmlns:a16="http://schemas.microsoft.com/office/drawing/2014/main" xmlns="" id="{8B1C15AD-2FA7-4576-B8FA-1266644BC5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6" name="正方形/長方形 265">
          <a:extLst>
            <a:ext uri="{FF2B5EF4-FFF2-40B4-BE49-F238E27FC236}">
              <a16:creationId xmlns:a16="http://schemas.microsoft.com/office/drawing/2014/main" xmlns="" id="{A2E7C17C-3703-4386-813E-E7C6D5F7B0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7" name="正方形/長方形 266">
          <a:extLst>
            <a:ext uri="{FF2B5EF4-FFF2-40B4-BE49-F238E27FC236}">
              <a16:creationId xmlns:a16="http://schemas.microsoft.com/office/drawing/2014/main" xmlns="" id="{875615AB-D9CE-43C0-A949-914A9C2A58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8" name="正方形/長方形 267">
          <a:extLst>
            <a:ext uri="{FF2B5EF4-FFF2-40B4-BE49-F238E27FC236}">
              <a16:creationId xmlns:a16="http://schemas.microsoft.com/office/drawing/2014/main" xmlns="" id="{FDCEC4FE-8995-46D1-9D4F-AD5734A581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9" name="正方形/長方形 268">
          <a:extLst>
            <a:ext uri="{FF2B5EF4-FFF2-40B4-BE49-F238E27FC236}">
              <a16:creationId xmlns:a16="http://schemas.microsoft.com/office/drawing/2014/main" xmlns="" id="{D1725EBF-C80C-447F-9FBC-E0294A84F4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0" name="正方形/長方形 269">
          <a:extLst>
            <a:ext uri="{FF2B5EF4-FFF2-40B4-BE49-F238E27FC236}">
              <a16:creationId xmlns:a16="http://schemas.microsoft.com/office/drawing/2014/main" xmlns="" id="{CE08C948-4F56-4D1B-8737-6FCB465AE6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1" name="正方形/長方形 270">
          <a:extLst>
            <a:ext uri="{FF2B5EF4-FFF2-40B4-BE49-F238E27FC236}">
              <a16:creationId xmlns:a16="http://schemas.microsoft.com/office/drawing/2014/main" xmlns="" id="{74741420-1819-49CF-B87E-3DD62F70F5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2" name="正方形/長方形 271">
          <a:extLst>
            <a:ext uri="{FF2B5EF4-FFF2-40B4-BE49-F238E27FC236}">
              <a16:creationId xmlns:a16="http://schemas.microsoft.com/office/drawing/2014/main" xmlns="" id="{621F6566-C140-45D3-9B91-F27BB676D17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3" name="正方形/長方形 272">
          <a:extLst>
            <a:ext uri="{FF2B5EF4-FFF2-40B4-BE49-F238E27FC236}">
              <a16:creationId xmlns:a16="http://schemas.microsoft.com/office/drawing/2014/main" xmlns="" id="{B5F1799A-1B58-43B9-9B3D-8344AEF4BD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4" name="正方形/長方形 273">
          <a:extLst>
            <a:ext uri="{FF2B5EF4-FFF2-40B4-BE49-F238E27FC236}">
              <a16:creationId xmlns:a16="http://schemas.microsoft.com/office/drawing/2014/main" xmlns="" id="{6B0AAEE1-BEB5-4A39-AA97-4148092EEA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5" name="正方形/長方形 274">
          <a:extLst>
            <a:ext uri="{FF2B5EF4-FFF2-40B4-BE49-F238E27FC236}">
              <a16:creationId xmlns:a16="http://schemas.microsoft.com/office/drawing/2014/main" xmlns="" id="{A15E38C0-4742-42CF-93AA-188D9DC40B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6" name="正方形/長方形 275">
          <a:extLst>
            <a:ext uri="{FF2B5EF4-FFF2-40B4-BE49-F238E27FC236}">
              <a16:creationId xmlns:a16="http://schemas.microsoft.com/office/drawing/2014/main" xmlns="" id="{59A3B060-0819-4DF5-B70B-09842A4031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7" name="正方形/長方形 276">
          <a:extLst>
            <a:ext uri="{FF2B5EF4-FFF2-40B4-BE49-F238E27FC236}">
              <a16:creationId xmlns:a16="http://schemas.microsoft.com/office/drawing/2014/main" xmlns="" id="{F5870ADA-7660-4801-95EA-EBB541B04B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8" name="正方形/長方形 277">
          <a:extLst>
            <a:ext uri="{FF2B5EF4-FFF2-40B4-BE49-F238E27FC236}">
              <a16:creationId xmlns:a16="http://schemas.microsoft.com/office/drawing/2014/main" xmlns="" id="{524950AE-2F25-46C5-9A80-E3A5596263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9" name="正方形/長方形 278">
          <a:extLst>
            <a:ext uri="{FF2B5EF4-FFF2-40B4-BE49-F238E27FC236}">
              <a16:creationId xmlns:a16="http://schemas.microsoft.com/office/drawing/2014/main" xmlns="" id="{59ED7014-E10A-4599-A0A9-7129D22846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0" name="正方形/長方形 279">
          <a:extLst>
            <a:ext uri="{FF2B5EF4-FFF2-40B4-BE49-F238E27FC236}">
              <a16:creationId xmlns:a16="http://schemas.microsoft.com/office/drawing/2014/main" xmlns="" id="{33574301-6516-408E-9351-5E310AA112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1" name="テキスト ボックス 280">
          <a:extLst>
            <a:ext uri="{FF2B5EF4-FFF2-40B4-BE49-F238E27FC236}">
              <a16:creationId xmlns:a16="http://schemas.microsoft.com/office/drawing/2014/main" xmlns="" id="{9981BCFD-AB79-4CC9-9B33-A7D810D524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2" name="直線コネクタ 281">
          <a:extLst>
            <a:ext uri="{FF2B5EF4-FFF2-40B4-BE49-F238E27FC236}">
              <a16:creationId xmlns:a16="http://schemas.microsoft.com/office/drawing/2014/main" xmlns="" id="{75E93EBD-73D0-4A79-A642-089AF35FE5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3" name="直線コネクタ 282">
          <a:extLst>
            <a:ext uri="{FF2B5EF4-FFF2-40B4-BE49-F238E27FC236}">
              <a16:creationId xmlns:a16="http://schemas.microsoft.com/office/drawing/2014/main" xmlns="" id="{227A9039-C680-4DF0-950B-732FDC174B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4" name="テキスト ボックス 283">
          <a:extLst>
            <a:ext uri="{FF2B5EF4-FFF2-40B4-BE49-F238E27FC236}">
              <a16:creationId xmlns:a16="http://schemas.microsoft.com/office/drawing/2014/main" xmlns="" id="{F7E1DD66-3C7F-45BA-831E-685E1D1F539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5" name="直線コネクタ 284">
          <a:extLst>
            <a:ext uri="{FF2B5EF4-FFF2-40B4-BE49-F238E27FC236}">
              <a16:creationId xmlns:a16="http://schemas.microsoft.com/office/drawing/2014/main" xmlns="" id="{0840A32C-88BB-4301-9CBE-065DD4CFB7E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6" name="テキスト ボックス 285">
          <a:extLst>
            <a:ext uri="{FF2B5EF4-FFF2-40B4-BE49-F238E27FC236}">
              <a16:creationId xmlns:a16="http://schemas.microsoft.com/office/drawing/2014/main" xmlns="" id="{169F4EA3-CA25-4AFF-BD69-8AA824CAA6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7" name="直線コネクタ 286">
          <a:extLst>
            <a:ext uri="{FF2B5EF4-FFF2-40B4-BE49-F238E27FC236}">
              <a16:creationId xmlns:a16="http://schemas.microsoft.com/office/drawing/2014/main" xmlns="" id="{10657DB3-A0F2-4B64-B4D3-98D68A20DA8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8" name="テキスト ボックス 287">
          <a:extLst>
            <a:ext uri="{FF2B5EF4-FFF2-40B4-BE49-F238E27FC236}">
              <a16:creationId xmlns:a16="http://schemas.microsoft.com/office/drawing/2014/main" xmlns="" id="{472D6C03-9845-4195-B897-1FBC65D6A7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9" name="直線コネクタ 288">
          <a:extLst>
            <a:ext uri="{FF2B5EF4-FFF2-40B4-BE49-F238E27FC236}">
              <a16:creationId xmlns:a16="http://schemas.microsoft.com/office/drawing/2014/main" xmlns="" id="{DEFFC025-6C06-457C-833E-1B102CD2056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0" name="テキスト ボックス 289">
          <a:extLst>
            <a:ext uri="{FF2B5EF4-FFF2-40B4-BE49-F238E27FC236}">
              <a16:creationId xmlns:a16="http://schemas.microsoft.com/office/drawing/2014/main" xmlns="" id="{2DB7B23A-183D-429B-8D59-D672D30DF1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1" name="直線コネクタ 290">
          <a:extLst>
            <a:ext uri="{FF2B5EF4-FFF2-40B4-BE49-F238E27FC236}">
              <a16:creationId xmlns:a16="http://schemas.microsoft.com/office/drawing/2014/main" xmlns="" id="{EE4516F7-1365-4DB2-AFD2-387C07F326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2" name="テキスト ボックス 291">
          <a:extLst>
            <a:ext uri="{FF2B5EF4-FFF2-40B4-BE49-F238E27FC236}">
              <a16:creationId xmlns:a16="http://schemas.microsoft.com/office/drawing/2014/main" xmlns="" id="{8222198E-0D77-4C10-B51F-5087AF97D7C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3" name="直線コネクタ 292">
          <a:extLst>
            <a:ext uri="{FF2B5EF4-FFF2-40B4-BE49-F238E27FC236}">
              <a16:creationId xmlns:a16="http://schemas.microsoft.com/office/drawing/2014/main" xmlns="" id="{2E1C64FC-CD67-4CBD-AF1A-6720B064CF0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4" name="テキスト ボックス 293">
          <a:extLst>
            <a:ext uri="{FF2B5EF4-FFF2-40B4-BE49-F238E27FC236}">
              <a16:creationId xmlns:a16="http://schemas.microsoft.com/office/drawing/2014/main" xmlns="" id="{95DF3A8A-095B-40D0-B376-5172BAEB9F9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5" name="直線コネクタ 294">
          <a:extLst>
            <a:ext uri="{FF2B5EF4-FFF2-40B4-BE49-F238E27FC236}">
              <a16:creationId xmlns:a16="http://schemas.microsoft.com/office/drawing/2014/main" xmlns="" id="{100F59C6-A4EB-48E4-A695-28A79BB272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xmlns="" id="{9A1EBF47-DFF6-4D84-B23F-BE6F7EF3EBC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7" name="【消防施設】&#10;有形固定資産減価償却率グラフ枠">
          <a:extLst>
            <a:ext uri="{FF2B5EF4-FFF2-40B4-BE49-F238E27FC236}">
              <a16:creationId xmlns:a16="http://schemas.microsoft.com/office/drawing/2014/main" xmlns="" id="{0197B5E9-4273-4056-A203-26E894C21E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298" name="直線コネクタ 297">
          <a:extLst>
            <a:ext uri="{FF2B5EF4-FFF2-40B4-BE49-F238E27FC236}">
              <a16:creationId xmlns:a16="http://schemas.microsoft.com/office/drawing/2014/main" xmlns="" id="{3DCC7AA2-8952-4FE7-A121-9A1BE014AFEB}"/>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299" name="【消防施設】&#10;有形固定資産減価償却率最小値テキスト">
          <a:extLst>
            <a:ext uri="{FF2B5EF4-FFF2-40B4-BE49-F238E27FC236}">
              <a16:creationId xmlns:a16="http://schemas.microsoft.com/office/drawing/2014/main" xmlns="" id="{6F9A5781-33C3-4AC8-A758-E6667C495573}"/>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00" name="直線コネクタ 299">
          <a:extLst>
            <a:ext uri="{FF2B5EF4-FFF2-40B4-BE49-F238E27FC236}">
              <a16:creationId xmlns:a16="http://schemas.microsoft.com/office/drawing/2014/main" xmlns="" id="{76B0C798-1DEE-43E2-868D-69AC157F78B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1" name="【消防施設】&#10;有形固定資産減価償却率最大値テキスト">
          <a:extLst>
            <a:ext uri="{FF2B5EF4-FFF2-40B4-BE49-F238E27FC236}">
              <a16:creationId xmlns:a16="http://schemas.microsoft.com/office/drawing/2014/main" xmlns="" id="{5DA6C7F1-D13E-4169-9D97-62DDD57E97A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2" name="直線コネクタ 301">
          <a:extLst>
            <a:ext uri="{FF2B5EF4-FFF2-40B4-BE49-F238E27FC236}">
              <a16:creationId xmlns:a16="http://schemas.microsoft.com/office/drawing/2014/main" xmlns="" id="{54E4B5D1-C9C8-4C4C-9413-CACECC84517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03" name="【消防施設】&#10;有形固定資産減価償却率平均値テキスト">
          <a:extLst>
            <a:ext uri="{FF2B5EF4-FFF2-40B4-BE49-F238E27FC236}">
              <a16:creationId xmlns:a16="http://schemas.microsoft.com/office/drawing/2014/main" xmlns="" id="{87C0B5E2-3243-4E4F-A3AB-C6334410465C}"/>
            </a:ext>
          </a:extLst>
        </xdr:cNvPr>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04" name="フローチャート: 判断 303">
          <a:extLst>
            <a:ext uri="{FF2B5EF4-FFF2-40B4-BE49-F238E27FC236}">
              <a16:creationId xmlns:a16="http://schemas.microsoft.com/office/drawing/2014/main" xmlns="" id="{0D1CA293-4396-4B8F-AD71-6A7E3B418A88}"/>
            </a:ext>
          </a:extLst>
        </xdr:cNvPr>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05" name="フローチャート: 判断 304">
          <a:extLst>
            <a:ext uri="{FF2B5EF4-FFF2-40B4-BE49-F238E27FC236}">
              <a16:creationId xmlns:a16="http://schemas.microsoft.com/office/drawing/2014/main" xmlns="" id="{7F947377-273D-46BD-A434-B1AA9EDC87AD}"/>
            </a:ext>
          </a:extLst>
        </xdr:cNvPr>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06" name="n_1aveValue【消防施設】&#10;有形固定資産減価償却率">
          <a:extLst>
            <a:ext uri="{FF2B5EF4-FFF2-40B4-BE49-F238E27FC236}">
              <a16:creationId xmlns:a16="http://schemas.microsoft.com/office/drawing/2014/main" xmlns="" id="{C18A10EE-279D-4B2B-932A-F64EEACC4D84}"/>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07" name="フローチャート: 判断 306">
          <a:extLst>
            <a:ext uri="{FF2B5EF4-FFF2-40B4-BE49-F238E27FC236}">
              <a16:creationId xmlns:a16="http://schemas.microsoft.com/office/drawing/2014/main" xmlns="" id="{E52448C3-C5E1-4677-958A-7A9FE9F7362F}"/>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08" name="n_2aveValue【消防施設】&#10;有形固定資産減価償却率">
          <a:extLst>
            <a:ext uri="{FF2B5EF4-FFF2-40B4-BE49-F238E27FC236}">
              <a16:creationId xmlns:a16="http://schemas.microsoft.com/office/drawing/2014/main" xmlns="" id="{9FA45A16-068A-40E4-9BE3-E21FCB72FA2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xmlns="" id="{70141E92-36BD-4362-8942-B71DBCED5E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xmlns="" id="{011DB046-BCF5-4A24-AFB6-FD993C2CEF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B421C0E6-62C1-4C5D-ACEB-E19CA8F6A2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D6F91E41-8F29-4F23-AFF9-C487BC5EC7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6D87E72F-E60C-4A68-B7BF-77642A02CB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314" name="楕円 313">
          <a:extLst>
            <a:ext uri="{FF2B5EF4-FFF2-40B4-BE49-F238E27FC236}">
              <a16:creationId xmlns:a16="http://schemas.microsoft.com/office/drawing/2014/main" xmlns="" id="{7E209FF6-C395-427D-A63A-2EA1B8C4E5C1}"/>
            </a:ext>
          </a:extLst>
        </xdr:cNvPr>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132278</xdr:rowOff>
    </xdr:from>
    <xdr:ext cx="405111" cy="259045"/>
    <xdr:sp macro="" textlink="">
      <xdr:nvSpPr>
        <xdr:cNvPr id="315" name="n_1mainValue【消防施設】&#10;有形固定資産減価償却率">
          <a:extLst>
            <a:ext uri="{FF2B5EF4-FFF2-40B4-BE49-F238E27FC236}">
              <a16:creationId xmlns:a16="http://schemas.microsoft.com/office/drawing/2014/main" xmlns="" id="{9CB9FE8A-8A8F-401E-A182-CCA0C6CF2ED8}"/>
            </a:ext>
          </a:extLst>
        </xdr:cNvPr>
        <xdr:cNvSpPr txBox="1"/>
      </xdr:nvSpPr>
      <xdr:spPr>
        <a:xfrm>
          <a:off x="152660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6" name="正方形/長方形 315">
          <a:extLst>
            <a:ext uri="{FF2B5EF4-FFF2-40B4-BE49-F238E27FC236}">
              <a16:creationId xmlns:a16="http://schemas.microsoft.com/office/drawing/2014/main" xmlns="" id="{96782A3C-62AE-4F6F-ACAC-22F4660A8F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7" name="正方形/長方形 316">
          <a:extLst>
            <a:ext uri="{FF2B5EF4-FFF2-40B4-BE49-F238E27FC236}">
              <a16:creationId xmlns:a16="http://schemas.microsoft.com/office/drawing/2014/main" xmlns="" id="{0B890D38-82B9-45AF-8498-162B9663D4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8" name="正方形/長方形 317">
          <a:extLst>
            <a:ext uri="{FF2B5EF4-FFF2-40B4-BE49-F238E27FC236}">
              <a16:creationId xmlns:a16="http://schemas.microsoft.com/office/drawing/2014/main" xmlns="" id="{7946AC1B-6BA8-4B09-81C7-E562707E8F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9" name="正方形/長方形 318">
          <a:extLst>
            <a:ext uri="{FF2B5EF4-FFF2-40B4-BE49-F238E27FC236}">
              <a16:creationId xmlns:a16="http://schemas.microsoft.com/office/drawing/2014/main" xmlns="" id="{7B975ACE-4950-4341-B52B-80EBEF707F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0" name="正方形/長方形 319">
          <a:extLst>
            <a:ext uri="{FF2B5EF4-FFF2-40B4-BE49-F238E27FC236}">
              <a16:creationId xmlns:a16="http://schemas.microsoft.com/office/drawing/2014/main" xmlns="" id="{8E9B6385-8DCB-425A-997F-C6030407CE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1" name="正方形/長方形 320">
          <a:extLst>
            <a:ext uri="{FF2B5EF4-FFF2-40B4-BE49-F238E27FC236}">
              <a16:creationId xmlns:a16="http://schemas.microsoft.com/office/drawing/2014/main" xmlns="" id="{6DAD0C91-5853-4941-8760-9D50730067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2" name="正方形/長方形 321">
          <a:extLst>
            <a:ext uri="{FF2B5EF4-FFF2-40B4-BE49-F238E27FC236}">
              <a16:creationId xmlns:a16="http://schemas.microsoft.com/office/drawing/2014/main" xmlns="" id="{0370C6EA-2597-4E2A-9994-528B83F204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3" name="正方形/長方形 322">
          <a:extLst>
            <a:ext uri="{FF2B5EF4-FFF2-40B4-BE49-F238E27FC236}">
              <a16:creationId xmlns:a16="http://schemas.microsoft.com/office/drawing/2014/main" xmlns="" id="{81445EC7-B7A6-4C9D-BB4C-5E4AD372A9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xmlns="" id="{740893FF-70EA-49C6-8C88-9CD90039AF8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5" name="直線コネクタ 324">
          <a:extLst>
            <a:ext uri="{FF2B5EF4-FFF2-40B4-BE49-F238E27FC236}">
              <a16:creationId xmlns:a16="http://schemas.microsoft.com/office/drawing/2014/main" xmlns="" id="{6CC5B4E8-757E-4C86-AF8D-DF85E4F2B6A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6" name="直線コネクタ 325">
          <a:extLst>
            <a:ext uri="{FF2B5EF4-FFF2-40B4-BE49-F238E27FC236}">
              <a16:creationId xmlns:a16="http://schemas.microsoft.com/office/drawing/2014/main" xmlns="" id="{DA41E601-487B-47C7-9DBD-BF34B34AC45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xmlns="" id="{CDFA397E-D6EC-4A15-8825-2F6C8A3B260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28" name="直線コネクタ 327">
          <a:extLst>
            <a:ext uri="{FF2B5EF4-FFF2-40B4-BE49-F238E27FC236}">
              <a16:creationId xmlns:a16="http://schemas.microsoft.com/office/drawing/2014/main" xmlns="" id="{48DC87AF-4455-4722-84C0-E91A0959AC0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xmlns="" id="{EEB18D55-02F2-403A-888C-08556B8995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0" name="直線コネクタ 329">
          <a:extLst>
            <a:ext uri="{FF2B5EF4-FFF2-40B4-BE49-F238E27FC236}">
              <a16:creationId xmlns:a16="http://schemas.microsoft.com/office/drawing/2014/main" xmlns="" id="{C1EC5661-9D95-41DC-9DF6-91D518AE397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xmlns="" id="{E2CED4D2-C976-442F-9D05-7763947CE8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2" name="直線コネクタ 331">
          <a:extLst>
            <a:ext uri="{FF2B5EF4-FFF2-40B4-BE49-F238E27FC236}">
              <a16:creationId xmlns:a16="http://schemas.microsoft.com/office/drawing/2014/main" xmlns="" id="{66ECDBA1-E058-4051-8D1C-AF3F0294E2A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xmlns="" id="{8B732A6A-1B54-4D0E-8585-F52C056B9CA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4" name="直線コネクタ 333">
          <a:extLst>
            <a:ext uri="{FF2B5EF4-FFF2-40B4-BE49-F238E27FC236}">
              <a16:creationId xmlns:a16="http://schemas.microsoft.com/office/drawing/2014/main" xmlns="" id="{255139FC-0EF4-4409-AD5F-CD09395757F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xmlns="" id="{C95B8F2B-6692-45E2-85AA-29F8ACF952D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6" name="直線コネクタ 335">
          <a:extLst>
            <a:ext uri="{FF2B5EF4-FFF2-40B4-BE49-F238E27FC236}">
              <a16:creationId xmlns:a16="http://schemas.microsoft.com/office/drawing/2014/main" xmlns="" id="{2CBFDE43-D80C-4ADB-824C-1D54F52871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xmlns="" id="{F24B35FA-AEBB-451D-9127-5167136244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8" name="【消防施設】&#10;一人当たり面積グラフ枠">
          <a:extLst>
            <a:ext uri="{FF2B5EF4-FFF2-40B4-BE49-F238E27FC236}">
              <a16:creationId xmlns:a16="http://schemas.microsoft.com/office/drawing/2014/main" xmlns="" id="{3DEA3E0C-9945-4A85-AF7F-3E9B5808A7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39" name="直線コネクタ 338">
          <a:extLst>
            <a:ext uri="{FF2B5EF4-FFF2-40B4-BE49-F238E27FC236}">
              <a16:creationId xmlns:a16="http://schemas.microsoft.com/office/drawing/2014/main" xmlns="" id="{8AD0C2E8-602D-4FEF-8D9E-E22C91A70396}"/>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40" name="【消防施設】&#10;一人当たり面積最小値テキスト">
          <a:extLst>
            <a:ext uri="{FF2B5EF4-FFF2-40B4-BE49-F238E27FC236}">
              <a16:creationId xmlns:a16="http://schemas.microsoft.com/office/drawing/2014/main" xmlns="" id="{4A526B53-FEEA-4008-A90D-392AEFC2F9A9}"/>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41" name="直線コネクタ 340">
          <a:extLst>
            <a:ext uri="{FF2B5EF4-FFF2-40B4-BE49-F238E27FC236}">
              <a16:creationId xmlns:a16="http://schemas.microsoft.com/office/drawing/2014/main" xmlns="" id="{2291B2C7-B12C-48B2-AA67-34CAAE0B75E1}"/>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42" name="【消防施設】&#10;一人当たり面積最大値テキスト">
          <a:extLst>
            <a:ext uri="{FF2B5EF4-FFF2-40B4-BE49-F238E27FC236}">
              <a16:creationId xmlns:a16="http://schemas.microsoft.com/office/drawing/2014/main" xmlns="" id="{093025E4-A0A6-4C5F-9F01-50343AF9F08F}"/>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43" name="直線コネクタ 342">
          <a:extLst>
            <a:ext uri="{FF2B5EF4-FFF2-40B4-BE49-F238E27FC236}">
              <a16:creationId xmlns:a16="http://schemas.microsoft.com/office/drawing/2014/main" xmlns="" id="{58842F01-5048-404F-BEF8-84C2E82248A5}"/>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344" name="【消防施設】&#10;一人当たり面積平均値テキスト">
          <a:extLst>
            <a:ext uri="{FF2B5EF4-FFF2-40B4-BE49-F238E27FC236}">
              <a16:creationId xmlns:a16="http://schemas.microsoft.com/office/drawing/2014/main" xmlns="" id="{68A080FB-9E1D-4724-8EBC-8B071EC3D14C}"/>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45" name="フローチャート: 判断 344">
          <a:extLst>
            <a:ext uri="{FF2B5EF4-FFF2-40B4-BE49-F238E27FC236}">
              <a16:creationId xmlns:a16="http://schemas.microsoft.com/office/drawing/2014/main" xmlns="" id="{3A11C8F4-F243-4D1F-A157-467FBF8D9C59}"/>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46" name="フローチャート: 判断 345">
          <a:extLst>
            <a:ext uri="{FF2B5EF4-FFF2-40B4-BE49-F238E27FC236}">
              <a16:creationId xmlns:a16="http://schemas.microsoft.com/office/drawing/2014/main" xmlns="" id="{DB08E64C-61CA-47F9-BBA8-2137DB997B6B}"/>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347" name="n_1aveValue【消防施設】&#10;一人当たり面積">
          <a:extLst>
            <a:ext uri="{FF2B5EF4-FFF2-40B4-BE49-F238E27FC236}">
              <a16:creationId xmlns:a16="http://schemas.microsoft.com/office/drawing/2014/main" xmlns="" id="{41C56950-04D9-45B9-B635-0789058C5CFB}"/>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348" name="フローチャート: 判断 347">
          <a:extLst>
            <a:ext uri="{FF2B5EF4-FFF2-40B4-BE49-F238E27FC236}">
              <a16:creationId xmlns:a16="http://schemas.microsoft.com/office/drawing/2014/main" xmlns="" id="{A8A525DE-7EBD-4DB9-91CE-FEC3C03F2B36}"/>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349" name="n_2aveValue【消防施設】&#10;一人当たり面積">
          <a:extLst>
            <a:ext uri="{FF2B5EF4-FFF2-40B4-BE49-F238E27FC236}">
              <a16:creationId xmlns:a16="http://schemas.microsoft.com/office/drawing/2014/main" xmlns="" id="{3DF97B93-5ACE-41AA-A374-FC4D118EAA4B}"/>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CA6CE040-9DDC-46EA-A74E-30EB0D086D1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11E69A98-166A-4C33-960C-BAB6DDFE1AF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580BA9D7-F4B9-4BD7-A924-F327789284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594F3D46-8E6E-4C06-8EF7-69721611AC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4D3E6F26-149C-4123-91DD-2782E1BB17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355" name="楕円 354">
          <a:extLst>
            <a:ext uri="{FF2B5EF4-FFF2-40B4-BE49-F238E27FC236}">
              <a16:creationId xmlns:a16="http://schemas.microsoft.com/office/drawing/2014/main" xmlns="" id="{8C7B7DA5-B360-41CB-B99C-E9C6E5428826}"/>
            </a:ext>
          </a:extLst>
        </xdr:cNvPr>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7638</xdr:rowOff>
    </xdr:from>
    <xdr:ext cx="469744" cy="259045"/>
    <xdr:sp macro="" textlink="">
      <xdr:nvSpPr>
        <xdr:cNvPr id="356" name="n_1mainValue【消防施設】&#10;一人当たり面積">
          <a:extLst>
            <a:ext uri="{FF2B5EF4-FFF2-40B4-BE49-F238E27FC236}">
              <a16:creationId xmlns:a16="http://schemas.microsoft.com/office/drawing/2014/main" xmlns="" id="{FDB66C37-49CF-44F9-9848-B8D5A16EE428}"/>
            </a:ext>
          </a:extLst>
        </xdr:cNvPr>
        <xdr:cNvSpPr txBox="1"/>
      </xdr:nvSpPr>
      <xdr:spPr>
        <a:xfrm>
          <a:off x="21075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7" name="正方形/長方形 356">
          <a:extLst>
            <a:ext uri="{FF2B5EF4-FFF2-40B4-BE49-F238E27FC236}">
              <a16:creationId xmlns:a16="http://schemas.microsoft.com/office/drawing/2014/main" xmlns="" id="{1DFA668E-902F-43E9-A11A-CC67734766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8" name="正方形/長方形 357">
          <a:extLst>
            <a:ext uri="{FF2B5EF4-FFF2-40B4-BE49-F238E27FC236}">
              <a16:creationId xmlns:a16="http://schemas.microsoft.com/office/drawing/2014/main" xmlns="" id="{312D719C-188C-467F-AD0B-A11E518176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9" name="正方形/長方形 358">
          <a:extLst>
            <a:ext uri="{FF2B5EF4-FFF2-40B4-BE49-F238E27FC236}">
              <a16:creationId xmlns:a16="http://schemas.microsoft.com/office/drawing/2014/main" xmlns="" id="{1399535B-DAE6-45A0-AF3D-8D21C943F7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0" name="正方形/長方形 359">
          <a:extLst>
            <a:ext uri="{FF2B5EF4-FFF2-40B4-BE49-F238E27FC236}">
              <a16:creationId xmlns:a16="http://schemas.microsoft.com/office/drawing/2014/main" xmlns="" id="{65487111-DF44-44BD-81D9-1B146F5C50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1" name="正方形/長方形 360">
          <a:extLst>
            <a:ext uri="{FF2B5EF4-FFF2-40B4-BE49-F238E27FC236}">
              <a16:creationId xmlns:a16="http://schemas.microsoft.com/office/drawing/2014/main" xmlns="" id="{23FB6F5A-5E6A-4A32-BB8C-68C89E49B9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2" name="正方形/長方形 361">
          <a:extLst>
            <a:ext uri="{FF2B5EF4-FFF2-40B4-BE49-F238E27FC236}">
              <a16:creationId xmlns:a16="http://schemas.microsoft.com/office/drawing/2014/main" xmlns="" id="{811FE833-5BDA-4F68-985E-559A96D30C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3" name="正方形/長方形 362">
          <a:extLst>
            <a:ext uri="{FF2B5EF4-FFF2-40B4-BE49-F238E27FC236}">
              <a16:creationId xmlns:a16="http://schemas.microsoft.com/office/drawing/2014/main" xmlns="" id="{FCA12945-DC3D-4206-ADCD-3B805680C7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正方形/長方形 363">
          <a:extLst>
            <a:ext uri="{FF2B5EF4-FFF2-40B4-BE49-F238E27FC236}">
              <a16:creationId xmlns:a16="http://schemas.microsoft.com/office/drawing/2014/main" xmlns="" id="{2336FF3E-71AE-4486-8B98-8D82DD3CD9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xmlns="" id="{33A405EB-62E3-4541-82D5-0E5B49C5CB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6" name="直線コネクタ 365">
          <a:extLst>
            <a:ext uri="{FF2B5EF4-FFF2-40B4-BE49-F238E27FC236}">
              <a16:creationId xmlns:a16="http://schemas.microsoft.com/office/drawing/2014/main" xmlns="" id="{54DDA53F-7D0F-4CA8-A71F-ED37D9D9E8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7" name="直線コネクタ 366">
          <a:extLst>
            <a:ext uri="{FF2B5EF4-FFF2-40B4-BE49-F238E27FC236}">
              <a16:creationId xmlns:a16="http://schemas.microsoft.com/office/drawing/2014/main" xmlns="" id="{17DDEB1B-87F2-463B-A480-7C420AAD5C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68" name="テキスト ボックス 367">
          <a:extLst>
            <a:ext uri="{FF2B5EF4-FFF2-40B4-BE49-F238E27FC236}">
              <a16:creationId xmlns:a16="http://schemas.microsoft.com/office/drawing/2014/main" xmlns="" id="{66BA0194-8618-45F4-8053-4E48AF4D70D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9" name="直線コネクタ 368">
          <a:extLst>
            <a:ext uri="{FF2B5EF4-FFF2-40B4-BE49-F238E27FC236}">
              <a16:creationId xmlns:a16="http://schemas.microsoft.com/office/drawing/2014/main" xmlns="" id="{3ECAB49B-B3EC-4366-A082-574FA5E2C8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xmlns="" id="{26F93E25-0C1A-4436-9C0D-AFA0C4A727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1" name="直線コネクタ 370">
          <a:extLst>
            <a:ext uri="{FF2B5EF4-FFF2-40B4-BE49-F238E27FC236}">
              <a16:creationId xmlns:a16="http://schemas.microsoft.com/office/drawing/2014/main" xmlns="" id="{1503F7F9-0DE6-45BF-81A6-022D566F6BA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xmlns="" id="{29A44036-7888-4637-80D2-7695D856AD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3" name="直線コネクタ 372">
          <a:extLst>
            <a:ext uri="{FF2B5EF4-FFF2-40B4-BE49-F238E27FC236}">
              <a16:creationId xmlns:a16="http://schemas.microsoft.com/office/drawing/2014/main" xmlns="" id="{802E0986-E309-4F45-A625-23A8FC5083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xmlns="" id="{C2D4CAB7-4A84-42E2-A136-09FC46FA981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5" name="直線コネクタ 374">
          <a:extLst>
            <a:ext uri="{FF2B5EF4-FFF2-40B4-BE49-F238E27FC236}">
              <a16:creationId xmlns:a16="http://schemas.microsoft.com/office/drawing/2014/main" xmlns="" id="{AD03F123-C750-4F3E-B99B-6C259A1F0AD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xmlns="" id="{6B7E139C-2B9F-4289-BF1D-88EEC9DB3FD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7" name="直線コネクタ 376">
          <a:extLst>
            <a:ext uri="{FF2B5EF4-FFF2-40B4-BE49-F238E27FC236}">
              <a16:creationId xmlns:a16="http://schemas.microsoft.com/office/drawing/2014/main" xmlns="" id="{BFE3466D-8273-45C3-9052-B2C2042E20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78" name="テキスト ボックス 377">
          <a:extLst>
            <a:ext uri="{FF2B5EF4-FFF2-40B4-BE49-F238E27FC236}">
              <a16:creationId xmlns:a16="http://schemas.microsoft.com/office/drawing/2014/main" xmlns="" id="{4739D6EA-E057-447D-A7A9-279B0BEAADA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9" name="直線コネクタ 378">
          <a:extLst>
            <a:ext uri="{FF2B5EF4-FFF2-40B4-BE49-F238E27FC236}">
              <a16:creationId xmlns:a16="http://schemas.microsoft.com/office/drawing/2014/main" xmlns="" id="{7D47613D-E822-4520-8A20-078043DB3A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0" name="テキスト ボックス 379">
          <a:extLst>
            <a:ext uri="{FF2B5EF4-FFF2-40B4-BE49-F238E27FC236}">
              <a16:creationId xmlns:a16="http://schemas.microsoft.com/office/drawing/2014/main" xmlns="" id="{7F4F1CF2-65F2-44E8-A121-4488F131F1E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1" name="【庁舎】&#10;有形固定資産減価償却率グラフ枠">
          <a:extLst>
            <a:ext uri="{FF2B5EF4-FFF2-40B4-BE49-F238E27FC236}">
              <a16:creationId xmlns:a16="http://schemas.microsoft.com/office/drawing/2014/main" xmlns="" id="{F6E25E63-0A21-499E-AC22-44F7DADB4C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82" name="直線コネクタ 381">
          <a:extLst>
            <a:ext uri="{FF2B5EF4-FFF2-40B4-BE49-F238E27FC236}">
              <a16:creationId xmlns:a16="http://schemas.microsoft.com/office/drawing/2014/main" xmlns="" id="{C868DD88-E945-4944-8E94-F76097D3628D}"/>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83" name="【庁舎】&#10;有形固定資産減価償却率最小値テキスト">
          <a:extLst>
            <a:ext uri="{FF2B5EF4-FFF2-40B4-BE49-F238E27FC236}">
              <a16:creationId xmlns:a16="http://schemas.microsoft.com/office/drawing/2014/main" xmlns="" id="{31FF9180-963E-4550-80AA-D203DE5CF08A}"/>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84" name="直線コネクタ 383">
          <a:extLst>
            <a:ext uri="{FF2B5EF4-FFF2-40B4-BE49-F238E27FC236}">
              <a16:creationId xmlns:a16="http://schemas.microsoft.com/office/drawing/2014/main" xmlns="" id="{7550AD15-DD8A-4D8E-B803-BE0AE2C97BDC}"/>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85" name="【庁舎】&#10;有形固定資産減価償却率最大値テキスト">
          <a:extLst>
            <a:ext uri="{FF2B5EF4-FFF2-40B4-BE49-F238E27FC236}">
              <a16:creationId xmlns:a16="http://schemas.microsoft.com/office/drawing/2014/main" xmlns="" id="{B0725C92-41D0-4FFD-91D1-303A7C615C33}"/>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86" name="直線コネクタ 385">
          <a:extLst>
            <a:ext uri="{FF2B5EF4-FFF2-40B4-BE49-F238E27FC236}">
              <a16:creationId xmlns:a16="http://schemas.microsoft.com/office/drawing/2014/main" xmlns="" id="{48671C36-5787-4832-B537-0D52039A9074}"/>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87" name="【庁舎】&#10;有形固定資産減価償却率平均値テキスト">
          <a:extLst>
            <a:ext uri="{FF2B5EF4-FFF2-40B4-BE49-F238E27FC236}">
              <a16:creationId xmlns:a16="http://schemas.microsoft.com/office/drawing/2014/main" xmlns="" id="{AD318FB2-3F67-4436-AFE0-9C8F63C07A8E}"/>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88" name="フローチャート: 判断 387">
          <a:extLst>
            <a:ext uri="{FF2B5EF4-FFF2-40B4-BE49-F238E27FC236}">
              <a16:creationId xmlns:a16="http://schemas.microsoft.com/office/drawing/2014/main" xmlns="" id="{3C2DD499-79EA-44AA-979D-4BDA27ADD816}"/>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89" name="フローチャート: 判断 388">
          <a:extLst>
            <a:ext uri="{FF2B5EF4-FFF2-40B4-BE49-F238E27FC236}">
              <a16:creationId xmlns:a16="http://schemas.microsoft.com/office/drawing/2014/main" xmlns="" id="{41325DD7-07B6-4DC2-A882-1632541C9461}"/>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390" name="n_1aveValue【庁舎】&#10;有形固定資産減価償却率">
          <a:extLst>
            <a:ext uri="{FF2B5EF4-FFF2-40B4-BE49-F238E27FC236}">
              <a16:creationId xmlns:a16="http://schemas.microsoft.com/office/drawing/2014/main" xmlns="" id="{B957604F-2816-4C36-8506-D30A634CEE71}"/>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91" name="フローチャート: 判断 390">
          <a:extLst>
            <a:ext uri="{FF2B5EF4-FFF2-40B4-BE49-F238E27FC236}">
              <a16:creationId xmlns:a16="http://schemas.microsoft.com/office/drawing/2014/main" xmlns="" id="{FA52B459-8162-4110-A366-DE7FF0BE1054}"/>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392" name="n_2aveValue【庁舎】&#10;有形固定資産減価償却率">
          <a:extLst>
            <a:ext uri="{FF2B5EF4-FFF2-40B4-BE49-F238E27FC236}">
              <a16:creationId xmlns:a16="http://schemas.microsoft.com/office/drawing/2014/main" xmlns="" id="{131E8A0F-3D7F-4E5F-9470-3811D8A85233}"/>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416F3862-2C52-4326-95D5-E77F9E00D5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52AAFE4B-4E41-4DF4-A17D-DC83D31081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D689E984-9E77-4A5C-8834-590CB80D5B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51D782DE-56B2-4C69-AEBA-F13C7FF468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2052B7F7-3219-4158-B1F2-5EAF122803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398" name="楕円 397">
          <a:extLst>
            <a:ext uri="{FF2B5EF4-FFF2-40B4-BE49-F238E27FC236}">
              <a16:creationId xmlns:a16="http://schemas.microsoft.com/office/drawing/2014/main" xmlns="" id="{AD3C7ED4-3A62-41A9-844F-09CEF411F462}"/>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89081</xdr:rowOff>
    </xdr:from>
    <xdr:to>
      <xdr:col>76</xdr:col>
      <xdr:colOff>165100</xdr:colOff>
      <xdr:row>104</xdr:row>
      <xdr:rowOff>19231</xdr:rowOff>
    </xdr:to>
    <xdr:sp macro="" textlink="">
      <xdr:nvSpPr>
        <xdr:cNvPr id="399" name="楕円 398">
          <a:extLst>
            <a:ext uri="{FF2B5EF4-FFF2-40B4-BE49-F238E27FC236}">
              <a16:creationId xmlns:a16="http://schemas.microsoft.com/office/drawing/2014/main" xmlns="" id="{7FA13538-4312-4442-9432-9CE2F899A7D4}"/>
            </a:ext>
          </a:extLst>
        </xdr:cNvPr>
        <xdr:cNvSpPr/>
      </xdr:nvSpPr>
      <xdr:spPr>
        <a:xfrm>
          <a:off x="14541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139881</xdr:rowOff>
    </xdr:to>
    <xdr:cxnSp macro="">
      <xdr:nvCxnSpPr>
        <xdr:cNvPr id="400" name="直線コネクタ 399">
          <a:extLst>
            <a:ext uri="{FF2B5EF4-FFF2-40B4-BE49-F238E27FC236}">
              <a16:creationId xmlns:a16="http://schemas.microsoft.com/office/drawing/2014/main" xmlns="" id="{B9006743-6177-450E-A042-D97566E70579}"/>
            </a:ext>
          </a:extLst>
        </xdr:cNvPr>
        <xdr:cNvCxnSpPr/>
      </xdr:nvCxnSpPr>
      <xdr:spPr>
        <a:xfrm flipV="1">
          <a:off x="14592300" y="177698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152416</xdr:rowOff>
    </xdr:from>
    <xdr:ext cx="405111" cy="259045"/>
    <xdr:sp macro="" textlink="">
      <xdr:nvSpPr>
        <xdr:cNvPr id="401" name="n_1mainValue【庁舎】&#10;有形固定資産減価償却率">
          <a:extLst>
            <a:ext uri="{FF2B5EF4-FFF2-40B4-BE49-F238E27FC236}">
              <a16:creationId xmlns:a16="http://schemas.microsoft.com/office/drawing/2014/main" xmlns="" id="{4F0A8564-76ED-47F4-8333-E8256A191041}"/>
            </a:ext>
          </a:extLst>
        </xdr:cNvPr>
        <xdr:cNvSpPr txBox="1"/>
      </xdr:nvSpPr>
      <xdr:spPr>
        <a:xfrm>
          <a:off x="15266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35758</xdr:rowOff>
    </xdr:from>
    <xdr:ext cx="405111" cy="259045"/>
    <xdr:sp macro="" textlink="">
      <xdr:nvSpPr>
        <xdr:cNvPr id="402" name="n_2mainValue【庁舎】&#10;有形固定資産減価償却率">
          <a:extLst>
            <a:ext uri="{FF2B5EF4-FFF2-40B4-BE49-F238E27FC236}">
              <a16:creationId xmlns:a16="http://schemas.microsoft.com/office/drawing/2014/main" xmlns="" id="{504ADBA1-D3F4-4C29-88E4-2E579D917AFC}"/>
            </a:ext>
          </a:extLst>
        </xdr:cNvPr>
        <xdr:cNvSpPr txBox="1"/>
      </xdr:nvSpPr>
      <xdr:spPr>
        <a:xfrm>
          <a:off x="14389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3" name="正方形/長方形 402">
          <a:extLst>
            <a:ext uri="{FF2B5EF4-FFF2-40B4-BE49-F238E27FC236}">
              <a16:creationId xmlns:a16="http://schemas.microsoft.com/office/drawing/2014/main" xmlns="" id="{5DCBFE87-BF3A-4383-BFDC-C4F338CB06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4" name="正方形/長方形 403">
          <a:extLst>
            <a:ext uri="{FF2B5EF4-FFF2-40B4-BE49-F238E27FC236}">
              <a16:creationId xmlns:a16="http://schemas.microsoft.com/office/drawing/2014/main" xmlns="" id="{97859FF1-34CE-4EEA-86CE-C9D2DEDC3D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5" name="正方形/長方形 404">
          <a:extLst>
            <a:ext uri="{FF2B5EF4-FFF2-40B4-BE49-F238E27FC236}">
              <a16:creationId xmlns:a16="http://schemas.microsoft.com/office/drawing/2014/main" xmlns="" id="{6E3FFEBD-94F7-4538-98DE-725EE18E9F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6" name="正方形/長方形 405">
          <a:extLst>
            <a:ext uri="{FF2B5EF4-FFF2-40B4-BE49-F238E27FC236}">
              <a16:creationId xmlns:a16="http://schemas.microsoft.com/office/drawing/2014/main" xmlns="" id="{3E18E766-A9BE-4C40-B4B1-2EEDDF3C5E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7" name="正方形/長方形 406">
          <a:extLst>
            <a:ext uri="{FF2B5EF4-FFF2-40B4-BE49-F238E27FC236}">
              <a16:creationId xmlns:a16="http://schemas.microsoft.com/office/drawing/2014/main" xmlns="" id="{20E5ADF4-06BB-495F-BB59-3B081A9C6D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8" name="正方形/長方形 407">
          <a:extLst>
            <a:ext uri="{FF2B5EF4-FFF2-40B4-BE49-F238E27FC236}">
              <a16:creationId xmlns:a16="http://schemas.microsoft.com/office/drawing/2014/main" xmlns="" id="{F0362A07-EC8F-4E7C-85FA-210FB71368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9" name="正方形/長方形 408">
          <a:extLst>
            <a:ext uri="{FF2B5EF4-FFF2-40B4-BE49-F238E27FC236}">
              <a16:creationId xmlns:a16="http://schemas.microsoft.com/office/drawing/2014/main" xmlns="" id="{2EA4F916-BF57-46E9-BAF6-4933B95D34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0" name="正方形/長方形 409">
          <a:extLst>
            <a:ext uri="{FF2B5EF4-FFF2-40B4-BE49-F238E27FC236}">
              <a16:creationId xmlns:a16="http://schemas.microsoft.com/office/drawing/2014/main" xmlns="" id="{FE7C8C93-F202-4B43-8CD5-F4B4B748E7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xmlns="" id="{50D2BE6A-F6C2-47B5-B23D-D455F84251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2" name="直線コネクタ 411">
          <a:extLst>
            <a:ext uri="{FF2B5EF4-FFF2-40B4-BE49-F238E27FC236}">
              <a16:creationId xmlns:a16="http://schemas.microsoft.com/office/drawing/2014/main" xmlns="" id="{8D6754C8-5A4B-4629-ADCA-2718276A35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3" name="直線コネクタ 412">
          <a:extLst>
            <a:ext uri="{FF2B5EF4-FFF2-40B4-BE49-F238E27FC236}">
              <a16:creationId xmlns:a16="http://schemas.microsoft.com/office/drawing/2014/main" xmlns="" id="{0F0A82BB-2DC4-4D20-954B-833A5E35CEC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4" name="テキスト ボックス 413">
          <a:extLst>
            <a:ext uri="{FF2B5EF4-FFF2-40B4-BE49-F238E27FC236}">
              <a16:creationId xmlns:a16="http://schemas.microsoft.com/office/drawing/2014/main" xmlns="" id="{64B92463-8D37-4E30-8B4F-4705C41D34E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5" name="直線コネクタ 414">
          <a:extLst>
            <a:ext uri="{FF2B5EF4-FFF2-40B4-BE49-F238E27FC236}">
              <a16:creationId xmlns:a16="http://schemas.microsoft.com/office/drawing/2014/main" xmlns="" id="{25A90711-2A2F-4825-AE2E-E170A9F2938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16" name="テキスト ボックス 415">
          <a:extLst>
            <a:ext uri="{FF2B5EF4-FFF2-40B4-BE49-F238E27FC236}">
              <a16:creationId xmlns:a16="http://schemas.microsoft.com/office/drawing/2014/main" xmlns="" id="{285E3B2F-BBAE-4D7E-BF34-9585ACAEA9E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7" name="直線コネクタ 416">
          <a:extLst>
            <a:ext uri="{FF2B5EF4-FFF2-40B4-BE49-F238E27FC236}">
              <a16:creationId xmlns:a16="http://schemas.microsoft.com/office/drawing/2014/main" xmlns="" id="{BC09B94B-E13A-44FC-91E7-75B4B6B726F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18" name="テキスト ボックス 417">
          <a:extLst>
            <a:ext uri="{FF2B5EF4-FFF2-40B4-BE49-F238E27FC236}">
              <a16:creationId xmlns:a16="http://schemas.microsoft.com/office/drawing/2014/main" xmlns="" id="{7D602301-70BC-45B8-9698-FA72878D954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19" name="直線コネクタ 418">
          <a:extLst>
            <a:ext uri="{FF2B5EF4-FFF2-40B4-BE49-F238E27FC236}">
              <a16:creationId xmlns:a16="http://schemas.microsoft.com/office/drawing/2014/main" xmlns="" id="{12481F7A-3942-43EE-A4A8-8C6A6C9B6E3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0" name="テキスト ボックス 419">
          <a:extLst>
            <a:ext uri="{FF2B5EF4-FFF2-40B4-BE49-F238E27FC236}">
              <a16:creationId xmlns:a16="http://schemas.microsoft.com/office/drawing/2014/main" xmlns="" id="{F37BEBF5-093E-4BD8-AB0F-6E3C50D5ABF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a:extLst>
            <a:ext uri="{FF2B5EF4-FFF2-40B4-BE49-F238E27FC236}">
              <a16:creationId xmlns:a16="http://schemas.microsoft.com/office/drawing/2014/main" xmlns="" id="{FD6B6D55-D7D0-4941-B190-FD29A19F1D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xmlns="" id="{03B0DCD7-C0CB-4BC1-A6F8-CD79F66628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a:extLst>
            <a:ext uri="{FF2B5EF4-FFF2-40B4-BE49-F238E27FC236}">
              <a16:creationId xmlns:a16="http://schemas.microsoft.com/office/drawing/2014/main" xmlns="" id="{740C6789-A3C4-42D5-A5EC-2E2F881D46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24" name="直線コネクタ 423">
          <a:extLst>
            <a:ext uri="{FF2B5EF4-FFF2-40B4-BE49-F238E27FC236}">
              <a16:creationId xmlns:a16="http://schemas.microsoft.com/office/drawing/2014/main" xmlns="" id="{1405076E-2839-4661-B963-6E325AD1152D}"/>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25" name="【庁舎】&#10;一人当たり面積最小値テキスト">
          <a:extLst>
            <a:ext uri="{FF2B5EF4-FFF2-40B4-BE49-F238E27FC236}">
              <a16:creationId xmlns:a16="http://schemas.microsoft.com/office/drawing/2014/main" xmlns="" id="{A5C1A773-E5D3-4241-9BBB-005BB539E091}"/>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26" name="直線コネクタ 425">
          <a:extLst>
            <a:ext uri="{FF2B5EF4-FFF2-40B4-BE49-F238E27FC236}">
              <a16:creationId xmlns:a16="http://schemas.microsoft.com/office/drawing/2014/main" xmlns="" id="{39169874-17F3-4D78-91AE-92205E734213}"/>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27" name="【庁舎】&#10;一人当たり面積最大値テキスト">
          <a:extLst>
            <a:ext uri="{FF2B5EF4-FFF2-40B4-BE49-F238E27FC236}">
              <a16:creationId xmlns:a16="http://schemas.microsoft.com/office/drawing/2014/main" xmlns="" id="{F99215D4-7B91-4A51-9944-94F1B20DD3E9}"/>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28" name="直線コネクタ 427">
          <a:extLst>
            <a:ext uri="{FF2B5EF4-FFF2-40B4-BE49-F238E27FC236}">
              <a16:creationId xmlns:a16="http://schemas.microsoft.com/office/drawing/2014/main" xmlns="" id="{0BEFDF6C-839F-4352-89F6-1EB4102F69C9}"/>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29" name="【庁舎】&#10;一人当たり面積平均値テキスト">
          <a:extLst>
            <a:ext uri="{FF2B5EF4-FFF2-40B4-BE49-F238E27FC236}">
              <a16:creationId xmlns:a16="http://schemas.microsoft.com/office/drawing/2014/main" xmlns="" id="{5E2A009A-AA7B-48DF-A9D1-1F174A15AF2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30" name="フローチャート: 判断 429">
          <a:extLst>
            <a:ext uri="{FF2B5EF4-FFF2-40B4-BE49-F238E27FC236}">
              <a16:creationId xmlns:a16="http://schemas.microsoft.com/office/drawing/2014/main" xmlns="" id="{7633E2C6-85B5-4644-AE59-2F88C4F3F24C}"/>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31" name="フローチャート: 判断 430">
          <a:extLst>
            <a:ext uri="{FF2B5EF4-FFF2-40B4-BE49-F238E27FC236}">
              <a16:creationId xmlns:a16="http://schemas.microsoft.com/office/drawing/2014/main" xmlns="" id="{928A763E-E533-48B6-A4E8-396F684ED13F}"/>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432" name="n_1aveValue【庁舎】&#10;一人当たり面積">
          <a:extLst>
            <a:ext uri="{FF2B5EF4-FFF2-40B4-BE49-F238E27FC236}">
              <a16:creationId xmlns:a16="http://schemas.microsoft.com/office/drawing/2014/main" xmlns="" id="{8F682A2A-F6F2-45A3-8652-7E717B4E7D2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33" name="フローチャート: 判断 432">
          <a:extLst>
            <a:ext uri="{FF2B5EF4-FFF2-40B4-BE49-F238E27FC236}">
              <a16:creationId xmlns:a16="http://schemas.microsoft.com/office/drawing/2014/main" xmlns="" id="{1DEF71FB-A9ED-4150-A199-33FC180E5A7A}"/>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434" name="n_2aveValue【庁舎】&#10;一人当たり面積">
          <a:extLst>
            <a:ext uri="{FF2B5EF4-FFF2-40B4-BE49-F238E27FC236}">
              <a16:creationId xmlns:a16="http://schemas.microsoft.com/office/drawing/2014/main" xmlns="" id="{AE4F8EE4-80DA-4516-926B-F052F940D01D}"/>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D68FF0D6-0843-4B8E-A2F9-E309F95A06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4459D7D6-C933-4FBD-BC58-96CD6D9ADB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60A6925A-6F8A-4BE2-BB65-65DE15EA99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FB16DD53-B863-4604-B66C-FE8A13FEA0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B1CDF4B9-5E0C-44C8-B209-54EDCD486C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143129</xdr:rowOff>
    </xdr:from>
    <xdr:to>
      <xdr:col>112</xdr:col>
      <xdr:colOff>38100</xdr:colOff>
      <xdr:row>106</xdr:row>
      <xdr:rowOff>73279</xdr:rowOff>
    </xdr:to>
    <xdr:sp macro="" textlink="">
      <xdr:nvSpPr>
        <xdr:cNvPr id="440" name="楕円 439">
          <a:extLst>
            <a:ext uri="{FF2B5EF4-FFF2-40B4-BE49-F238E27FC236}">
              <a16:creationId xmlns:a16="http://schemas.microsoft.com/office/drawing/2014/main" xmlns="" id="{0FDE9CC2-90E1-4B44-B4E3-AED44C2368F8}"/>
            </a:ext>
          </a:extLst>
        </xdr:cNvPr>
        <xdr:cNvSpPr/>
      </xdr:nvSpPr>
      <xdr:spPr>
        <a:xfrm>
          <a:off x="21272500" y="181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159131</xdr:rowOff>
    </xdr:from>
    <xdr:to>
      <xdr:col>107</xdr:col>
      <xdr:colOff>101600</xdr:colOff>
      <xdr:row>106</xdr:row>
      <xdr:rowOff>89281</xdr:rowOff>
    </xdr:to>
    <xdr:sp macro="" textlink="">
      <xdr:nvSpPr>
        <xdr:cNvPr id="441" name="楕円 440">
          <a:extLst>
            <a:ext uri="{FF2B5EF4-FFF2-40B4-BE49-F238E27FC236}">
              <a16:creationId xmlns:a16="http://schemas.microsoft.com/office/drawing/2014/main" xmlns="" id="{19ED6625-E6B6-424E-8C17-F6D22383FDC2}"/>
            </a:ext>
          </a:extLst>
        </xdr:cNvPr>
        <xdr:cNvSpPr/>
      </xdr:nvSpPr>
      <xdr:spPr>
        <a:xfrm>
          <a:off x="20383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22479</xdr:rowOff>
    </xdr:from>
    <xdr:to>
      <xdr:col>111</xdr:col>
      <xdr:colOff>177800</xdr:colOff>
      <xdr:row>106</xdr:row>
      <xdr:rowOff>38481</xdr:rowOff>
    </xdr:to>
    <xdr:cxnSp macro="">
      <xdr:nvCxnSpPr>
        <xdr:cNvPr id="442" name="直線コネクタ 441">
          <a:extLst>
            <a:ext uri="{FF2B5EF4-FFF2-40B4-BE49-F238E27FC236}">
              <a16:creationId xmlns:a16="http://schemas.microsoft.com/office/drawing/2014/main" xmlns="" id="{C5026E51-D757-410F-BC7D-2ACB28E22083}"/>
            </a:ext>
          </a:extLst>
        </xdr:cNvPr>
        <xdr:cNvCxnSpPr/>
      </xdr:nvCxnSpPr>
      <xdr:spPr>
        <a:xfrm flipV="1">
          <a:off x="20434300" y="1819617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89806</xdr:rowOff>
    </xdr:from>
    <xdr:ext cx="469744" cy="259045"/>
    <xdr:sp macro="" textlink="">
      <xdr:nvSpPr>
        <xdr:cNvPr id="443" name="n_1mainValue【庁舎】&#10;一人当たり面積">
          <a:extLst>
            <a:ext uri="{FF2B5EF4-FFF2-40B4-BE49-F238E27FC236}">
              <a16:creationId xmlns:a16="http://schemas.microsoft.com/office/drawing/2014/main" xmlns="" id="{859A5B68-E65D-42E7-A34B-12354FD8BA32}"/>
            </a:ext>
          </a:extLst>
        </xdr:cNvPr>
        <xdr:cNvSpPr txBox="1"/>
      </xdr:nvSpPr>
      <xdr:spPr>
        <a:xfrm>
          <a:off x="21075727" y="179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105808</xdr:rowOff>
    </xdr:from>
    <xdr:ext cx="469744" cy="259045"/>
    <xdr:sp macro="" textlink="">
      <xdr:nvSpPr>
        <xdr:cNvPr id="444" name="n_2mainValue【庁舎】&#10;一人当たり面積">
          <a:extLst>
            <a:ext uri="{FF2B5EF4-FFF2-40B4-BE49-F238E27FC236}">
              <a16:creationId xmlns:a16="http://schemas.microsoft.com/office/drawing/2014/main" xmlns="" id="{987B42D5-AE24-43A4-89E4-9A88B8DCC063}"/>
            </a:ext>
          </a:extLst>
        </xdr:cNvPr>
        <xdr:cNvSpPr txBox="1"/>
      </xdr:nvSpPr>
      <xdr:spPr>
        <a:xfrm>
          <a:off x="20199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5" name="正方形/長方形 444">
          <a:extLst>
            <a:ext uri="{FF2B5EF4-FFF2-40B4-BE49-F238E27FC236}">
              <a16:creationId xmlns:a16="http://schemas.microsoft.com/office/drawing/2014/main" xmlns="" id="{44C6C4A6-BF9E-487B-B335-53E912275C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6" name="正方形/長方形 445">
          <a:extLst>
            <a:ext uri="{FF2B5EF4-FFF2-40B4-BE49-F238E27FC236}">
              <a16:creationId xmlns:a16="http://schemas.microsoft.com/office/drawing/2014/main" xmlns="" id="{148D1FED-6B85-4D32-A833-E11A8410FA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7" name="テキスト ボックス 446">
          <a:extLst>
            <a:ext uri="{FF2B5EF4-FFF2-40B4-BE49-F238E27FC236}">
              <a16:creationId xmlns:a16="http://schemas.microsoft.com/office/drawing/2014/main" xmlns="" id="{CA03531B-4CC5-4517-AF6C-18221FA4EB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プール及び市民会館の類型において、有形固定資産減価償却率が平成２８年度末時点で６割を超えており老朽化が進んで来ている。体育館・プールにおける体育館とは中黒運動公園体育館のことであり、プールはない。市民会館とは村住民ホールのことである。両施設において老朽化が進んで来ているが、大規模修繕や老朽化対策等を行い、更新費用を抑えつつ安全に利用出来るよう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149543</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5158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一部事務組合にかかる負担金や繰出金において、類似団体平均を上回っているが、一部事務組合に対しては、事業の効率化と経費削減の取り組みを要請している。また、</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平成２９年度においては普通交付税額が大幅に減少（平成２８年度 １</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２１８</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１５２千円 → 平成２９年度 １</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１６４</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２２５千円）したことにより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幅な増となった。今後も、国勢調査に基づく交付税の算定等により交付税額が減少することが想定されるため事業の優先度を見極めながら、財政の硬直化を招く事の無いよう経常収支比率の維持に努め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65</xdr:row>
      <xdr:rowOff>70612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114800" y="1086739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66040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8239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65</xdr:row>
      <xdr:rowOff>99568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08239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99568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103147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58183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人口１人当たりの決算額が年々増加傾向にあるが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増加の要因の１つは人口の減である、人口の減を抑えるため定住者の支援や移住者の増加など今後も様々な施策を講じていく。また、その他の要因の１つである、人件費については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国の給与水準や制度、運用に準ずるよう努めている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行財政改革実施計画に基づく徹底した見直しを今後も継承、継続し、経費の削減を図る。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69148</xdr:rowOff>
    </xdr:from>
    <xdr:to>
      <xdr:col>23</xdr:col>
      <xdr:colOff>133350</xdr:colOff>
      <xdr:row>83</xdr:row>
      <xdr:rowOff>116154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299498"/>
          <a:ext cx="8382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38035</xdr:rowOff>
    </xdr:from>
    <xdr:to>
      <xdr:col>19</xdr:col>
      <xdr:colOff>133350</xdr:colOff>
      <xdr:row>83</xdr:row>
      <xdr:rowOff>69148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268385"/>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134908</xdr:rowOff>
    </xdr:from>
    <xdr:to>
      <xdr:col>15</xdr:col>
      <xdr:colOff>82550</xdr:colOff>
      <xdr:row>83</xdr:row>
      <xdr:rowOff>38035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193808"/>
          <a:ext cx="889000" cy="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109077</xdr:rowOff>
    </xdr:from>
    <xdr:to>
      <xdr:col>11</xdr:col>
      <xdr:colOff>31750</xdr:colOff>
      <xdr:row>82</xdr:row>
      <xdr:rowOff>134908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16797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65354</xdr:rowOff>
    </xdr:from>
    <xdr:to>
      <xdr:col>23</xdr:col>
      <xdr:colOff>184150</xdr:colOff>
      <xdr:row>83</xdr:row>
      <xdr:rowOff>166954</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2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37431</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426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18348</xdr:rowOff>
    </xdr:from>
    <xdr:to>
      <xdr:col>19</xdr:col>
      <xdr:colOff>184150</xdr:colOff>
      <xdr:row>83</xdr:row>
      <xdr:rowOff>119948</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104725</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43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158685</xdr:rowOff>
    </xdr:from>
    <xdr:to>
      <xdr:col>15</xdr:col>
      <xdr:colOff>133350</xdr:colOff>
      <xdr:row>83</xdr:row>
      <xdr:rowOff>88835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2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73612</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30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84108</xdr:rowOff>
    </xdr:from>
    <xdr:to>
      <xdr:col>11</xdr:col>
      <xdr:colOff>82550</xdr:colOff>
      <xdr:row>83</xdr:row>
      <xdr:rowOff>14258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4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24435</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91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58277</xdr:rowOff>
    </xdr:from>
    <xdr:to>
      <xdr:col>7</xdr:col>
      <xdr:colOff>31750</xdr:colOff>
      <xdr:row>82</xdr:row>
      <xdr:rowOff>159877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41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170054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8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今後もそのように努める。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平成２９年度の数値については、前年度の数値を引用している。（左上表頭</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５段目のとおり）</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45962</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9152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45962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50531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136270</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平均と比較すると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職員数増が見られるが、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安易な職員削減による行政サービスの低下を招く事の無いよう、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も取り入れつつ</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適正に管理してい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平成２９年度の数値については、前年度の数値を引用している。（左上表頭</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５段目のとおり）</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159550</xdr:rowOff>
    </xdr:from>
    <xdr:to>
      <xdr:col>81</xdr:col>
      <xdr:colOff>44450</xdr:colOff>
      <xdr:row>63</xdr:row>
      <xdr:rowOff>7404</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7894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xmlns=""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118288</xdr:rowOff>
    </xdr:from>
    <xdr:to>
      <xdr:col>77</xdr:col>
      <xdr:colOff>44450</xdr:colOff>
      <xdr:row>62</xdr:row>
      <xdr:rowOff>159550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5290800" y="10748188"/>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58686</xdr:rowOff>
    </xdr:from>
    <xdr:to>
      <xdr:col>72</xdr:col>
      <xdr:colOff>203200</xdr:colOff>
      <xdr:row>62</xdr:row>
      <xdr:rowOff>118288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688586"/>
          <a:ext cx="889000" cy="5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11874</xdr:rowOff>
    </xdr:from>
    <xdr:to>
      <xdr:col>68</xdr:col>
      <xdr:colOff>152400</xdr:colOff>
      <xdr:row>62</xdr:row>
      <xdr:rowOff>58686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3512800" y="1064177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34726</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19042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128054</xdr:rowOff>
    </xdr:from>
    <xdr:to>
      <xdr:col>81</xdr:col>
      <xdr:colOff>95250</xdr:colOff>
      <xdr:row>63</xdr:row>
      <xdr:rowOff>58204</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6967200" y="107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100131</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108750</xdr:rowOff>
    </xdr:from>
    <xdr:to>
      <xdr:col>77</xdr:col>
      <xdr:colOff>95250</xdr:colOff>
      <xdr:row>63</xdr:row>
      <xdr:rowOff>38900</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129000" y="107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23677</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82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67488</xdr:rowOff>
    </xdr:from>
    <xdr:to>
      <xdr:col>73</xdr:col>
      <xdr:colOff>44450</xdr:colOff>
      <xdr:row>62</xdr:row>
      <xdr:rowOff>169088</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5240000" y="10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153865</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7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7886</xdr:rowOff>
    </xdr:from>
    <xdr:to>
      <xdr:col>68</xdr:col>
      <xdr:colOff>203200</xdr:colOff>
      <xdr:row>62</xdr:row>
      <xdr:rowOff>109486</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4351000" y="106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94263</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72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132524</xdr:rowOff>
    </xdr:from>
    <xdr:to>
      <xdr:col>64</xdr:col>
      <xdr:colOff>152400</xdr:colOff>
      <xdr:row>62</xdr:row>
      <xdr:rowOff>62674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3462000" y="105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47451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67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行財政改革により、交付税算入率の高い有利な</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を借り入れ、また、事業の見直し等により借入額を抑えた結果、</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実質公債費比率は減少傾向にある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平成２８年度まで減少傾向にあった元利償還金が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機器整備にかかる地方債の償還が開始された事などにより平成２９年度は増加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また、普通交付税額も減少傾向にあるため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比率の変動には充分注意しなければならない。</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111337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31740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73660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6179800" y="72182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43</xdr:row>
      <xdr:rowOff>6773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5290800" y="727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103294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4401800" y="737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44</xdr:row>
      <xdr:rowOff>12277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事業の見直し等を行い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、また、事業の優先度を見定め地方債の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借入額を抑え</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つつ、また、借入を行う際は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算入率の高い有利な地方債を借り入れることにより、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平成２９年度については、平成２８年度決算剰余金処分による財政調整基金への積立を行った結果、将来負担比率が大幅に減少した。今後も低い水準を維持するよう継続して事業の見直し等を行う。</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73000</xdr:rowOff>
    </xdr:from>
    <xdr:to>
      <xdr:col>81</xdr:col>
      <xdr:colOff>44450</xdr:colOff>
      <xdr:row>16</xdr:row>
      <xdr:rowOff>44755</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6179800" y="2473300"/>
          <a:ext cx="838200" cy="3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44755</xdr:rowOff>
    </xdr:from>
    <xdr:to>
      <xdr:col>77</xdr:col>
      <xdr:colOff>44450</xdr:colOff>
      <xdr:row>16</xdr:row>
      <xdr:rowOff>108458</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5290800" y="2787955"/>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108458</xdr:rowOff>
    </xdr:from>
    <xdr:to>
      <xdr:col>72</xdr:col>
      <xdr:colOff>203200</xdr:colOff>
      <xdr:row>16</xdr:row>
      <xdr:rowOff>130658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4401800" y="285165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130658</xdr:rowOff>
    </xdr:from>
    <xdr:to>
      <xdr:col>68</xdr:col>
      <xdr:colOff>152400</xdr:colOff>
      <xdr:row>17</xdr:row>
      <xdr:rowOff>71171</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3512800" y="2873858"/>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22200</xdr:rowOff>
    </xdr:from>
    <xdr:to>
      <xdr:col>81</xdr:col>
      <xdr:colOff>95250</xdr:colOff>
      <xdr:row>14</xdr:row>
      <xdr:rowOff>123800</xdr:rowOff>
    </xdr:to>
    <xdr:sp macro="" textlink="">
      <xdr:nvSpPr>
        <xdr:cNvPr id="453" name="楕円 452">
          <a:extLst>
            <a:ext uri="{FF2B5EF4-FFF2-40B4-BE49-F238E27FC236}">
              <a16:creationId xmlns:a16="http://schemas.microsoft.com/office/drawing/2014/main" xmlns="" id="{00000000-0008-0000-0300-0000C5010000}"/>
            </a:ext>
          </a:extLst>
        </xdr:cNvPr>
        <xdr:cNvSpPr/>
      </xdr:nvSpPr>
      <xdr:spPr>
        <a:xfrm>
          <a:off x="169672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165727</xdr:rowOff>
    </xdr:from>
    <xdr:ext cx="762000" cy="259045"/>
    <xdr:sp macro="" textlink="">
      <xdr:nvSpPr>
        <xdr:cNvPr id="454" name="将来負担の状況該当値テキスト">
          <a:extLst>
            <a:ext uri="{FF2B5EF4-FFF2-40B4-BE49-F238E27FC236}">
              <a16:creationId xmlns:a16="http://schemas.microsoft.com/office/drawing/2014/main" xmlns="" id="{00000000-0008-0000-0300-0000C6010000}"/>
            </a:ext>
          </a:extLst>
        </xdr:cNvPr>
        <xdr:cNvSpPr txBox="1"/>
      </xdr:nvSpPr>
      <xdr:spPr>
        <a:xfrm>
          <a:off x="17106900" y="23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165405</xdr:rowOff>
    </xdr:from>
    <xdr:to>
      <xdr:col>77</xdr:col>
      <xdr:colOff>95250</xdr:colOff>
      <xdr:row>16</xdr:row>
      <xdr:rowOff>95555</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129000" y="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80332</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82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79858</xdr:rowOff>
    </xdr:from>
    <xdr:to>
      <xdr:col>68</xdr:col>
      <xdr:colOff>203200</xdr:colOff>
      <xdr:row>17</xdr:row>
      <xdr:rowOff>10008</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43510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166235</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020800" y="29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20371</xdr:rowOff>
    </xdr:from>
    <xdr:to>
      <xdr:col>64</xdr:col>
      <xdr:colOff>152400</xdr:colOff>
      <xdr:row>17</xdr:row>
      <xdr:rowOff>121971</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3462000" y="293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106748</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131800" y="30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職員の給与については、国の給与水準や制度、運用に準ずるよう努めているところである。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今後もそのように努める。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2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153670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25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153670</xdr:rowOff>
    </xdr:from>
    <xdr:to>
      <xdr:col>15</xdr:col>
      <xdr:colOff>98425</xdr:colOff>
      <xdr:row>37</xdr:row>
      <xdr:rowOff>35560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25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161290</xdr:rowOff>
    </xdr:from>
    <xdr:to>
      <xdr:col>11</xdr:col>
      <xdr:colOff>9525</xdr:colOff>
      <xdr:row>37</xdr:row>
      <xdr:rowOff>35560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33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102870</xdr:rowOff>
    </xdr:from>
    <xdr:to>
      <xdr:col>15</xdr:col>
      <xdr:colOff>149225</xdr:colOff>
      <xdr:row>37</xdr:row>
      <xdr:rowOff>33020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156210</xdr:rowOff>
    </xdr:from>
    <xdr:to>
      <xdr:col>11</xdr:col>
      <xdr:colOff>60325</xdr:colOff>
      <xdr:row>37</xdr:row>
      <xdr:rowOff>86360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110490</xdr:rowOff>
    </xdr:from>
    <xdr:to>
      <xdr:col>6</xdr:col>
      <xdr:colOff>171450</xdr:colOff>
      <xdr:row>37</xdr:row>
      <xdr:rowOff>40640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25417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消費税率の引き上げや、電気料金の値上げによる光熱水費等の経常的な経費の増加により経常収支比率は年々上昇傾向にある。また、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、以前より吉野広域行政組合に委託していた村内ゴミ収集業務について、広域での事務が出来なくなり、村より直接業者へ委託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する必要が生じたことにより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が大きく上昇</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2885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146050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862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119380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77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xdr:rowOff>
    </xdr:from>
    <xdr:to>
      <xdr:col>69</xdr:col>
      <xdr:colOff>92075</xdr:colOff>
      <xdr:row>16</xdr:row>
      <xdr:rowOff>27940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759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10177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9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137160</xdr:rowOff>
    </xdr:from>
    <xdr:to>
      <xdr:col>65</xdr:col>
      <xdr:colOff>53975</xdr:colOff>
      <xdr:row>16</xdr:row>
      <xdr:rowOff>67310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52087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村単独の扶助費はあるものの、比率は類似団体より低い。また、高齢化の影響で比率が年々増加傾向にある。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比率の増加を抑制するため、健康増進事業に力を入れるなど、元気な高齢者を増やす取り組みを進める。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110672</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生活基盤整備を進め、簡易水道施設の全村普及を行ったことにより、簡易水道事業</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出金が大きく影響し、経常収支比率が上昇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ったが、水道料金の据置の影響により、平成２７年度には経常収支比率は大きく下降した。平成２９年度においては、介護保険における介護給付費の大幅な増に伴う繰出金が増加した事により経常収支比率が増加した。健康増進事業や介護予防事業に力を入れるなど介護給付費の抑制を図る必要があ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57</xdr:row>
      <xdr:rowOff>1270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696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117856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9696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58</xdr:row>
      <xdr:rowOff>3556</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893800" y="97190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3556</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892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124206</xdr:rowOff>
    </xdr:from>
    <xdr:to>
      <xdr:col>69</xdr:col>
      <xdr:colOff>142875</xdr:colOff>
      <xdr:row>58</xdr:row>
      <xdr:rowOff>54356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39133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一部事務組合負担金が類似団体より多く、経常収支比率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は年々</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が、平成２７年度において、以前より吉野広域行政組合に委託していた村内ゴミ収集業務について、広域での事務が出来なくなり、村より直接業者へ委託したことにより広域への負担金が減少し、経常収支比率は大きく下降し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しかし、平成２８年度よりさくら広域環境衛生組合への負担金が発生したことにより経常収支比率は上昇傾向となっている。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56134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6421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39</xdr:row>
      <xdr:rowOff>156718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6055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56134</xdr:rowOff>
    </xdr:from>
    <xdr:to>
      <xdr:col>69</xdr:col>
      <xdr:colOff>92075</xdr:colOff>
      <xdr:row>39</xdr:row>
      <xdr:rowOff>156718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742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105918</xdr:rowOff>
    </xdr:from>
    <xdr:to>
      <xdr:col>69</xdr:col>
      <xdr:colOff>142875</xdr:colOff>
      <xdr:row>40</xdr:row>
      <xdr:rowOff>36068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20845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庁舎建設や総合文化施設の建設など、多額の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を短期に発行したことに伴い公債費が高騰していたが、順次償還が終わり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、また、利率見直しにより低い利率になったことにより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償還額は減少傾向にあ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機器整備に伴う地方債</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の償還が開始され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たことなどにより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増加した。今後も南和公立病院の施設建設に伴う地方債の償還が開始されるなど、さらなる増加が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見込まれるため充分注意しなければならない。</a:t>
          </a:r>
          <a:endPar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77</xdr:row>
      <xdr:rowOff>28702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1389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108713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77</xdr:row>
      <xdr:rowOff>33274</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吉野広域行政組合に委託していた村内ゴミ収集業務について広域での事務が出来なくなり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村より直接業者へ委託</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するようになった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水道料金の据置の影響により経常収支比率は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下降</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したが、普通交付税が減少傾向にあるため経常収支比率は増加傾向にある。平成２９年度には普通交付税が約５４</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０００千円減少した事が影響し、経常収支比率は５</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２ポイント悪化している。今後も普通交付税の増加は見込まれないため、さらなる経常経費の削減を講じる必要がある。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81</xdr:row>
      <xdr:rowOff>51563</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701268"/>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156718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81</xdr:row>
      <xdr:rowOff>74422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66012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81</xdr:row>
      <xdr:rowOff>74422</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7698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763</xdr:rowOff>
    </xdr:from>
    <xdr:to>
      <xdr:col>82</xdr:col>
      <xdr:colOff>158750</xdr:colOff>
      <xdr:row>81</xdr:row>
      <xdr:rowOff>102363</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80790</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23622</xdr:rowOff>
    </xdr:from>
    <xdr:to>
      <xdr:col>69</xdr:col>
      <xdr:colOff>142875</xdr:colOff>
      <xdr:row>81</xdr:row>
      <xdr:rowOff>125222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9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109999</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9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xdr:rowOff>
    </xdr:from>
    <xdr:to>
      <xdr:col>65</xdr:col>
      <xdr:colOff>53975</xdr:colOff>
      <xdr:row>80</xdr:row>
      <xdr:rowOff>104648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89425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49606</xdr:rowOff>
    </xdr:from>
    <xdr:to>
      <xdr:col>29</xdr:col>
      <xdr:colOff>127000</xdr:colOff>
      <xdr:row>15</xdr:row>
      <xdr:rowOff>103373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668981"/>
          <a:ext cx="647700" cy="5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103373</xdr:rowOff>
    </xdr:from>
    <xdr:to>
      <xdr:col>26</xdr:col>
      <xdr:colOff>50800</xdr:colOff>
      <xdr:row>15</xdr:row>
      <xdr:rowOff>160027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722748"/>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160027</xdr:rowOff>
    </xdr:from>
    <xdr:to>
      <xdr:col>22</xdr:col>
      <xdr:colOff>114300</xdr:colOff>
      <xdr:row>16</xdr:row>
      <xdr:rowOff>30017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779402"/>
          <a:ext cx="698500" cy="4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30017</xdr:rowOff>
    </xdr:from>
    <xdr:to>
      <xdr:col>18</xdr:col>
      <xdr:colOff>177800</xdr:colOff>
      <xdr:row>16</xdr:row>
      <xdr:rowOff>69739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820842"/>
          <a:ext cx="698500" cy="39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170256</xdr:rowOff>
    </xdr:from>
    <xdr:to>
      <xdr:col>29</xdr:col>
      <xdr:colOff>177800</xdr:colOff>
      <xdr:row>15</xdr:row>
      <xdr:rowOff>100406</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6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15333</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4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52573</xdr:rowOff>
    </xdr:from>
    <xdr:to>
      <xdr:col>26</xdr:col>
      <xdr:colOff>101600</xdr:colOff>
      <xdr:row>15</xdr:row>
      <xdr:rowOff>154173</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67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164350</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44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109227</xdr:rowOff>
    </xdr:from>
    <xdr:to>
      <xdr:col>22</xdr:col>
      <xdr:colOff>165100</xdr:colOff>
      <xdr:row>16</xdr:row>
      <xdr:rowOff>39377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72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49554</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49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150667</xdr:rowOff>
    </xdr:from>
    <xdr:to>
      <xdr:col>19</xdr:col>
      <xdr:colOff>38100</xdr:colOff>
      <xdr:row>16</xdr:row>
      <xdr:rowOff>80817</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7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90994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53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18939</xdr:rowOff>
    </xdr:from>
    <xdr:to>
      <xdr:col>15</xdr:col>
      <xdr:colOff>101600</xdr:colOff>
      <xdr:row>16</xdr:row>
      <xdr:rowOff>120539</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80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130716</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57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107851</xdr:rowOff>
    </xdr:from>
    <xdr:to>
      <xdr:col>29</xdr:col>
      <xdr:colOff>127000</xdr:colOff>
      <xdr:row>35</xdr:row>
      <xdr:rowOff>193705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18201"/>
          <a:ext cx="647700" cy="85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159545</xdr:rowOff>
    </xdr:from>
    <xdr:to>
      <xdr:col>26</xdr:col>
      <xdr:colOff>50800</xdr:colOff>
      <xdr:row>35</xdr:row>
      <xdr:rowOff>193705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76989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70673</xdr:rowOff>
    </xdr:from>
    <xdr:to>
      <xdr:col>22</xdr:col>
      <xdr:colOff>114300</xdr:colOff>
      <xdr:row>35</xdr:row>
      <xdr:rowOff>159545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681023"/>
          <a:ext cx="698500" cy="8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63136</xdr:rowOff>
    </xdr:from>
    <xdr:to>
      <xdr:col>18</xdr:col>
      <xdr:colOff>177800</xdr:colOff>
      <xdr:row>35</xdr:row>
      <xdr:rowOff>70673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673486"/>
          <a:ext cx="698500" cy="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57051</xdr:rowOff>
    </xdr:from>
    <xdr:to>
      <xdr:col>29</xdr:col>
      <xdr:colOff>177800</xdr:colOff>
      <xdr:row>35</xdr:row>
      <xdr:rowOff>158651</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6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245028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1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142905</xdr:rowOff>
    </xdr:from>
    <xdr:to>
      <xdr:col>26</xdr:col>
      <xdr:colOff>101600</xdr:colOff>
      <xdr:row>35</xdr:row>
      <xdr:rowOff>244505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5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254682</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2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108745</xdr:rowOff>
    </xdr:from>
    <xdr:to>
      <xdr:col>22</xdr:col>
      <xdr:colOff>165100</xdr:colOff>
      <xdr:row>35</xdr:row>
      <xdr:rowOff>210345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220522</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4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19873</xdr:rowOff>
    </xdr:from>
    <xdr:to>
      <xdr:col>19</xdr:col>
      <xdr:colOff>38100</xdr:colOff>
      <xdr:row>35</xdr:row>
      <xdr:rowOff>121473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63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131650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39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12336</xdr:rowOff>
    </xdr:from>
    <xdr:to>
      <xdr:col>15</xdr:col>
      <xdr:colOff>101600</xdr:colOff>
      <xdr:row>35</xdr:row>
      <xdr:rowOff>113936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62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124114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39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101628</xdr:rowOff>
    </xdr:from>
    <xdr:to>
      <xdr:col>24</xdr:col>
      <xdr:colOff>63500</xdr:colOff>
      <xdr:row>36</xdr:row>
      <xdr:rowOff>163990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273828"/>
          <a:ext cx="8382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163990</xdr:rowOff>
    </xdr:from>
    <xdr:to>
      <xdr:col>19</xdr:col>
      <xdr:colOff>177800</xdr:colOff>
      <xdr:row>36</xdr:row>
      <xdr:rowOff>170639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3619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170639</xdr:rowOff>
    </xdr:from>
    <xdr:to>
      <xdr:col>15</xdr:col>
      <xdr:colOff>50800</xdr:colOff>
      <xdr:row>37</xdr:row>
      <xdr:rowOff>42297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342839"/>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42297</xdr:rowOff>
    </xdr:from>
    <xdr:to>
      <xdr:col>10</xdr:col>
      <xdr:colOff>114300</xdr:colOff>
      <xdr:row>37</xdr:row>
      <xdr:rowOff>94202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85947"/>
          <a:ext cx="889000" cy="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161507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10644</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50828</xdr:rowOff>
    </xdr:from>
    <xdr:to>
      <xdr:col>24</xdr:col>
      <xdr:colOff>114300</xdr:colOff>
      <xdr:row>36</xdr:row>
      <xdr:rowOff>152428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73705</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113190</xdr:rowOff>
    </xdr:from>
    <xdr:to>
      <xdr:col>20</xdr:col>
      <xdr:colOff>38100</xdr:colOff>
      <xdr:row>37</xdr:row>
      <xdr:rowOff>43340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59867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0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119839</xdr:rowOff>
    </xdr:from>
    <xdr:to>
      <xdr:col>15</xdr:col>
      <xdr:colOff>101600</xdr:colOff>
      <xdr:row>37</xdr:row>
      <xdr:rowOff>49989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66516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06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162947</xdr:rowOff>
    </xdr:from>
    <xdr:to>
      <xdr:col>10</xdr:col>
      <xdr:colOff>165100</xdr:colOff>
      <xdr:row>37</xdr:row>
      <xdr:rowOff>93097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109624</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11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43402</xdr:rowOff>
    </xdr:from>
    <xdr:to>
      <xdr:col>6</xdr:col>
      <xdr:colOff>38100</xdr:colOff>
      <xdr:row>37</xdr:row>
      <xdr:rowOff>145002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161529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1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388</xdr:rowOff>
    </xdr:from>
    <xdr:to>
      <xdr:col>24</xdr:col>
      <xdr:colOff>63500</xdr:colOff>
      <xdr:row>57</xdr:row>
      <xdr:rowOff>33113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773038"/>
          <a:ext cx="8382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33113</xdr:rowOff>
    </xdr:from>
    <xdr:to>
      <xdr:col>19</xdr:col>
      <xdr:colOff>177800</xdr:colOff>
      <xdr:row>57</xdr:row>
      <xdr:rowOff>65557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805763"/>
          <a:ext cx="8890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65557</xdr:rowOff>
    </xdr:from>
    <xdr:to>
      <xdr:col>15</xdr:col>
      <xdr:colOff>50800</xdr:colOff>
      <xdr:row>57</xdr:row>
      <xdr:rowOff>154201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838207"/>
          <a:ext cx="8890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154201</xdr:rowOff>
    </xdr:from>
    <xdr:to>
      <xdr:col>10</xdr:col>
      <xdr:colOff>114300</xdr:colOff>
      <xdr:row>57</xdr:row>
      <xdr:rowOff>162723</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2685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121038</xdr:rowOff>
    </xdr:from>
    <xdr:to>
      <xdr:col>24</xdr:col>
      <xdr:colOff>114300</xdr:colOff>
      <xdr:row>57</xdr:row>
      <xdr:rowOff>51188</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143915</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57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153763</xdr:rowOff>
    </xdr:from>
    <xdr:to>
      <xdr:col>20</xdr:col>
      <xdr:colOff>38100</xdr:colOff>
      <xdr:row>57</xdr:row>
      <xdr:rowOff>83913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100440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953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14757</xdr:rowOff>
    </xdr:from>
    <xdr:to>
      <xdr:col>15</xdr:col>
      <xdr:colOff>101600</xdr:colOff>
      <xdr:row>57</xdr:row>
      <xdr:rowOff>116357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7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132884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956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103401</xdr:rowOff>
    </xdr:from>
    <xdr:to>
      <xdr:col>10</xdr:col>
      <xdr:colOff>165100</xdr:colOff>
      <xdr:row>58</xdr:row>
      <xdr:rowOff>33551</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87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24678</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99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111923</xdr:rowOff>
    </xdr:from>
    <xdr:to>
      <xdr:col>6</xdr:col>
      <xdr:colOff>38100</xdr:colOff>
      <xdr:row>58</xdr:row>
      <xdr:rowOff>42073</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8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33200</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9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110680</xdr:rowOff>
    </xdr:from>
    <xdr:to>
      <xdr:col>24</xdr:col>
      <xdr:colOff>63500</xdr:colOff>
      <xdr:row>78</xdr:row>
      <xdr:rowOff>134786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83780"/>
          <a:ext cx="8382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134786</xdr:rowOff>
    </xdr:from>
    <xdr:to>
      <xdr:col>19</xdr:col>
      <xdr:colOff>177800</xdr:colOff>
      <xdr:row>78</xdr:row>
      <xdr:rowOff>156414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507886"/>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156414</xdr:rowOff>
    </xdr:from>
    <xdr:to>
      <xdr:col>15</xdr:col>
      <xdr:colOff>50800</xdr:colOff>
      <xdr:row>78</xdr:row>
      <xdr:rowOff>160832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529514"/>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160832</xdr:rowOff>
    </xdr:from>
    <xdr:to>
      <xdr:col>10</xdr:col>
      <xdr:colOff>114300</xdr:colOff>
      <xdr:row>79</xdr:row>
      <xdr:rowOff>4381</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533932"/>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59880</xdr:rowOff>
    </xdr:from>
    <xdr:to>
      <xdr:col>24</xdr:col>
      <xdr:colOff>114300</xdr:colOff>
      <xdr:row>78</xdr:row>
      <xdr:rowOff>161480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146257</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4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83986</xdr:rowOff>
    </xdr:from>
    <xdr:to>
      <xdr:col>20</xdr:col>
      <xdr:colOff>38100</xdr:colOff>
      <xdr:row>79</xdr:row>
      <xdr:rowOff>14136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4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5263</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8" y="13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105614</xdr:rowOff>
    </xdr:from>
    <xdr:to>
      <xdr:col>15</xdr:col>
      <xdr:colOff>101600</xdr:colOff>
      <xdr:row>79</xdr:row>
      <xdr:rowOff>35764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26891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8" y="135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110032</xdr:rowOff>
    </xdr:from>
    <xdr:to>
      <xdr:col>10</xdr:col>
      <xdr:colOff>165100</xdr:colOff>
      <xdr:row>79</xdr:row>
      <xdr:rowOff>40182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31309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8" y="135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125031</xdr:rowOff>
    </xdr:from>
    <xdr:to>
      <xdr:col>6</xdr:col>
      <xdr:colOff>38100</xdr:colOff>
      <xdr:row>79</xdr:row>
      <xdr:rowOff>55181</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46308</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9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9004</xdr:rowOff>
    </xdr:from>
    <xdr:to>
      <xdr:col>24</xdr:col>
      <xdr:colOff>63500</xdr:colOff>
      <xdr:row>97</xdr:row>
      <xdr:rowOff>48361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639654"/>
          <a:ext cx="8382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48361</xdr:rowOff>
    </xdr:from>
    <xdr:to>
      <xdr:col>19</xdr:col>
      <xdr:colOff>177800</xdr:colOff>
      <xdr:row>98</xdr:row>
      <xdr:rowOff>1409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679011"/>
          <a:ext cx="889000" cy="1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1409</xdr:rowOff>
    </xdr:from>
    <xdr:to>
      <xdr:col>15</xdr:col>
      <xdr:colOff>50800</xdr:colOff>
      <xdr:row>98</xdr:row>
      <xdr:rowOff>48298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803509"/>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48298</xdr:rowOff>
    </xdr:from>
    <xdr:to>
      <xdr:col>10</xdr:col>
      <xdr:colOff>114300</xdr:colOff>
      <xdr:row>98</xdr:row>
      <xdr:rowOff>144793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850398"/>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129654</xdr:rowOff>
    </xdr:from>
    <xdr:to>
      <xdr:col>24</xdr:col>
      <xdr:colOff>114300</xdr:colOff>
      <xdr:row>97</xdr:row>
      <xdr:rowOff>59804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5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108081</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169011</xdr:rowOff>
    </xdr:from>
    <xdr:to>
      <xdr:col>20</xdr:col>
      <xdr:colOff>38100</xdr:colOff>
      <xdr:row>97</xdr:row>
      <xdr:rowOff>99161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90288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122059</xdr:rowOff>
    </xdr:from>
    <xdr:to>
      <xdr:col>15</xdr:col>
      <xdr:colOff>101600</xdr:colOff>
      <xdr:row>98</xdr:row>
      <xdr:rowOff>52209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43336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168948</xdr:rowOff>
    </xdr:from>
    <xdr:to>
      <xdr:col>10</xdr:col>
      <xdr:colOff>165100</xdr:colOff>
      <xdr:row>98</xdr:row>
      <xdr:rowOff>99098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7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90225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8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93993</xdr:rowOff>
    </xdr:from>
    <xdr:to>
      <xdr:col>6</xdr:col>
      <xdr:colOff>38100</xdr:colOff>
      <xdr:row>99</xdr:row>
      <xdr:rowOff>24143</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8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15270</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9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133489</xdr:rowOff>
    </xdr:from>
    <xdr:to>
      <xdr:col>55</xdr:col>
      <xdr:colOff>0</xdr:colOff>
      <xdr:row>36</xdr:row>
      <xdr:rowOff>26396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134239"/>
          <a:ext cx="838200" cy="6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17931</xdr:rowOff>
    </xdr:from>
    <xdr:to>
      <xdr:col>50</xdr:col>
      <xdr:colOff>114300</xdr:colOff>
      <xdr:row>35</xdr:row>
      <xdr:rowOff>133489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018681"/>
          <a:ext cx="889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17931</xdr:rowOff>
    </xdr:from>
    <xdr:to>
      <xdr:col>45</xdr:col>
      <xdr:colOff>177800</xdr:colOff>
      <xdr:row>36</xdr:row>
      <xdr:rowOff>54785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018681"/>
          <a:ext cx="889000" cy="20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54785</xdr:rowOff>
    </xdr:from>
    <xdr:to>
      <xdr:col>41</xdr:col>
      <xdr:colOff>50800</xdr:colOff>
      <xdr:row>37</xdr:row>
      <xdr:rowOff>8196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226985"/>
          <a:ext cx="8890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152683</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147046</xdr:rowOff>
    </xdr:from>
    <xdr:to>
      <xdr:col>55</xdr:col>
      <xdr:colOff>50800</xdr:colOff>
      <xdr:row>36</xdr:row>
      <xdr:rowOff>77196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169923</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82689</xdr:rowOff>
    </xdr:from>
    <xdr:to>
      <xdr:col>50</xdr:col>
      <xdr:colOff>165100</xdr:colOff>
      <xdr:row>36</xdr:row>
      <xdr:rowOff>12839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29366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8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138581</xdr:rowOff>
    </xdr:from>
    <xdr:to>
      <xdr:col>46</xdr:col>
      <xdr:colOff>38100</xdr:colOff>
      <xdr:row>35</xdr:row>
      <xdr:rowOff>68731</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5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85258</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574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3985</xdr:rowOff>
    </xdr:from>
    <xdr:to>
      <xdr:col>41</xdr:col>
      <xdr:colOff>101600</xdr:colOff>
      <xdr:row>36</xdr:row>
      <xdr:rowOff>105585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1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122112</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595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128846</xdr:rowOff>
    </xdr:from>
    <xdr:to>
      <xdr:col>36</xdr:col>
      <xdr:colOff>165100</xdr:colOff>
      <xdr:row>37</xdr:row>
      <xdr:rowOff>58996</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50123</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639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99867</xdr:rowOff>
    </xdr:from>
    <xdr:to>
      <xdr:col>55</xdr:col>
      <xdr:colOff>0</xdr:colOff>
      <xdr:row>57</xdr:row>
      <xdr:rowOff>162672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872517"/>
          <a:ext cx="838200" cy="6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162672</xdr:rowOff>
    </xdr:from>
    <xdr:to>
      <xdr:col>50</xdr:col>
      <xdr:colOff>114300</xdr:colOff>
      <xdr:row>58</xdr:row>
      <xdr:rowOff>40380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935322"/>
          <a:ext cx="889000" cy="4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40380</xdr:rowOff>
    </xdr:from>
    <xdr:to>
      <xdr:col>45</xdr:col>
      <xdr:colOff>177800</xdr:colOff>
      <xdr:row>58</xdr:row>
      <xdr:rowOff>107821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984480"/>
          <a:ext cx="889000" cy="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107821</xdr:rowOff>
    </xdr:from>
    <xdr:to>
      <xdr:col>41</xdr:col>
      <xdr:colOff>50800</xdr:colOff>
      <xdr:row>58</xdr:row>
      <xdr:rowOff>109198</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1005192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49067</xdr:rowOff>
    </xdr:from>
    <xdr:to>
      <xdr:col>55</xdr:col>
      <xdr:colOff>50800</xdr:colOff>
      <xdr:row>57</xdr:row>
      <xdr:rowOff>150667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8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71944</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67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111872</xdr:rowOff>
    </xdr:from>
    <xdr:to>
      <xdr:col>50</xdr:col>
      <xdr:colOff>165100</xdr:colOff>
      <xdr:row>58</xdr:row>
      <xdr:rowOff>42022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8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58549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5" y="965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161030</xdr:rowOff>
    </xdr:from>
    <xdr:to>
      <xdr:col>46</xdr:col>
      <xdr:colOff>38100</xdr:colOff>
      <xdr:row>58</xdr:row>
      <xdr:rowOff>91180</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82307</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1002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57021</xdr:rowOff>
    </xdr:from>
    <xdr:to>
      <xdr:col>41</xdr:col>
      <xdr:colOff>101600</xdr:colOff>
      <xdr:row>58</xdr:row>
      <xdr:rowOff>158621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100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149748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09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58398</xdr:rowOff>
    </xdr:from>
    <xdr:to>
      <xdr:col>36</xdr:col>
      <xdr:colOff>165100</xdr:colOff>
      <xdr:row>58</xdr:row>
      <xdr:rowOff>159998</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10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151125</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0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18762</xdr:rowOff>
    </xdr:from>
    <xdr:to>
      <xdr:col>55</xdr:col>
      <xdr:colOff>0</xdr:colOff>
      <xdr:row>78</xdr:row>
      <xdr:rowOff>156004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391862"/>
          <a:ext cx="838200" cy="1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18762</xdr:rowOff>
    </xdr:from>
    <xdr:to>
      <xdr:col>50</xdr:col>
      <xdr:colOff>114300</xdr:colOff>
      <xdr:row>78</xdr:row>
      <xdr:rowOff>62691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391862"/>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62691</xdr:rowOff>
    </xdr:from>
    <xdr:to>
      <xdr:col>45</xdr:col>
      <xdr:colOff>177800</xdr:colOff>
      <xdr:row>79</xdr:row>
      <xdr:rowOff>20453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435791"/>
          <a:ext cx="889000" cy="1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105204</xdr:rowOff>
    </xdr:from>
    <xdr:to>
      <xdr:col>55</xdr:col>
      <xdr:colOff>50800</xdr:colOff>
      <xdr:row>79</xdr:row>
      <xdr:rowOff>35354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20131</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9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139412</xdr:rowOff>
    </xdr:from>
    <xdr:to>
      <xdr:col>50</xdr:col>
      <xdr:colOff>165100</xdr:colOff>
      <xdr:row>78</xdr:row>
      <xdr:rowOff>69562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3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86089</xdr:rowOff>
    </xdr:from>
    <xdr:ext cx="59901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39795" y="1311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11891</xdr:rowOff>
    </xdr:from>
    <xdr:to>
      <xdr:col>46</xdr:col>
      <xdr:colOff>38100</xdr:colOff>
      <xdr:row>78</xdr:row>
      <xdr:rowOff>113491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3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130018</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50795" y="1316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141103</xdr:rowOff>
    </xdr:from>
    <xdr:to>
      <xdr:col>41</xdr:col>
      <xdr:colOff>101600</xdr:colOff>
      <xdr:row>79</xdr:row>
      <xdr:rowOff>71253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62380</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6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103332</xdr:rowOff>
    </xdr:from>
    <xdr:to>
      <xdr:col>55</xdr:col>
      <xdr:colOff>0</xdr:colOff>
      <xdr:row>98</xdr:row>
      <xdr:rowOff>89351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562532"/>
          <a:ext cx="838200" cy="3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89351</xdr:rowOff>
    </xdr:from>
    <xdr:to>
      <xdr:col>50</xdr:col>
      <xdr:colOff>114300</xdr:colOff>
      <xdr:row>98</xdr:row>
      <xdr:rowOff>145481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891451"/>
          <a:ext cx="889000" cy="5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145481</xdr:rowOff>
    </xdr:from>
    <xdr:to>
      <xdr:col>45</xdr:col>
      <xdr:colOff>177800</xdr:colOff>
      <xdr:row>99</xdr:row>
      <xdr:rowOff>1825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947581"/>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52532</xdr:rowOff>
    </xdr:from>
    <xdr:to>
      <xdr:col>55</xdr:col>
      <xdr:colOff>50800</xdr:colOff>
      <xdr:row>96</xdr:row>
      <xdr:rowOff>154132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75409</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36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38551</xdr:rowOff>
    </xdr:from>
    <xdr:to>
      <xdr:col>50</xdr:col>
      <xdr:colOff>165100</xdr:colOff>
      <xdr:row>98</xdr:row>
      <xdr:rowOff>140151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131278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9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94681</xdr:rowOff>
    </xdr:from>
    <xdr:to>
      <xdr:col>46</xdr:col>
      <xdr:colOff>38100</xdr:colOff>
      <xdr:row>99</xdr:row>
      <xdr:rowOff>24831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15958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9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122475</xdr:rowOff>
    </xdr:from>
    <xdr:to>
      <xdr:col>41</xdr:col>
      <xdr:colOff>101600</xdr:colOff>
      <xdr:row>99</xdr:row>
      <xdr:rowOff>52625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43752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70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102767</xdr:rowOff>
    </xdr:from>
    <xdr:to>
      <xdr:col>85</xdr:col>
      <xdr:colOff>127000</xdr:colOff>
      <xdr:row>38</xdr:row>
      <xdr:rowOff>139110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5481300" y="6617867"/>
          <a:ext cx="8382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123929</xdr:rowOff>
    </xdr:from>
    <xdr:to>
      <xdr:col>81</xdr:col>
      <xdr:colOff>50800</xdr:colOff>
      <xdr:row>38</xdr:row>
      <xdr:rowOff>139110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467579"/>
          <a:ext cx="889000" cy="1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123929</xdr:rowOff>
    </xdr:from>
    <xdr:to>
      <xdr:col>76</xdr:col>
      <xdr:colOff>114300</xdr:colOff>
      <xdr:row>37</xdr:row>
      <xdr:rowOff>167673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467579"/>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167673</xdr:rowOff>
    </xdr:from>
    <xdr:to>
      <xdr:col>71</xdr:col>
      <xdr:colOff>177800</xdr:colOff>
      <xdr:row>38</xdr:row>
      <xdr:rowOff>31234</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511323"/>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149081</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6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145773</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6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51967</xdr:rowOff>
    </xdr:from>
    <xdr:to>
      <xdr:col>85</xdr:col>
      <xdr:colOff>177800</xdr:colOff>
      <xdr:row>38</xdr:row>
      <xdr:rowOff>153567</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5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11344</xdr:rowOff>
    </xdr:from>
    <xdr:ext cx="534377"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3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88310</xdr:rowOff>
    </xdr:from>
    <xdr:to>
      <xdr:col>81</xdr:col>
      <xdr:colOff>101600</xdr:colOff>
      <xdr:row>39</xdr:row>
      <xdr:rowOff>18460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6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9587</xdr:rowOff>
    </xdr:from>
    <xdr:ext cx="378565"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2017" y="669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73129</xdr:rowOff>
    </xdr:from>
    <xdr:to>
      <xdr:col>76</xdr:col>
      <xdr:colOff>165100</xdr:colOff>
      <xdr:row>38</xdr:row>
      <xdr:rowOff>3279</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4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19806</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25111" y="61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116874</xdr:rowOff>
    </xdr:from>
    <xdr:to>
      <xdr:col>72</xdr:col>
      <xdr:colOff>38100</xdr:colOff>
      <xdr:row>38</xdr:row>
      <xdr:rowOff>47023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605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63551</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2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151884</xdr:rowOff>
    </xdr:from>
    <xdr:to>
      <xdr:col>67</xdr:col>
      <xdr:colOff>101600</xdr:colOff>
      <xdr:row>38</xdr:row>
      <xdr:rowOff>82034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4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98561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47111" y="627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87066</xdr:rowOff>
    </xdr:from>
    <xdr:to>
      <xdr:col>85</xdr:col>
      <xdr:colOff>127000</xdr:colOff>
      <xdr:row>77</xdr:row>
      <xdr:rowOff>134804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288716"/>
          <a:ext cx="8382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134804</xdr:rowOff>
    </xdr:from>
    <xdr:to>
      <xdr:col>81</xdr:col>
      <xdr:colOff>50800</xdr:colOff>
      <xdr:row>77</xdr:row>
      <xdr:rowOff>135324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33645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90894</xdr:rowOff>
    </xdr:from>
    <xdr:to>
      <xdr:col>76</xdr:col>
      <xdr:colOff>114300</xdr:colOff>
      <xdr:row>77</xdr:row>
      <xdr:rowOff>135324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292544"/>
          <a:ext cx="8890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90894</xdr:rowOff>
    </xdr:from>
    <xdr:to>
      <xdr:col>71</xdr:col>
      <xdr:colOff>177800</xdr:colOff>
      <xdr:row>77</xdr:row>
      <xdr:rowOff>126369</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292544"/>
          <a:ext cx="8890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36266</xdr:rowOff>
    </xdr:from>
    <xdr:to>
      <xdr:col>85</xdr:col>
      <xdr:colOff>177800</xdr:colOff>
      <xdr:row>77</xdr:row>
      <xdr:rowOff>137866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2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59143</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08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84004</xdr:rowOff>
    </xdr:from>
    <xdr:to>
      <xdr:col>81</xdr:col>
      <xdr:colOff>101600</xdr:colOff>
      <xdr:row>78</xdr:row>
      <xdr:rowOff>14154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2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5281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3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84524</xdr:rowOff>
    </xdr:from>
    <xdr:to>
      <xdr:col>76</xdr:col>
      <xdr:colOff>165100</xdr:colOff>
      <xdr:row>78</xdr:row>
      <xdr:rowOff>14674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2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5801</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3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40094</xdr:rowOff>
    </xdr:from>
    <xdr:to>
      <xdr:col>72</xdr:col>
      <xdr:colOff>38100</xdr:colOff>
      <xdr:row>77</xdr:row>
      <xdr:rowOff>141694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132821</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5" y="133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75569</xdr:rowOff>
    </xdr:from>
    <xdr:to>
      <xdr:col>67</xdr:col>
      <xdr:colOff>101600</xdr:colOff>
      <xdr:row>78</xdr:row>
      <xdr:rowOff>5719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27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168296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36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28287</xdr:rowOff>
    </xdr:from>
    <xdr:to>
      <xdr:col>85</xdr:col>
      <xdr:colOff>127000</xdr:colOff>
      <xdr:row>99</xdr:row>
      <xdr:rowOff>28927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700183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28927</xdr:rowOff>
    </xdr:from>
    <xdr:to>
      <xdr:col>81</xdr:col>
      <xdr:colOff>50800</xdr:colOff>
      <xdr:row>99</xdr:row>
      <xdr:rowOff>37013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7002477"/>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37013</xdr:rowOff>
    </xdr:from>
    <xdr:to>
      <xdr:col>76</xdr:col>
      <xdr:colOff>114300</xdr:colOff>
      <xdr:row>99</xdr:row>
      <xdr:rowOff>38613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701056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38150</xdr:rowOff>
    </xdr:from>
    <xdr:to>
      <xdr:col>71</xdr:col>
      <xdr:colOff>177800</xdr:colOff>
      <xdr:row>99</xdr:row>
      <xdr:rowOff>38613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701170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148937</xdr:rowOff>
    </xdr:from>
    <xdr:to>
      <xdr:col>85</xdr:col>
      <xdr:colOff>177800</xdr:colOff>
      <xdr:row>99</xdr:row>
      <xdr:rowOff>79087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9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63864</xdr:rowOff>
    </xdr:from>
    <xdr:ext cx="469744"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8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149577</xdr:rowOff>
    </xdr:from>
    <xdr:to>
      <xdr:col>81</xdr:col>
      <xdr:colOff>101600</xdr:colOff>
      <xdr:row>99</xdr:row>
      <xdr:rowOff>79727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70854</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46428" y="170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157663</xdr:rowOff>
    </xdr:from>
    <xdr:to>
      <xdr:col>76</xdr:col>
      <xdr:colOff>165100</xdr:colOff>
      <xdr:row>99</xdr:row>
      <xdr:rowOff>87813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78940</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57428" y="170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159263</xdr:rowOff>
    </xdr:from>
    <xdr:to>
      <xdr:col>72</xdr:col>
      <xdr:colOff>38100</xdr:colOff>
      <xdr:row>99</xdr:row>
      <xdr:rowOff>89413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80540</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68428" y="170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158800</xdr:rowOff>
    </xdr:from>
    <xdr:to>
      <xdr:col>67</xdr:col>
      <xdr:colOff>101600</xdr:colOff>
      <xdr:row>99</xdr:row>
      <xdr:rowOff>88950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80077</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79428" y="17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55911</xdr:rowOff>
    </xdr:from>
    <xdr:to>
      <xdr:col>116</xdr:col>
      <xdr:colOff>63500</xdr:colOff>
      <xdr:row>73</xdr:row>
      <xdr:rowOff>118456</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2571761"/>
          <a:ext cx="8382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163947</xdr:rowOff>
    </xdr:from>
    <xdr:to>
      <xdr:col>111</xdr:col>
      <xdr:colOff>177800</xdr:colOff>
      <xdr:row>73</xdr:row>
      <xdr:rowOff>118456</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0434300" y="1250834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163947</xdr:rowOff>
    </xdr:from>
    <xdr:to>
      <xdr:col>107</xdr:col>
      <xdr:colOff>50800</xdr:colOff>
      <xdr:row>73</xdr:row>
      <xdr:rowOff>46896</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2508347"/>
          <a:ext cx="889000" cy="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46896</xdr:rowOff>
    </xdr:from>
    <xdr:to>
      <xdr:col>102</xdr:col>
      <xdr:colOff>114300</xdr:colOff>
      <xdr:row>73</xdr:row>
      <xdr:rowOff>109182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2562746"/>
          <a:ext cx="889000" cy="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55401</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7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89623</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5111</xdr:rowOff>
    </xdr:from>
    <xdr:to>
      <xdr:col>116</xdr:col>
      <xdr:colOff>114300</xdr:colOff>
      <xdr:row>73</xdr:row>
      <xdr:rowOff>106711</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25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27988</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3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67656</xdr:rowOff>
    </xdr:from>
    <xdr:to>
      <xdr:col>112</xdr:col>
      <xdr:colOff>38100</xdr:colOff>
      <xdr:row>73</xdr:row>
      <xdr:rowOff>169256</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25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14333</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5" y="123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113147</xdr:rowOff>
    </xdr:from>
    <xdr:to>
      <xdr:col>107</xdr:col>
      <xdr:colOff>101600</xdr:colOff>
      <xdr:row>73</xdr:row>
      <xdr:rowOff>43297</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24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59824</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223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167546</xdr:rowOff>
    </xdr:from>
    <xdr:to>
      <xdr:col>102</xdr:col>
      <xdr:colOff>165100</xdr:colOff>
      <xdr:row>73</xdr:row>
      <xdr:rowOff>97696</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25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114223</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2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58382</xdr:rowOff>
    </xdr:from>
    <xdr:to>
      <xdr:col>98</xdr:col>
      <xdr:colOff>38100</xdr:colOff>
      <xdr:row>73</xdr:row>
      <xdr:rowOff>159982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25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5059</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34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住民一人当たりのコストが増加傾向にあるのは人口の減少によるところが一番の原因ではあるが、個別の項目について分析すると、人件費について、類似団体平均と比べ高くなっているが、定員については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行財政改革により適正に管理し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職員の給与については、国の給与水準や制度、運用に準ずるよう努めているところである。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また、物件費について、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３１８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円となっており、類似団体平均と比べ高くなっているが、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これは小学校の複式学級解消や中学校の専門教科に係る教員の充実など教育の充実に要する経費が主な要因である。また、補助費等について、住民一人当たり平成２７年度　２３４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７８７円　→　平成２８年度　１９９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４０２円　→　平成２９年度　１７９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６９５円となっており、減少傾向にあるが、これは、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に係る企業団への負担金が減少したことが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主な要因である。また、災害復旧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に襲来した台風被害の復旧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経費により増えている。普通建設事業費（うち更新整備）について大幅に増加しているが、これは、小さな道の駅ひよしのさと整備に伴い東吉野村農林水産物処理加工施設を更新したことによるものである。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奈良県東吉野村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
1,821
131.65
3,136,773
2,754,641
352,423
1,398,149
2,493,904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31441</xdr:rowOff>
    </xdr:from>
    <xdr:to>
      <xdr:col>24</xdr:col>
      <xdr:colOff>63500</xdr:colOff>
      <xdr:row>37</xdr:row>
      <xdr:rowOff>38348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375091"/>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9545</xdr:rowOff>
    </xdr:from>
    <xdr:to>
      <xdr:col>19</xdr:col>
      <xdr:colOff>177800</xdr:colOff>
      <xdr:row>37</xdr:row>
      <xdr:rowOff>38348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35319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9545</xdr:rowOff>
    </xdr:from>
    <xdr:to>
      <xdr:col>15</xdr:col>
      <xdr:colOff>50800</xdr:colOff>
      <xdr:row>37</xdr:row>
      <xdr:rowOff>56196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353195"/>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40798</xdr:rowOff>
    </xdr:from>
    <xdr:to>
      <xdr:col>10</xdr:col>
      <xdr:colOff>114300</xdr:colOff>
      <xdr:row>37</xdr:row>
      <xdr:rowOff>56196</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38444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153346</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159290</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152091</xdr:rowOff>
    </xdr:from>
    <xdr:to>
      <xdr:col>24</xdr:col>
      <xdr:colOff>114300</xdr:colOff>
      <xdr:row>37</xdr:row>
      <xdr:rowOff>82241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3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3518</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1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158998</xdr:rowOff>
    </xdr:from>
    <xdr:to>
      <xdr:col>20</xdr:col>
      <xdr:colOff>38100</xdr:colOff>
      <xdr:row>37</xdr:row>
      <xdr:rowOff>89148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3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105675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1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130195</xdr:rowOff>
    </xdr:from>
    <xdr:to>
      <xdr:col>15</xdr:col>
      <xdr:colOff>101600</xdr:colOff>
      <xdr:row>37</xdr:row>
      <xdr:rowOff>60345</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76872</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5396</xdr:rowOff>
    </xdr:from>
    <xdr:to>
      <xdr:col>10</xdr:col>
      <xdr:colOff>165100</xdr:colOff>
      <xdr:row>37</xdr:row>
      <xdr:rowOff>106996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123523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161448</xdr:rowOff>
    </xdr:from>
    <xdr:to>
      <xdr:col>6</xdr:col>
      <xdr:colOff>38100</xdr:colOff>
      <xdr:row>37</xdr:row>
      <xdr:rowOff>91598</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3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108125</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1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42065</xdr:rowOff>
    </xdr:from>
    <xdr:to>
      <xdr:col>24</xdr:col>
      <xdr:colOff>63500</xdr:colOff>
      <xdr:row>57</xdr:row>
      <xdr:rowOff>105506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814715"/>
          <a:ext cx="838200" cy="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105506</xdr:rowOff>
    </xdr:from>
    <xdr:to>
      <xdr:col>19</xdr:col>
      <xdr:colOff>177800</xdr:colOff>
      <xdr:row>57</xdr:row>
      <xdr:rowOff>157783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9878156"/>
          <a:ext cx="889000" cy="5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157783</xdr:rowOff>
    </xdr:from>
    <xdr:to>
      <xdr:col>15</xdr:col>
      <xdr:colOff>50800</xdr:colOff>
      <xdr:row>58</xdr:row>
      <xdr:rowOff>19417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930433"/>
          <a:ext cx="889000" cy="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19417</xdr:rowOff>
    </xdr:from>
    <xdr:to>
      <xdr:col>10</xdr:col>
      <xdr:colOff>114300</xdr:colOff>
      <xdr:row>58</xdr:row>
      <xdr:rowOff>41711</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963517"/>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162715</xdr:rowOff>
    </xdr:from>
    <xdr:to>
      <xdr:col>24</xdr:col>
      <xdr:colOff>114300</xdr:colOff>
      <xdr:row>57</xdr:row>
      <xdr:rowOff>92865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7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14142</xdr:rowOff>
    </xdr:from>
    <xdr:ext cx="599010"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6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54706</xdr:rowOff>
    </xdr:from>
    <xdr:to>
      <xdr:col>20</xdr:col>
      <xdr:colOff>38100</xdr:colOff>
      <xdr:row>57</xdr:row>
      <xdr:rowOff>156306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8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1383</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497795" y="96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106983</xdr:rowOff>
    </xdr:from>
    <xdr:to>
      <xdr:col>15</xdr:col>
      <xdr:colOff>101600</xdr:colOff>
      <xdr:row>58</xdr:row>
      <xdr:rowOff>37133</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28260</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08795" y="997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140067</xdr:rowOff>
    </xdr:from>
    <xdr:to>
      <xdr:col>10</xdr:col>
      <xdr:colOff>165100</xdr:colOff>
      <xdr:row>58</xdr:row>
      <xdr:rowOff>70217</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9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61344</xdr:rowOff>
    </xdr:from>
    <xdr:ext cx="599010"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19795" y="1000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162361</xdr:rowOff>
    </xdr:from>
    <xdr:to>
      <xdr:col>6</xdr:col>
      <xdr:colOff>38100</xdr:colOff>
      <xdr:row>58</xdr:row>
      <xdr:rowOff>92511</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9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83638</xdr:rowOff>
    </xdr:from>
    <xdr:ext cx="599010"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30795" y="1002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43159</xdr:rowOff>
    </xdr:from>
    <xdr:to>
      <xdr:col>24</xdr:col>
      <xdr:colOff>63500</xdr:colOff>
      <xdr:row>78</xdr:row>
      <xdr:rowOff>66853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3797300" y="13416259"/>
          <a:ext cx="8382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43159</xdr:rowOff>
    </xdr:from>
    <xdr:to>
      <xdr:col>19</xdr:col>
      <xdr:colOff>177800</xdr:colOff>
      <xdr:row>78</xdr:row>
      <xdr:rowOff>62308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416259"/>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62308</xdr:rowOff>
    </xdr:from>
    <xdr:to>
      <xdr:col>15</xdr:col>
      <xdr:colOff>50800</xdr:colOff>
      <xdr:row>78</xdr:row>
      <xdr:rowOff>82972</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2019300" y="13435408"/>
          <a:ext cx="889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82972</xdr:rowOff>
    </xdr:from>
    <xdr:to>
      <xdr:col>10</xdr:col>
      <xdr:colOff>114300</xdr:colOff>
      <xdr:row>78</xdr:row>
      <xdr:rowOff>113491</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456072"/>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16053</xdr:rowOff>
    </xdr:from>
    <xdr:to>
      <xdr:col>24</xdr:col>
      <xdr:colOff>114300</xdr:colOff>
      <xdr:row>78</xdr:row>
      <xdr:rowOff>117653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163809</xdr:rowOff>
    </xdr:from>
    <xdr:to>
      <xdr:col>20</xdr:col>
      <xdr:colOff>38100</xdr:colOff>
      <xdr:row>78</xdr:row>
      <xdr:rowOff>93959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3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110486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31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11508</xdr:rowOff>
    </xdr:from>
    <xdr:to>
      <xdr:col>15</xdr:col>
      <xdr:colOff>101600</xdr:colOff>
      <xdr:row>78</xdr:row>
      <xdr:rowOff>113108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3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129635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3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32172</xdr:rowOff>
    </xdr:from>
    <xdr:to>
      <xdr:col>10</xdr:col>
      <xdr:colOff>165100</xdr:colOff>
      <xdr:row>78</xdr:row>
      <xdr:rowOff>133772</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4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124899</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34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62691</xdr:rowOff>
    </xdr:from>
    <xdr:to>
      <xdr:col>6</xdr:col>
      <xdr:colOff>38100</xdr:colOff>
      <xdr:row>78</xdr:row>
      <xdr:rowOff>164291</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4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155418</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35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42239</xdr:rowOff>
    </xdr:from>
    <xdr:to>
      <xdr:col>24</xdr:col>
      <xdr:colOff>63500</xdr:colOff>
      <xdr:row>94</xdr:row>
      <xdr:rowOff>117374</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158539"/>
          <a:ext cx="838200" cy="7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127181</xdr:rowOff>
    </xdr:from>
    <xdr:to>
      <xdr:col>19</xdr:col>
      <xdr:colOff>177800</xdr:colOff>
      <xdr:row>94</xdr:row>
      <xdr:rowOff>42239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908300" y="15900581"/>
          <a:ext cx="889000" cy="25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127181</xdr:rowOff>
    </xdr:from>
    <xdr:to>
      <xdr:col>15</xdr:col>
      <xdr:colOff>50800</xdr:colOff>
      <xdr:row>94</xdr:row>
      <xdr:rowOff>136787</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5900581"/>
          <a:ext cx="889000" cy="35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136787</xdr:rowOff>
    </xdr:from>
    <xdr:to>
      <xdr:col>10</xdr:col>
      <xdr:colOff>114300</xdr:colOff>
      <xdr:row>95</xdr:row>
      <xdr:rowOff>86533</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253087"/>
          <a:ext cx="8890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134573</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19795" y="1642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14777</xdr:rowOff>
    </xdr:from>
    <xdr:ext cx="59901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30795" y="164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66574</xdr:rowOff>
    </xdr:from>
    <xdr:to>
      <xdr:col>24</xdr:col>
      <xdr:colOff>114300</xdr:colOff>
      <xdr:row>94</xdr:row>
      <xdr:rowOff>168174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1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89451</xdr:rowOff>
    </xdr:from>
    <xdr:ext cx="599010"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03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162889</xdr:rowOff>
    </xdr:from>
    <xdr:to>
      <xdr:col>20</xdr:col>
      <xdr:colOff>38100</xdr:colOff>
      <xdr:row>94</xdr:row>
      <xdr:rowOff>93039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1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109566</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497795" y="1588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76381</xdr:rowOff>
    </xdr:from>
    <xdr:to>
      <xdr:col>15</xdr:col>
      <xdr:colOff>101600</xdr:colOff>
      <xdr:row>93</xdr:row>
      <xdr:rowOff>6531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58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23058</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08795" y="1562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85987</xdr:rowOff>
    </xdr:from>
    <xdr:to>
      <xdr:col>10</xdr:col>
      <xdr:colOff>165100</xdr:colOff>
      <xdr:row>95</xdr:row>
      <xdr:rowOff>16137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2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32664</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19795" y="159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35733</xdr:rowOff>
    </xdr:from>
    <xdr:to>
      <xdr:col>6</xdr:col>
      <xdr:colOff>38100</xdr:colOff>
      <xdr:row>95</xdr:row>
      <xdr:rowOff>137333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3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153860</xdr:rowOff>
    </xdr:from>
    <xdr:ext cx="599010"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30795" y="160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24854</xdr:rowOff>
    </xdr:from>
    <xdr:to>
      <xdr:col>55</xdr:col>
      <xdr:colOff>0</xdr:colOff>
      <xdr:row>57</xdr:row>
      <xdr:rowOff>93572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797504"/>
          <a:ext cx="8382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93572</xdr:rowOff>
    </xdr:from>
    <xdr:to>
      <xdr:col>50</xdr:col>
      <xdr:colOff>114300</xdr:colOff>
      <xdr:row>57</xdr:row>
      <xdr:rowOff>146058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866222"/>
          <a:ext cx="8890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146058</xdr:rowOff>
    </xdr:from>
    <xdr:to>
      <xdr:col>45</xdr:col>
      <xdr:colOff>177800</xdr:colOff>
      <xdr:row>57</xdr:row>
      <xdr:rowOff>163360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918708"/>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163360</xdr:rowOff>
    </xdr:from>
    <xdr:to>
      <xdr:col>41</xdr:col>
      <xdr:colOff>50800</xdr:colOff>
      <xdr:row>57</xdr:row>
      <xdr:rowOff>164281</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36010"/>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145504</xdr:rowOff>
    </xdr:from>
    <xdr:to>
      <xdr:col>55</xdr:col>
      <xdr:colOff>50800</xdr:colOff>
      <xdr:row>57</xdr:row>
      <xdr:rowOff>75654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7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168381</xdr:rowOff>
    </xdr:from>
    <xdr:ext cx="599010"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59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42772</xdr:rowOff>
    </xdr:from>
    <xdr:to>
      <xdr:col>50</xdr:col>
      <xdr:colOff>165100</xdr:colOff>
      <xdr:row>57</xdr:row>
      <xdr:rowOff>144372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8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160899</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39795" y="95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95258</xdr:rowOff>
    </xdr:from>
    <xdr:to>
      <xdr:col>46</xdr:col>
      <xdr:colOff>38100</xdr:colOff>
      <xdr:row>58</xdr:row>
      <xdr:rowOff>25408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9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112560</xdr:rowOff>
    </xdr:from>
    <xdr:to>
      <xdr:col>41</xdr:col>
      <xdr:colOff>101600</xdr:colOff>
      <xdr:row>58</xdr:row>
      <xdr:rowOff>42710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33837</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9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113481</xdr:rowOff>
    </xdr:from>
    <xdr:to>
      <xdr:col>36</xdr:col>
      <xdr:colOff>165100</xdr:colOff>
      <xdr:row>58</xdr:row>
      <xdr:rowOff>43631</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34758</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6167</xdr:rowOff>
    </xdr:from>
    <xdr:to>
      <xdr:col>55</xdr:col>
      <xdr:colOff>0</xdr:colOff>
      <xdr:row>78</xdr:row>
      <xdr:rowOff>43452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379267"/>
          <a:ext cx="8382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43452</xdr:rowOff>
    </xdr:from>
    <xdr:to>
      <xdr:col>50</xdr:col>
      <xdr:colOff>114300</xdr:colOff>
      <xdr:row>78</xdr:row>
      <xdr:rowOff>67478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416552"/>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67478</xdr:rowOff>
    </xdr:from>
    <xdr:to>
      <xdr:col>45</xdr:col>
      <xdr:colOff>177800</xdr:colOff>
      <xdr:row>78</xdr:row>
      <xdr:rowOff>87540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440578"/>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87540</xdr:rowOff>
    </xdr:from>
    <xdr:to>
      <xdr:col>41</xdr:col>
      <xdr:colOff>50800</xdr:colOff>
      <xdr:row>78</xdr:row>
      <xdr:rowOff>98892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6064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126817</xdr:rowOff>
    </xdr:from>
    <xdr:to>
      <xdr:col>55</xdr:col>
      <xdr:colOff>50800</xdr:colOff>
      <xdr:row>78</xdr:row>
      <xdr:rowOff>56967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105244</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164102</xdr:rowOff>
    </xdr:from>
    <xdr:to>
      <xdr:col>50</xdr:col>
      <xdr:colOff>165100</xdr:colOff>
      <xdr:row>78</xdr:row>
      <xdr:rowOff>94252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3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110779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1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16678</xdr:rowOff>
    </xdr:from>
    <xdr:to>
      <xdr:col>46</xdr:col>
      <xdr:colOff>38100</xdr:colOff>
      <xdr:row>78</xdr:row>
      <xdr:rowOff>118278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109405</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48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36740</xdr:rowOff>
    </xdr:from>
    <xdr:to>
      <xdr:col>41</xdr:col>
      <xdr:colOff>101600</xdr:colOff>
      <xdr:row>78</xdr:row>
      <xdr:rowOff>138340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129467</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5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48092</xdr:rowOff>
    </xdr:from>
    <xdr:to>
      <xdr:col>36</xdr:col>
      <xdr:colOff>165100</xdr:colOff>
      <xdr:row>78</xdr:row>
      <xdr:rowOff>149692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140819</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5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123515</xdr:rowOff>
    </xdr:from>
    <xdr:to>
      <xdr:col>55</xdr:col>
      <xdr:colOff>0</xdr:colOff>
      <xdr:row>97</xdr:row>
      <xdr:rowOff>131118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754165"/>
          <a:ext cx="8382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123515</xdr:rowOff>
    </xdr:from>
    <xdr:to>
      <xdr:col>50</xdr:col>
      <xdr:colOff>114300</xdr:colOff>
      <xdr:row>98</xdr:row>
      <xdr:rowOff>139007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754165"/>
          <a:ext cx="889000" cy="18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139007</xdr:rowOff>
    </xdr:from>
    <xdr:to>
      <xdr:col>45</xdr:col>
      <xdr:colOff>177800</xdr:colOff>
      <xdr:row>99</xdr:row>
      <xdr:rowOff>27539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941107"/>
          <a:ext cx="889000" cy="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6579</xdr:rowOff>
    </xdr:from>
    <xdr:to>
      <xdr:col>41</xdr:col>
      <xdr:colOff>50800</xdr:colOff>
      <xdr:row>99</xdr:row>
      <xdr:rowOff>27539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980129"/>
          <a:ext cx="889000" cy="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80318</xdr:rowOff>
    </xdr:from>
    <xdr:to>
      <xdr:col>55</xdr:col>
      <xdr:colOff>50800</xdr:colOff>
      <xdr:row>98</xdr:row>
      <xdr:rowOff>10468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58745</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72715</xdr:rowOff>
    </xdr:from>
    <xdr:to>
      <xdr:col>50</xdr:col>
      <xdr:colOff>165100</xdr:colOff>
      <xdr:row>98</xdr:row>
      <xdr:rowOff>2865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7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165442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7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88207</xdr:rowOff>
    </xdr:from>
    <xdr:to>
      <xdr:col>46</xdr:col>
      <xdr:colOff>38100</xdr:colOff>
      <xdr:row>99</xdr:row>
      <xdr:rowOff>18357</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9484</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9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148189</xdr:rowOff>
    </xdr:from>
    <xdr:to>
      <xdr:col>41</xdr:col>
      <xdr:colOff>101600</xdr:colOff>
      <xdr:row>99</xdr:row>
      <xdr:rowOff>78339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9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69466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70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127229</xdr:rowOff>
    </xdr:from>
    <xdr:to>
      <xdr:col>36</xdr:col>
      <xdr:colOff>165100</xdr:colOff>
      <xdr:row>99</xdr:row>
      <xdr:rowOff>57379</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9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48506</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70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149731</xdr:rowOff>
    </xdr:from>
    <xdr:to>
      <xdr:col>85</xdr:col>
      <xdr:colOff>127000</xdr:colOff>
      <xdr:row>36</xdr:row>
      <xdr:rowOff>168677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321931"/>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149731</xdr:rowOff>
    </xdr:from>
    <xdr:to>
      <xdr:col>81</xdr:col>
      <xdr:colOff>50800</xdr:colOff>
      <xdr:row>36</xdr:row>
      <xdr:rowOff>168184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321931"/>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168184</xdr:rowOff>
    </xdr:from>
    <xdr:to>
      <xdr:col>76</xdr:col>
      <xdr:colOff>114300</xdr:colOff>
      <xdr:row>37</xdr:row>
      <xdr:rowOff>53870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340384"/>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53870</xdr:rowOff>
    </xdr:from>
    <xdr:to>
      <xdr:col>71</xdr:col>
      <xdr:colOff>177800</xdr:colOff>
      <xdr:row>37</xdr:row>
      <xdr:rowOff>73749</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397520"/>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117877</xdr:rowOff>
    </xdr:from>
    <xdr:to>
      <xdr:col>85</xdr:col>
      <xdr:colOff>177800</xdr:colOff>
      <xdr:row>37</xdr:row>
      <xdr:rowOff>48027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2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140754</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14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98931</xdr:rowOff>
    </xdr:from>
    <xdr:to>
      <xdr:col>81</xdr:col>
      <xdr:colOff>101600</xdr:colOff>
      <xdr:row>37</xdr:row>
      <xdr:rowOff>29081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2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45608</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0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117384</xdr:rowOff>
    </xdr:from>
    <xdr:to>
      <xdr:col>76</xdr:col>
      <xdr:colOff>165100</xdr:colOff>
      <xdr:row>37</xdr:row>
      <xdr:rowOff>47534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64061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0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3070</xdr:rowOff>
    </xdr:from>
    <xdr:to>
      <xdr:col>72</xdr:col>
      <xdr:colOff>38100</xdr:colOff>
      <xdr:row>37</xdr:row>
      <xdr:rowOff>104670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95797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22949</xdr:rowOff>
    </xdr:from>
    <xdr:to>
      <xdr:col>67</xdr:col>
      <xdr:colOff>101600</xdr:colOff>
      <xdr:row>37</xdr:row>
      <xdr:rowOff>124549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3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115676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4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62458</xdr:rowOff>
    </xdr:from>
    <xdr:to>
      <xdr:col>85</xdr:col>
      <xdr:colOff>127000</xdr:colOff>
      <xdr:row>56</xdr:row>
      <xdr:rowOff>154262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663658"/>
          <a:ext cx="838200" cy="9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12173</xdr:rowOff>
    </xdr:from>
    <xdr:to>
      <xdr:col>81</xdr:col>
      <xdr:colOff>50800</xdr:colOff>
      <xdr:row>56</xdr:row>
      <xdr:rowOff>154262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613373"/>
          <a:ext cx="889000" cy="14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12173</xdr:rowOff>
    </xdr:from>
    <xdr:to>
      <xdr:col>76</xdr:col>
      <xdr:colOff>114300</xdr:colOff>
      <xdr:row>57</xdr:row>
      <xdr:rowOff>76627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613373"/>
          <a:ext cx="889000" cy="2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76627</xdr:rowOff>
    </xdr:from>
    <xdr:to>
      <xdr:col>71</xdr:col>
      <xdr:colOff>177800</xdr:colOff>
      <xdr:row>57</xdr:row>
      <xdr:rowOff>91377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849277"/>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11658</xdr:rowOff>
    </xdr:from>
    <xdr:to>
      <xdr:col>85</xdr:col>
      <xdr:colOff>177800</xdr:colOff>
      <xdr:row>56</xdr:row>
      <xdr:rowOff>113258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6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34535</xdr:rowOff>
    </xdr:from>
    <xdr:ext cx="599010"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103462</xdr:rowOff>
    </xdr:from>
    <xdr:to>
      <xdr:col>81</xdr:col>
      <xdr:colOff>101600</xdr:colOff>
      <xdr:row>57</xdr:row>
      <xdr:rowOff>33612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7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50139</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94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132823</xdr:rowOff>
    </xdr:from>
    <xdr:to>
      <xdr:col>76</xdr:col>
      <xdr:colOff>165100</xdr:colOff>
      <xdr:row>56</xdr:row>
      <xdr:rowOff>62973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5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79500</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292795" y="933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25827</xdr:rowOff>
    </xdr:from>
    <xdr:to>
      <xdr:col>72</xdr:col>
      <xdr:colOff>38100</xdr:colOff>
      <xdr:row>57</xdr:row>
      <xdr:rowOff>127427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118554</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03795" y="9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40577</xdr:rowOff>
    </xdr:from>
    <xdr:to>
      <xdr:col>67</xdr:col>
      <xdr:colOff>101600</xdr:colOff>
      <xdr:row>57</xdr:row>
      <xdr:rowOff>142177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133304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102767</xdr:rowOff>
    </xdr:from>
    <xdr:to>
      <xdr:col>85</xdr:col>
      <xdr:colOff>127000</xdr:colOff>
      <xdr:row>78</xdr:row>
      <xdr:rowOff>139111</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5481300" y="13475867"/>
          <a:ext cx="8382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123929</xdr:rowOff>
    </xdr:from>
    <xdr:to>
      <xdr:col>81</xdr:col>
      <xdr:colOff>50800</xdr:colOff>
      <xdr:row>78</xdr:row>
      <xdr:rowOff>139111</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325579"/>
          <a:ext cx="889000" cy="18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123929</xdr:rowOff>
    </xdr:from>
    <xdr:to>
      <xdr:col>76</xdr:col>
      <xdr:colOff>114300</xdr:colOff>
      <xdr:row>77</xdr:row>
      <xdr:rowOff>167673</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3703300" y="13325579"/>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167673</xdr:rowOff>
    </xdr:from>
    <xdr:to>
      <xdr:col>71</xdr:col>
      <xdr:colOff>177800</xdr:colOff>
      <xdr:row>78</xdr:row>
      <xdr:rowOff>31234</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2814300" y="13369323"/>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149082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36111" y="135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145773</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47111" y="135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51967</xdr:rowOff>
    </xdr:from>
    <xdr:to>
      <xdr:col>85</xdr:col>
      <xdr:colOff>177800</xdr:colOff>
      <xdr:row>78</xdr:row>
      <xdr:rowOff>153567</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4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11344</xdr:rowOff>
    </xdr:from>
    <xdr:ext cx="534377"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21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88311</xdr:rowOff>
    </xdr:from>
    <xdr:to>
      <xdr:col>81</xdr:col>
      <xdr:colOff>101600</xdr:colOff>
      <xdr:row>79</xdr:row>
      <xdr:rowOff>18461</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4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9588</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2017" y="13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73129</xdr:rowOff>
    </xdr:from>
    <xdr:to>
      <xdr:col>76</xdr:col>
      <xdr:colOff>165100</xdr:colOff>
      <xdr:row>78</xdr:row>
      <xdr:rowOff>3279</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2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19806</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25111" y="130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116873</xdr:rowOff>
    </xdr:from>
    <xdr:to>
      <xdr:col>72</xdr:col>
      <xdr:colOff>38100</xdr:colOff>
      <xdr:row>78</xdr:row>
      <xdr:rowOff>47023</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3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63550</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36111" y="130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151884</xdr:rowOff>
    </xdr:from>
    <xdr:to>
      <xdr:col>67</xdr:col>
      <xdr:colOff>101600</xdr:colOff>
      <xdr:row>78</xdr:row>
      <xdr:rowOff>82034</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3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98561</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47111" y="131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87066</xdr:rowOff>
    </xdr:from>
    <xdr:to>
      <xdr:col>85</xdr:col>
      <xdr:colOff>127000</xdr:colOff>
      <xdr:row>97</xdr:row>
      <xdr:rowOff>134804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717716"/>
          <a:ext cx="8382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134804</xdr:rowOff>
    </xdr:from>
    <xdr:to>
      <xdr:col>81</xdr:col>
      <xdr:colOff>50800</xdr:colOff>
      <xdr:row>97</xdr:row>
      <xdr:rowOff>135320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765454"/>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87954</xdr:rowOff>
    </xdr:from>
    <xdr:to>
      <xdr:col>76</xdr:col>
      <xdr:colOff>114300</xdr:colOff>
      <xdr:row>97</xdr:row>
      <xdr:rowOff>135320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3703300" y="16718604"/>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87954</xdr:rowOff>
    </xdr:from>
    <xdr:to>
      <xdr:col>71</xdr:col>
      <xdr:colOff>177800</xdr:colOff>
      <xdr:row>97</xdr:row>
      <xdr:rowOff>126343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2814300" y="16718604"/>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36266</xdr:rowOff>
    </xdr:from>
    <xdr:to>
      <xdr:col>85</xdr:col>
      <xdr:colOff>177800</xdr:colOff>
      <xdr:row>97</xdr:row>
      <xdr:rowOff>137866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59143</xdr:rowOff>
    </xdr:from>
    <xdr:ext cx="599010"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5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84004</xdr:rowOff>
    </xdr:from>
    <xdr:to>
      <xdr:col>81</xdr:col>
      <xdr:colOff>101600</xdr:colOff>
      <xdr:row>98</xdr:row>
      <xdr:rowOff>14154</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7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5281</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80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84520</xdr:rowOff>
    </xdr:from>
    <xdr:to>
      <xdr:col>76</xdr:col>
      <xdr:colOff>165100</xdr:colOff>
      <xdr:row>98</xdr:row>
      <xdr:rowOff>14670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5797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8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37154</xdr:rowOff>
    </xdr:from>
    <xdr:to>
      <xdr:col>72</xdr:col>
      <xdr:colOff>38100</xdr:colOff>
      <xdr:row>97</xdr:row>
      <xdr:rowOff>138754</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6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129881</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03795" y="1676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75543</xdr:rowOff>
    </xdr:from>
    <xdr:to>
      <xdr:col>67</xdr:col>
      <xdr:colOff>101600</xdr:colOff>
      <xdr:row>98</xdr:row>
      <xdr:rowOff>5693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168270</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住民一人当たりのコストが増加傾向にあるのは人口の減少によるところが一番の原因ではあるが、個別の項目について分析すると、衛生費について、住民一人当たり平成２７年度　２２７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７３８円　→　平成２８年度　１７１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３１７円　→　平成２９年度　１５４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８８３円となっており、減少傾向にあるが、これは、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南和公立病院の建設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に係る企業団への負担金が減少したことが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また、農林水産業費について、住民一人当たり３００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９５６円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となっており、類似団体平均と比べ高くなっているが、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これは、小さな道の駅ひよしのさと整備に係る経費が主な要因である。また、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１０月に襲来した台風被害の復旧経費により増えている。公債費については南和公立病院の機器整備に係る地方債の償還が開始された事により増加している。その他の経費については、概ね類似団体平均と近い数値となっているが、さらなる歳出の抑制を図り健全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ほぼ横ばいの比率となっていたが、平成２９年度に歳計剰余金処分による積立を行った結果、比率が大幅に増加した。しかし、それに伴い実質収支額比率が大幅に減少した。平成１７年度から実施してきた行財政改革により、適切な財源の確保と歳出の精査に努めていたところではあるが、国勢調査に基づく普通交付税額の算出により普通交付税額が大幅に減少した事や小さな道の駅建設に伴い多額の一般財源が必要となった事などにより実質単年度収支はマイナスとなった。今後は、さらなる歳出の抑制を図り健全な行財政運営に努めていく。</a:t>
          </a:r>
        </a:p>
        <a:p>
          <a:pPr eaLnBrk="1" fontAlgn="auto" latinLnBrk="0" hangingPunct="1"/>
          <a:endPar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普通交付税額が大幅に減少した事や小さな道の駅建設に伴い多額の一般財源が必要となった事などにより黒字額が大幅に減少した。国民健康保険事業費特別会計においては、保険給付費が抑制された事により黒字額が増加した。介護保険特別会計においては、想定外の介護給付費の増加により赤字となったが、これについては平成３０年度において国及び県より収入が見込まれるため問題はないと思われる。その他の特別会計については、健全な運営を行っている。村税や保険料などの徴収率を上げ財源の確保を図ると共に、さらなる歳出の抑制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3136773</v>
      </c>
      <c r="BO4" s="410"/>
      <c r="BP4" s="410"/>
      <c r="BQ4" s="410"/>
      <c r="BR4" s="410"/>
      <c r="BS4" s="410"/>
      <c r="BT4" s="410"/>
      <c r="BU4" s="411"/>
      <c r="BV4" s="409">
        <v>3545566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25.2</v>
      </c>
      <c r="CU4" s="416"/>
      <c r="CV4" s="416"/>
      <c r="CW4" s="416"/>
      <c r="CX4" s="416"/>
      <c r="CY4" s="416"/>
      <c r="CZ4" s="416"/>
      <c r="DA4" s="417"/>
      <c r="DB4" s="415">
        <v>72.7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2754641</v>
      </c>
      <c r="BO5" s="447"/>
      <c r="BP5" s="447"/>
      <c r="BQ5" s="447"/>
      <c r="BR5" s="447"/>
      <c r="BS5" s="447"/>
      <c r="BT5" s="447"/>
      <c r="BU5" s="448"/>
      <c r="BV5" s="446">
        <v>2450507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93.7</v>
      </c>
      <c r="CU5" s="444"/>
      <c r="CV5" s="444"/>
      <c r="CW5" s="444"/>
      <c r="CX5" s="444"/>
      <c r="CY5" s="444"/>
      <c r="CZ5" s="444"/>
      <c r="DA5" s="445"/>
      <c r="DB5" s="443">
        <v>86.5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382132</v>
      </c>
      <c r="BO6" s="447"/>
      <c r="BP6" s="447"/>
      <c r="BQ6" s="447"/>
      <c r="BR6" s="447"/>
      <c r="BS6" s="447"/>
      <c r="BT6" s="447"/>
      <c r="BU6" s="448"/>
      <c r="BV6" s="446">
        <v>1095059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89.8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29709</v>
      </c>
      <c r="BO7" s="447"/>
      <c r="BP7" s="447"/>
      <c r="BQ7" s="447"/>
      <c r="BR7" s="447"/>
      <c r="BS7" s="447"/>
      <c r="BT7" s="447"/>
      <c r="BU7" s="448"/>
      <c r="BV7" s="446">
        <v>27257</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1398149</v>
      </c>
      <c r="CU7" s="447"/>
      <c r="CV7" s="447"/>
      <c r="CW7" s="447"/>
      <c r="CX7" s="447"/>
      <c r="CY7" s="447"/>
      <c r="CZ7" s="447"/>
      <c r="DA7" s="448"/>
      <c r="DB7" s="446">
        <v>1469169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352423</v>
      </c>
      <c r="BO8" s="447"/>
      <c r="BP8" s="447"/>
      <c r="BQ8" s="447"/>
      <c r="BR8" s="447"/>
      <c r="BS8" s="447"/>
      <c r="BT8" s="447"/>
      <c r="BU8" s="448"/>
      <c r="BV8" s="446">
        <v>1067802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1745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-715379</v>
      </c>
      <c r="BO9" s="447"/>
      <c r="BP9" s="447"/>
      <c r="BQ9" s="447"/>
      <c r="BR9" s="447"/>
      <c r="BS9" s="447"/>
      <c r="BT9" s="447"/>
      <c r="BU9" s="448"/>
      <c r="BV9" s="446">
        <v>109662</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6.6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2143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62</v>
      </c>
      <c r="BO10" s="447"/>
      <c r="BP10" s="447"/>
      <c r="BQ10" s="447"/>
      <c r="BR10" s="447"/>
      <c r="BS10" s="447"/>
      <c r="BT10" s="447"/>
      <c r="BU10" s="448"/>
      <c r="BV10" s="446">
        <v>154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101</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1832</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1821</v>
      </c>
      <c r="S13" s="528"/>
      <c r="T13" s="528"/>
      <c r="U13" s="528"/>
      <c r="V13" s="529"/>
      <c r="W13" s="462" t="s">
        <v>131</v>
      </c>
      <c r="X13" s="463"/>
      <c r="Y13" s="463"/>
      <c r="Z13" s="463"/>
      <c r="AA13" s="463"/>
      <c r="AB13" s="453"/>
      <c r="AC13" s="497">
        <v>74</v>
      </c>
      <c r="AD13" s="498"/>
      <c r="AE13" s="498"/>
      <c r="AF13" s="498"/>
      <c r="AG13" s="537"/>
      <c r="AH13" s="497">
        <v>96</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-715317</v>
      </c>
      <c r="BO13" s="447"/>
      <c r="BP13" s="447"/>
      <c r="BQ13" s="447"/>
      <c r="BR13" s="447"/>
      <c r="BS13" s="447"/>
      <c r="BT13" s="447"/>
      <c r="BU13" s="448"/>
      <c r="BV13" s="446">
        <v>109816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1881</v>
      </c>
      <c r="S14" s="528"/>
      <c r="T14" s="528"/>
      <c r="U14" s="528"/>
      <c r="V14" s="529"/>
      <c r="W14" s="436"/>
      <c r="X14" s="437"/>
      <c r="Y14" s="437"/>
      <c r="Z14" s="437"/>
      <c r="AA14" s="437"/>
      <c r="AB14" s="426"/>
      <c r="AC14" s="530">
        <v>10.5</v>
      </c>
      <c r="AD14" s="531"/>
      <c r="AE14" s="531"/>
      <c r="AF14" s="531"/>
      <c r="AG14" s="532"/>
      <c r="AH14" s="530">
        <v>11.6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2.2999999999999998</v>
      </c>
      <c r="CU14" s="542"/>
      <c r="CV14" s="542"/>
      <c r="CW14" s="542"/>
      <c r="CX14" s="542"/>
      <c r="CY14" s="542"/>
      <c r="CZ14" s="542"/>
      <c r="DA14" s="543"/>
      <c r="DB14" s="541">
        <v>34.9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1871</v>
      </c>
      <c r="S15" s="528"/>
      <c r="T15" s="528"/>
      <c r="U15" s="528"/>
      <c r="V15" s="529"/>
      <c r="W15" s="462" t="s">
        <v>139</v>
      </c>
      <c r="X15" s="463"/>
      <c r="Y15" s="463"/>
      <c r="Z15" s="463"/>
      <c r="AA15" s="463"/>
      <c r="AB15" s="453"/>
      <c r="AC15" s="497">
        <v>217</v>
      </c>
      <c r="AD15" s="498"/>
      <c r="AE15" s="498"/>
      <c r="AF15" s="498"/>
      <c r="AG15" s="537"/>
      <c r="AH15" s="497">
        <v>256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148439</v>
      </c>
      <c r="BO15" s="410"/>
      <c r="BP15" s="410"/>
      <c r="BQ15" s="410"/>
      <c r="BR15" s="410"/>
      <c r="BS15" s="410"/>
      <c r="BT15" s="410"/>
      <c r="BU15" s="411"/>
      <c r="BV15" s="409">
        <v>159293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30.9</v>
      </c>
      <c r="AD16" s="531"/>
      <c r="AE16" s="531"/>
      <c r="AF16" s="531"/>
      <c r="AG16" s="532"/>
      <c r="AH16" s="530">
        <v>30.9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1313700</v>
      </c>
      <c r="BO16" s="447"/>
      <c r="BP16" s="447"/>
      <c r="BQ16" s="447"/>
      <c r="BR16" s="447"/>
      <c r="BS16" s="447"/>
      <c r="BT16" s="447"/>
      <c r="BU16" s="448"/>
      <c r="BV16" s="446">
        <v>1378579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411</v>
      </c>
      <c r="AD17" s="498"/>
      <c r="AE17" s="498"/>
      <c r="AF17" s="498"/>
      <c r="AG17" s="537"/>
      <c r="AH17" s="497">
        <v>477</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181603</v>
      </c>
      <c r="BO17" s="447"/>
      <c r="BP17" s="447"/>
      <c r="BQ17" s="447"/>
      <c r="BR17" s="447"/>
      <c r="BS17" s="447"/>
      <c r="BT17" s="447"/>
      <c r="BU17" s="448"/>
      <c r="BV17" s="446">
        <v>197762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131.65</v>
      </c>
      <c r="M18" s="559"/>
      <c r="N18" s="559"/>
      <c r="O18" s="559"/>
      <c r="P18" s="559"/>
      <c r="Q18" s="559"/>
      <c r="R18" s="560"/>
      <c r="S18" s="560"/>
      <c r="T18" s="560"/>
      <c r="U18" s="560"/>
      <c r="V18" s="561"/>
      <c r="W18" s="464"/>
      <c r="X18" s="465"/>
      <c r="Y18" s="465"/>
      <c r="Z18" s="465"/>
      <c r="AA18" s="465"/>
      <c r="AB18" s="456"/>
      <c r="AC18" s="562">
        <v>58.5</v>
      </c>
      <c r="AD18" s="563"/>
      <c r="AE18" s="563"/>
      <c r="AF18" s="563"/>
      <c r="AG18" s="564"/>
      <c r="AH18" s="562">
        <v>57.5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1322761</v>
      </c>
      <c r="BO18" s="447"/>
      <c r="BP18" s="447"/>
      <c r="BQ18" s="447"/>
      <c r="BR18" s="447"/>
      <c r="BS18" s="447"/>
      <c r="BT18" s="447"/>
      <c r="BU18" s="448"/>
      <c r="BV18" s="446">
        <v>1268688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2221544</v>
      </c>
      <c r="BO19" s="447"/>
      <c r="BP19" s="447"/>
      <c r="BQ19" s="447"/>
      <c r="BR19" s="447"/>
      <c r="BS19" s="447"/>
      <c r="BT19" s="447"/>
      <c r="BU19" s="448"/>
      <c r="BV19" s="446">
        <v>2681163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830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2493904</v>
      </c>
      <c r="BO23" s="447"/>
      <c r="BP23" s="447"/>
      <c r="BQ23" s="447"/>
      <c r="BR23" s="447"/>
      <c r="BS23" s="447"/>
      <c r="BT23" s="447"/>
      <c r="BU23" s="448"/>
      <c r="BV23" s="446">
        <v>2284556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6460</v>
      </c>
      <c r="R24" s="498"/>
      <c r="S24" s="498"/>
      <c r="T24" s="498"/>
      <c r="U24" s="498"/>
      <c r="V24" s="537"/>
      <c r="W24" s="596"/>
      <c r="X24" s="584"/>
      <c r="Y24" s="585"/>
      <c r="Z24" s="496" t="s">
        <v>163</v>
      </c>
      <c r="AA24" s="476"/>
      <c r="AB24" s="476"/>
      <c r="AC24" s="476"/>
      <c r="AD24" s="476"/>
      <c r="AE24" s="476"/>
      <c r="AF24" s="476"/>
      <c r="AG24" s="477"/>
      <c r="AH24" s="497">
        <v>52</v>
      </c>
      <c r="AI24" s="498"/>
      <c r="AJ24" s="498"/>
      <c r="AK24" s="498"/>
      <c r="AL24" s="537"/>
      <c r="AM24" s="497">
        <v>155428</v>
      </c>
      <c r="AN24" s="498"/>
      <c r="AO24" s="498"/>
      <c r="AP24" s="498"/>
      <c r="AQ24" s="498"/>
      <c r="AR24" s="537"/>
      <c r="AS24" s="497">
        <v>2989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2404500</v>
      </c>
      <c r="BO24" s="447"/>
      <c r="BP24" s="447"/>
      <c r="BQ24" s="447"/>
      <c r="BR24" s="447"/>
      <c r="BS24" s="447"/>
      <c r="BT24" s="447"/>
      <c r="BU24" s="448"/>
      <c r="BV24" s="446">
        <v>2185696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5850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198</v>
      </c>
      <c r="BO25" s="410"/>
      <c r="BP25" s="410"/>
      <c r="BQ25" s="410"/>
      <c r="BR25" s="410"/>
      <c r="BS25" s="410"/>
      <c r="BT25" s="410"/>
      <c r="BU25" s="411"/>
      <c r="BV25" s="409">
        <v>395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5140</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2640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12576</v>
      </c>
      <c r="AN27" s="498"/>
      <c r="AO27" s="498"/>
      <c r="AP27" s="498"/>
      <c r="AQ27" s="498"/>
      <c r="AR27" s="537"/>
      <c r="AS27" s="497">
        <v>3144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113638</v>
      </c>
      <c r="BO27" s="620"/>
      <c r="BP27" s="620"/>
      <c r="BQ27" s="620"/>
      <c r="BR27" s="620"/>
      <c r="BS27" s="620"/>
      <c r="BT27" s="620"/>
      <c r="BU27" s="621"/>
      <c r="BV27" s="619">
        <v>113635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2240</v>
      </c>
      <c r="R28" s="498"/>
      <c r="S28" s="498"/>
      <c r="T28" s="498"/>
      <c r="U28" s="498"/>
      <c r="V28" s="537"/>
      <c r="W28" s="596"/>
      <c r="X28" s="584"/>
      <c r="Y28" s="585"/>
      <c r="Z28" s="496" t="s">
        <v>177</v>
      </c>
      <c r="AA28" s="476"/>
      <c r="AB28" s="476"/>
      <c r="AC28" s="476"/>
      <c r="AD28" s="476"/>
      <c r="AE28" s="476"/>
      <c r="AF28" s="476"/>
      <c r="AG28" s="477"/>
      <c r="AH28" s="497" t="s">
        <v>120</v>
      </c>
      <c r="AI28" s="498"/>
      <c r="AJ28" s="498"/>
      <c r="AK28" s="498"/>
      <c r="AL28" s="537"/>
      <c r="AM28" s="497" t="s">
        <v>167</v>
      </c>
      <c r="AN28" s="498"/>
      <c r="AO28" s="498"/>
      <c r="AP28" s="498"/>
      <c r="AQ28" s="498"/>
      <c r="AR28" s="537"/>
      <c r="AS28" s="497" t="s">
        <v>120</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1117538</v>
      </c>
      <c r="BO28" s="410"/>
      <c r="BP28" s="410"/>
      <c r="BQ28" s="410"/>
      <c r="BR28" s="410"/>
      <c r="BS28" s="410"/>
      <c r="BT28" s="410"/>
      <c r="BU28" s="411"/>
      <c r="BV28" s="409">
        <v>617476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6</v>
      </c>
      <c r="M29" s="498"/>
      <c r="N29" s="498"/>
      <c r="O29" s="498"/>
      <c r="P29" s="537"/>
      <c r="Q29" s="497">
        <v>2070</v>
      </c>
      <c r="R29" s="498"/>
      <c r="S29" s="498"/>
      <c r="T29" s="498"/>
      <c r="U29" s="498"/>
      <c r="V29" s="537"/>
      <c r="W29" s="597"/>
      <c r="X29" s="598"/>
      <c r="Y29" s="599"/>
      <c r="Z29" s="496" t="s">
        <v>180</v>
      </c>
      <c r="AA29" s="476"/>
      <c r="AB29" s="476"/>
      <c r="AC29" s="476"/>
      <c r="AD29" s="476"/>
      <c r="AE29" s="476"/>
      <c r="AF29" s="476"/>
      <c r="AG29" s="477"/>
      <c r="AH29" s="497">
        <v>56</v>
      </c>
      <c r="AI29" s="498"/>
      <c r="AJ29" s="498"/>
      <c r="AK29" s="498"/>
      <c r="AL29" s="537"/>
      <c r="AM29" s="497">
        <v>168004</v>
      </c>
      <c r="AN29" s="498"/>
      <c r="AO29" s="498"/>
      <c r="AP29" s="498"/>
      <c r="AQ29" s="498"/>
      <c r="AR29" s="537"/>
      <c r="AS29" s="497">
        <v>3000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255896</v>
      </c>
      <c r="BO29" s="447"/>
      <c r="BP29" s="447"/>
      <c r="BQ29" s="447"/>
      <c r="BR29" s="447"/>
      <c r="BS29" s="447"/>
      <c r="BT29" s="447"/>
      <c r="BU29" s="448"/>
      <c r="BV29" s="446">
        <v>245022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94.2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197495</v>
      </c>
      <c r="BO30" s="620"/>
      <c r="BP30" s="620"/>
      <c r="BQ30" s="620"/>
      <c r="BR30" s="620"/>
      <c r="BS30" s="620"/>
      <c r="BT30" s="620"/>
      <c r="BU30" s="621"/>
      <c r="BV30" s="619">
        <v>194787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国民健康保険事業費特別会計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簡易水道事業費特別会計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宇陀衛生一部事務組合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学校給食事業費特別会計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奈良県市町村総合事務組合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吉野広域行政組合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奈良広域水質検査センター組合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奈良県後期高齢者医療広域連合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南和広域医療企業団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奈良県広域消防組合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さくら広域環境衛生組合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BB7GWn7VSvTqukpZyq6pOPnwkWAQBAqqlfU/jAuBFD3poR3P/Ln7jNIDoOWSnZUh7Okev1Nqqd2mBZzXk0VrQ==" saltValue="rVcI9RDuHWqyQFcPotEa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0.62</v>
      </c>
      <c r="G34" s="33">
        <v>7.0000000000000007E-2</v>
      </c>
      <c r="H34" s="33">
        <v>0.45</v>
      </c>
      <c r="I34" s="33">
        <v>0.34</v>
      </c>
      <c r="J34" s="34" t="s">
        <v>547</v>
      </c>
      <c r="K34" s="22"/>
      <c r="L34" s="22"/>
      <c r="M34" s="22"/>
      <c r="N34" s="22"/>
      <c r="O34" s="22"/>
      <c r="P34" s="22"/>
    </row>
    <row r="35" spans="1:16" ht="39" customHeight="1" x14ac:dyDescent="0.15">
      <c r="A35" s="22"/>
      <c r="B35" s="35"/>
      <c r="C35" s="1218" t="s">
        <v>548</v>
      </c>
      <c r="D35" s="1219"/>
      <c r="E35" s="1220"/>
      <c r="F35" s="36">
        <v>53.19</v>
      </c>
      <c r="G35" s="37">
        <v>56.91</v>
      </c>
      <c r="H35" s="37">
        <v>63.54</v>
      </c>
      <c r="I35" s="37">
        <v>72.680000000000007</v>
      </c>
      <c r="J35" s="38">
        <v>25.2</v>
      </c>
      <c r="K35" s="22"/>
      <c r="L35" s="22"/>
      <c r="M35" s="22"/>
      <c r="N35" s="22"/>
      <c r="O35" s="22"/>
      <c r="P35" s="22"/>
    </row>
    <row r="36" spans="1:16" ht="39" customHeight="1" x14ac:dyDescent="0.15">
      <c r="A36" s="22"/>
      <c r="B36" s="35"/>
      <c r="C36" s="1218" t="s">
        <v>549</v>
      </c>
      <c r="D36" s="1219"/>
      <c r="E36" s="1220"/>
      <c r="F36" s="36">
        <v>6.63</v>
      </c>
      <c r="G36" s="37">
        <v>6.36</v>
      </c>
      <c r="H36" s="37">
        <v>4.2300000000000004</v>
      </c>
      <c r="I36" s="37">
        <v>3.9</v>
      </c>
      <c r="J36" s="38">
        <v>5.18</v>
      </c>
      <c r="K36" s="22"/>
      <c r="L36" s="22"/>
      <c r="M36" s="22"/>
      <c r="N36" s="22"/>
      <c r="O36" s="22"/>
      <c r="P36" s="22"/>
    </row>
    <row r="37" spans="1:16" ht="39" customHeight="1" x14ac:dyDescent="0.15">
      <c r="A37" s="22"/>
      <c r="B37" s="35"/>
      <c r="C37" s="1218" t="s">
        <v>550</v>
      </c>
      <c r="D37" s="1219"/>
      <c r="E37" s="1220"/>
      <c r="F37" s="36">
        <v>0</v>
      </c>
      <c r="G37" s="37">
        <v>0.01</v>
      </c>
      <c r="H37" s="37">
        <v>0.03</v>
      </c>
      <c r="I37" s="37">
        <v>0</v>
      </c>
      <c r="J37" s="38">
        <v>0</v>
      </c>
      <c r="K37" s="22"/>
      <c r="L37" s="22"/>
      <c r="M37" s="22"/>
      <c r="N37" s="22"/>
      <c r="O37" s="22"/>
      <c r="P37" s="22"/>
    </row>
    <row r="38" spans="1:16" ht="39" customHeight="1" x14ac:dyDescent="0.15">
      <c r="A38" s="22"/>
      <c r="B38" s="35"/>
      <c r="C38" s="1218" t="s">
        <v>551</v>
      </c>
      <c r="D38" s="1219"/>
      <c r="E38" s="1220"/>
      <c r="F38" s="36">
        <v>0</v>
      </c>
      <c r="G38" s="37">
        <v>0</v>
      </c>
      <c r="H38" s="37">
        <v>0</v>
      </c>
      <c r="I38" s="37">
        <v>0</v>
      </c>
      <c r="J38" s="38">
        <v>0</v>
      </c>
      <c r="K38" s="22"/>
      <c r="L38" s="22"/>
      <c r="M38" s="22"/>
      <c r="N38" s="22"/>
      <c r="O38" s="22"/>
      <c r="P38" s="22"/>
    </row>
    <row r="39" spans="1:16" ht="39" customHeight="1" x14ac:dyDescent="0.15">
      <c r="A39" s="22"/>
      <c r="B39" s="35"/>
      <c r="C39" s="1218" t="s">
        <v>552</v>
      </c>
      <c r="D39" s="1219"/>
      <c r="E39" s="1220"/>
      <c r="F39" s="36">
        <v>0</v>
      </c>
      <c r="G39" s="37">
        <v>0.05</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554</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gws5EXdIzX0IL7qakA7SFQrNMMK1+IungnNs+YwZg4dFjn2y0qhzKa+a4XSSZgxSK8xnX9yP9OajqQnYakOYQ==" saltValue="Via5Yg2JYsjgqu/Mkbl2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208</v>
      </c>
      <c r="L45" s="60">
        <v>206</v>
      </c>
      <c r="M45" s="60">
        <v>184</v>
      </c>
      <c r="N45" s="60">
        <v>177</v>
      </c>
      <c r="O45" s="61">
        <v>199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14</v>
      </c>
      <c r="F48" s="1228"/>
      <c r="G48" s="1228"/>
      <c r="H48" s="1228"/>
      <c r="I48" s="1228"/>
      <c r="J48" s="1229"/>
      <c r="K48" s="63">
        <v>124</v>
      </c>
      <c r="L48" s="64">
        <v>119</v>
      </c>
      <c r="M48" s="64">
        <v>86</v>
      </c>
      <c r="N48" s="64">
        <v>72</v>
      </c>
      <c r="O48" s="65">
        <v>71</v>
      </c>
      <c r="P48" s="48"/>
      <c r="Q48" s="48"/>
      <c r="R48" s="48"/>
      <c r="S48" s="48"/>
      <c r="T48" s="48"/>
      <c r="U48" s="48"/>
    </row>
    <row r="49" spans="1:21" ht="30.75" customHeight="1" x14ac:dyDescent="0.15">
      <c r="A49" s="48"/>
      <c r="B49" s="1236"/>
      <c r="C49" s="1237"/>
      <c r="D49" s="62"/>
      <c r="E49" s="1228" t="s">
        <v>15</v>
      </c>
      <c r="F49" s="1228"/>
      <c r="G49" s="1228"/>
      <c r="H49" s="1228"/>
      <c r="I49" s="1228"/>
      <c r="J49" s="1229"/>
      <c r="K49" s="63">
        <v>19</v>
      </c>
      <c r="L49" s="64">
        <v>19</v>
      </c>
      <c r="M49" s="64">
        <v>16</v>
      </c>
      <c r="N49" s="64">
        <v>13</v>
      </c>
      <c r="O49" s="65">
        <v>26</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209</v>
      </c>
      <c r="L52" s="64">
        <v>209</v>
      </c>
      <c r="M52" s="64">
        <v>182</v>
      </c>
      <c r="N52" s="64">
        <v>170</v>
      </c>
      <c r="O52" s="65">
        <v>186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142</v>
      </c>
      <c r="L53" s="69">
        <v>135</v>
      </c>
      <c r="M53" s="69">
        <v>104</v>
      </c>
      <c r="N53" s="69">
        <v>92</v>
      </c>
      <c r="O53" s="70">
        <v>110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rEOZcIxxTGCh7DFsykJb334GmKU3kTbGKiUfAZ19f2maO8Wu1gBrgVVVsrs0bqCaEVUt+hIk1JnYuV7AoR8jg==" saltValue="NCk5/25S5IINeWJ9RDg0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42" t="s">
        <v>23</v>
      </c>
      <c r="C41" s="1243"/>
      <c r="D41" s="81"/>
      <c r="E41" s="1248" t="s">
        <v>24</v>
      </c>
      <c r="F41" s="1248"/>
      <c r="G41" s="1248"/>
      <c r="H41" s="1249"/>
      <c r="I41" s="82">
        <v>1864</v>
      </c>
      <c r="J41" s="83">
        <v>1815</v>
      </c>
      <c r="K41" s="83">
        <v>2059</v>
      </c>
      <c r="L41" s="83">
        <v>2285</v>
      </c>
      <c r="M41" s="84">
        <v>2494</v>
      </c>
    </row>
    <row r="42" spans="2:13" ht="27.75" customHeight="1" x14ac:dyDescent="0.15">
      <c r="B42" s="1244"/>
      <c r="C42" s="1245"/>
      <c r="D42" s="85"/>
      <c r="E42" s="1250" t="s">
        <v>25</v>
      </c>
      <c r="F42" s="1250"/>
      <c r="G42" s="1250"/>
      <c r="H42" s="1251"/>
      <c r="I42" s="86">
        <v>1</v>
      </c>
      <c r="J42" s="87">
        <v>1</v>
      </c>
      <c r="K42" s="87">
        <v>1</v>
      </c>
      <c r="L42" s="87">
        <v>0</v>
      </c>
      <c r="M42" s="88">
        <v>0</v>
      </c>
    </row>
    <row r="43" spans="2:13" ht="27.75" customHeight="1" x14ac:dyDescent="0.15">
      <c r="B43" s="1244"/>
      <c r="C43" s="1245"/>
      <c r="D43" s="85"/>
      <c r="E43" s="1250" t="s">
        <v>26</v>
      </c>
      <c r="F43" s="1250"/>
      <c r="G43" s="1250"/>
      <c r="H43" s="1251"/>
      <c r="I43" s="86">
        <v>1014</v>
      </c>
      <c r="J43" s="87">
        <v>899</v>
      </c>
      <c r="K43" s="87">
        <v>801</v>
      </c>
      <c r="L43" s="87">
        <v>704</v>
      </c>
      <c r="M43" s="88">
        <v>618</v>
      </c>
    </row>
    <row r="44" spans="2:13" ht="27.75" customHeight="1" x14ac:dyDescent="0.15">
      <c r="B44" s="1244"/>
      <c r="C44" s="1245"/>
      <c r="D44" s="85"/>
      <c r="E44" s="1250" t="s">
        <v>27</v>
      </c>
      <c r="F44" s="1250"/>
      <c r="G44" s="1250"/>
      <c r="H44" s="1251"/>
      <c r="I44" s="86">
        <v>79</v>
      </c>
      <c r="J44" s="87">
        <v>92</v>
      </c>
      <c r="K44" s="87">
        <v>192</v>
      </c>
      <c r="L44" s="87">
        <v>301</v>
      </c>
      <c r="M44" s="88">
        <v>295</v>
      </c>
    </row>
    <row r="45" spans="2:13" ht="27.75" customHeight="1" x14ac:dyDescent="0.15">
      <c r="B45" s="1244"/>
      <c r="C45" s="1245"/>
      <c r="D45" s="85"/>
      <c r="E45" s="1250" t="s">
        <v>28</v>
      </c>
      <c r="F45" s="1250"/>
      <c r="G45" s="1250"/>
      <c r="H45" s="1251"/>
      <c r="I45" s="86">
        <v>664</v>
      </c>
      <c r="J45" s="87">
        <v>624</v>
      </c>
      <c r="K45" s="87">
        <v>570</v>
      </c>
      <c r="L45" s="87">
        <v>548</v>
      </c>
      <c r="M45" s="88">
        <v>526</v>
      </c>
    </row>
    <row r="46" spans="2:13" ht="27.75" customHeight="1" x14ac:dyDescent="0.15">
      <c r="B46" s="1244"/>
      <c r="C46" s="1245"/>
      <c r="D46" s="89"/>
      <c r="E46" s="1250" t="s">
        <v>29</v>
      </c>
      <c r="F46" s="1250"/>
      <c r="G46" s="1250"/>
      <c r="H46" s="1251"/>
      <c r="I46" s="86" t="s">
        <v>497</v>
      </c>
      <c r="J46" s="87" t="s">
        <v>497</v>
      </c>
      <c r="K46" s="87" t="s">
        <v>497</v>
      </c>
      <c r="L46" s="87" t="s">
        <v>497</v>
      </c>
      <c r="M46" s="88" t="s">
        <v>497</v>
      </c>
    </row>
    <row r="47" spans="2:13" ht="27.75" customHeight="1" x14ac:dyDescent="0.15">
      <c r="B47" s="1244"/>
      <c r="C47" s="1245"/>
      <c r="D47" s="90"/>
      <c r="E47" s="1252" t="s">
        <v>30</v>
      </c>
      <c r="F47" s="1253"/>
      <c r="G47" s="1253"/>
      <c r="H47" s="1254"/>
      <c r="I47" s="86" t="s">
        <v>497</v>
      </c>
      <c r="J47" s="87" t="s">
        <v>497</v>
      </c>
      <c r="K47" s="87" t="s">
        <v>497</v>
      </c>
      <c r="L47" s="87" t="s">
        <v>497</v>
      </c>
      <c r="M47" s="88" t="s">
        <v>497</v>
      </c>
    </row>
    <row r="48" spans="2:13" ht="27.75" customHeight="1" x14ac:dyDescent="0.15">
      <c r="B48" s="1244"/>
      <c r="C48" s="1245"/>
      <c r="D48" s="85"/>
      <c r="E48" s="1250" t="s">
        <v>31</v>
      </c>
      <c r="F48" s="1250"/>
      <c r="G48" s="1250"/>
      <c r="H48" s="1251"/>
      <c r="I48" s="86" t="s">
        <v>497</v>
      </c>
      <c r="J48" s="87" t="s">
        <v>497</v>
      </c>
      <c r="K48" s="87" t="s">
        <v>497</v>
      </c>
      <c r="L48" s="87" t="s">
        <v>497</v>
      </c>
      <c r="M48" s="88" t="s">
        <v>497</v>
      </c>
    </row>
    <row r="49" spans="2:13" ht="27.75" customHeight="1" x14ac:dyDescent="0.15">
      <c r="B49" s="1246"/>
      <c r="C49" s="1247"/>
      <c r="D49" s="85"/>
      <c r="E49" s="1250" t="s">
        <v>32</v>
      </c>
      <c r="F49" s="1250"/>
      <c r="G49" s="1250"/>
      <c r="H49" s="1251"/>
      <c r="I49" s="86" t="s">
        <v>497</v>
      </c>
      <c r="J49" s="87" t="s">
        <v>497</v>
      </c>
      <c r="K49" s="87" t="s">
        <v>497</v>
      </c>
      <c r="L49" s="87" t="s">
        <v>497</v>
      </c>
      <c r="M49" s="88" t="s">
        <v>497</v>
      </c>
    </row>
    <row r="50" spans="2:13" ht="27.75" customHeight="1" x14ac:dyDescent="0.15">
      <c r="B50" s="1255" t="s">
        <v>33</v>
      </c>
      <c r="C50" s="1256"/>
      <c r="D50" s="91"/>
      <c r="E50" s="1250" t="s">
        <v>34</v>
      </c>
      <c r="F50" s="1250"/>
      <c r="G50" s="1250"/>
      <c r="H50" s="1251"/>
      <c r="I50" s="86">
        <v>1169</v>
      </c>
      <c r="J50" s="87">
        <v>1169</v>
      </c>
      <c r="K50" s="87">
        <v>1154</v>
      </c>
      <c r="L50" s="87">
        <v>1182</v>
      </c>
      <c r="M50" s="88">
        <v>1687</v>
      </c>
    </row>
    <row r="51" spans="2:13" ht="27.75" customHeight="1" x14ac:dyDescent="0.15">
      <c r="B51" s="1244"/>
      <c r="C51" s="1245"/>
      <c r="D51" s="85"/>
      <c r="E51" s="1250" t="s">
        <v>35</v>
      </c>
      <c r="F51" s="1250"/>
      <c r="G51" s="1250"/>
      <c r="H51" s="1251"/>
      <c r="I51" s="86" t="s">
        <v>497</v>
      </c>
      <c r="J51" s="87" t="s">
        <v>497</v>
      </c>
      <c r="K51" s="87" t="s">
        <v>497</v>
      </c>
      <c r="L51" s="87" t="s">
        <v>497</v>
      </c>
      <c r="M51" s="88" t="s">
        <v>497</v>
      </c>
    </row>
    <row r="52" spans="2:13" ht="27.75" customHeight="1" x14ac:dyDescent="0.15">
      <c r="B52" s="1246"/>
      <c r="C52" s="1247"/>
      <c r="D52" s="85"/>
      <c r="E52" s="1250" t="s">
        <v>36</v>
      </c>
      <c r="F52" s="1250"/>
      <c r="G52" s="1250"/>
      <c r="H52" s="1251"/>
      <c r="I52" s="86">
        <v>1750</v>
      </c>
      <c r="J52" s="87">
        <v>1720</v>
      </c>
      <c r="K52" s="87">
        <v>1917</v>
      </c>
      <c r="L52" s="87">
        <v>2202</v>
      </c>
      <c r="M52" s="88">
        <v>2217</v>
      </c>
    </row>
    <row r="53" spans="2:13" ht="27.75" customHeight="1" thickBot="1" x14ac:dyDescent="0.2">
      <c r="B53" s="1257" t="s">
        <v>37</v>
      </c>
      <c r="C53" s="1258"/>
      <c r="D53" s="92"/>
      <c r="E53" s="1259" t="s">
        <v>38</v>
      </c>
      <c r="F53" s="1259"/>
      <c r="G53" s="1259"/>
      <c r="H53" s="1260"/>
      <c r="I53" s="93">
        <v>704</v>
      </c>
      <c r="J53" s="94">
        <v>542</v>
      </c>
      <c r="K53" s="94">
        <v>551</v>
      </c>
      <c r="L53" s="94">
        <v>454</v>
      </c>
      <c r="M53" s="95">
        <v>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UQ3S6GnAkqWLxyY+K2oGmlh+2KNGchxopH+Nm1bGHnc3Ee0mwDl3+VVvP7h8+IrzlD/ffSJUWFN8nXeKx2JQ==" saltValue="lCPg5GjFGlC8ptTgM4dR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41</v>
      </c>
      <c r="D55" s="1269"/>
      <c r="E55" s="1270"/>
      <c r="F55" s="107">
        <v>617</v>
      </c>
      <c r="G55" s="107">
        <v>617</v>
      </c>
      <c r="H55" s="108">
        <v>1118</v>
      </c>
    </row>
    <row r="56" spans="2:8" ht="52.5" customHeight="1" x14ac:dyDescent="0.15">
      <c r="B56" s="109"/>
      <c r="C56" s="1271" t="s">
        <v>42</v>
      </c>
      <c r="D56" s="1271"/>
      <c r="E56" s="1272"/>
      <c r="F56" s="110">
        <v>243</v>
      </c>
      <c r="G56" s="110">
        <v>245</v>
      </c>
      <c r="H56" s="111">
        <v>256</v>
      </c>
    </row>
    <row r="57" spans="2:8" ht="53.25" customHeight="1" x14ac:dyDescent="0.15">
      <c r="B57" s="109"/>
      <c r="C57" s="1273" t="s">
        <v>43</v>
      </c>
      <c r="D57" s="1273"/>
      <c r="E57" s="1274"/>
      <c r="F57" s="112">
        <v>183</v>
      </c>
      <c r="G57" s="112">
        <v>195</v>
      </c>
      <c r="H57" s="113">
        <v>197</v>
      </c>
    </row>
    <row r="58" spans="2:8" ht="45.75" customHeight="1" x14ac:dyDescent="0.15">
      <c r="B58" s="114"/>
      <c r="C58" s="1261" t="s">
        <v>555</v>
      </c>
      <c r="D58" s="1262"/>
      <c r="E58" s="1263"/>
      <c r="F58" s="115">
        <v>60</v>
      </c>
      <c r="G58" s="115">
        <v>60</v>
      </c>
      <c r="H58" s="116">
        <v>60</v>
      </c>
    </row>
    <row r="59" spans="2:8" ht="45.75" customHeight="1" x14ac:dyDescent="0.15">
      <c r="B59" s="114"/>
      <c r="C59" s="1261" t="s">
        <v>556</v>
      </c>
      <c r="D59" s="1262"/>
      <c r="E59" s="1263"/>
      <c r="F59" s="115">
        <v>26</v>
      </c>
      <c r="G59" s="115">
        <v>26</v>
      </c>
      <c r="H59" s="116">
        <v>27</v>
      </c>
    </row>
    <row r="60" spans="2:8" ht="45.75" customHeight="1" x14ac:dyDescent="0.15">
      <c r="B60" s="114"/>
      <c r="C60" s="1261" t="s">
        <v>569</v>
      </c>
      <c r="D60" s="1262"/>
      <c r="E60" s="1263"/>
      <c r="F60" s="115">
        <v>16</v>
      </c>
      <c r="G60" s="115">
        <v>24</v>
      </c>
      <c r="H60" s="116">
        <v>27</v>
      </c>
    </row>
    <row r="61" spans="2:8" ht="45.75" customHeight="1" x14ac:dyDescent="0.15">
      <c r="B61" s="114"/>
      <c r="C61" s="1261" t="s">
        <v>568</v>
      </c>
      <c r="D61" s="1262"/>
      <c r="E61" s="1263"/>
      <c r="F61" s="115">
        <v>20</v>
      </c>
      <c r="G61" s="115">
        <v>20</v>
      </c>
      <c r="H61" s="116">
        <v>20</v>
      </c>
    </row>
    <row r="62" spans="2:8" ht="45.75" customHeight="1" thickBot="1" x14ac:dyDescent="0.2">
      <c r="B62" s="117"/>
      <c r="C62" s="1264" t="s">
        <v>557</v>
      </c>
      <c r="D62" s="1265"/>
      <c r="E62" s="1266"/>
      <c r="F62" s="118">
        <v>17</v>
      </c>
      <c r="G62" s="118">
        <v>17</v>
      </c>
      <c r="H62" s="119">
        <v>17</v>
      </c>
    </row>
    <row r="63" spans="2:8" ht="52.5" customHeight="1" thickBot="1" x14ac:dyDescent="0.2">
      <c r="B63" s="120"/>
      <c r="C63" s="1267" t="s">
        <v>44</v>
      </c>
      <c r="D63" s="1267"/>
      <c r="E63" s="1268"/>
      <c r="F63" s="121">
        <v>1044</v>
      </c>
      <c r="G63" s="121">
        <v>1057</v>
      </c>
      <c r="H63" s="122">
        <v>1571</v>
      </c>
    </row>
    <row r="64" spans="2:8" ht="15" customHeight="1" x14ac:dyDescent="0.15"/>
    <row r="65" ht="0" hidden="1" customHeight="1" x14ac:dyDescent="0.15"/>
    <row r="66" ht="0" hidden="1" customHeight="1" x14ac:dyDescent="0.15"/>
  </sheetData>
  <sheetProtection algorithmName="SHA-512" hashValue="EruC2gQ3S39stYc47LtWgSq9GU5s0DL2Rt4/HQ6/RcxCFVNtJ1zRkRR4kU5v8YWNJHuZlddbz78QJ4HYLz/VgA==" saltValue="9LEW7KVQGU/lXZ4wcuqd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574</v>
      </c>
      <c r="AO51" s="1278"/>
      <c r="AP51" s="1278"/>
      <c r="AQ51" s="1278"/>
      <c r="AR51" s="1278"/>
      <c r="AS51" s="1278"/>
      <c r="AT51" s="1278"/>
      <c r="AU51" s="1278"/>
      <c r="AV51" s="1278"/>
      <c r="AW51" s="1278"/>
      <c r="AX51" s="1278"/>
      <c r="AY51" s="1278"/>
      <c r="AZ51" s="1278"/>
      <c r="BA51" s="1278"/>
      <c r="BB51" s="1278" t="s">
        <v>575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41.5</v>
      </c>
      <c r="CG51" s="1275"/>
      <c r="CH51" s="1275"/>
      <c r="CI51" s="1275"/>
      <c r="CJ51" s="1275"/>
      <c r="CK51" s="1275"/>
      <c r="CL51" s="1275"/>
      <c r="CM51" s="1275"/>
      <c r="CN51" s="1275">
        <v>34.9</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57.5</v>
      </c>
      <c r="CG53" s="1275"/>
      <c r="CH53" s="1275"/>
      <c r="CI53" s="1275"/>
      <c r="CJ53" s="1275"/>
      <c r="CK53" s="1275"/>
      <c r="CL53" s="1275"/>
      <c r="CM53" s="1275"/>
      <c r="CN53" s="1275">
        <v>64.7</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577</v>
      </c>
      <c r="AO55" s="1280"/>
      <c r="AP55" s="1280"/>
      <c r="AQ55" s="1280"/>
      <c r="AR55" s="1280"/>
      <c r="AS55" s="1280"/>
      <c r="AT55" s="1280"/>
      <c r="AU55" s="1280"/>
      <c r="AV55" s="1280"/>
      <c r="AW55" s="1280"/>
      <c r="AX55" s="1280"/>
      <c r="AY55" s="1280"/>
      <c r="AZ55" s="1280"/>
      <c r="BA55" s="1280"/>
      <c r="BB55" s="1278" t="s">
        <v>575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57.5</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578</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574</v>
      </c>
      <c r="AO73" s="1278"/>
      <c r="AP73" s="1278"/>
      <c r="AQ73" s="1278"/>
      <c r="AR73" s="1278"/>
      <c r="AS73" s="1278"/>
      <c r="AT73" s="1278"/>
      <c r="AU73" s="1278"/>
      <c r="AV73" s="1278"/>
      <c r="AW73" s="1278"/>
      <c r="AX73" s="1278"/>
      <c r="AY73" s="1278"/>
      <c r="AZ73" s="1278"/>
      <c r="BA73" s="1278"/>
      <c r="BB73" s="1278" t="s">
        <v>575</v>
      </c>
      <c r="BC73" s="1278"/>
      <c r="BD73" s="1278"/>
      <c r="BE73" s="1278"/>
      <c r="BF73" s="1278"/>
      <c r="BG73" s="1278"/>
      <c r="BH73" s="1278"/>
      <c r="BI73" s="1278"/>
      <c r="BJ73" s="1278"/>
      <c r="BK73" s="1278"/>
      <c r="BL73" s="1278"/>
      <c r="BM73" s="1278"/>
      <c r="BN73" s="1278"/>
      <c r="BO73" s="1278"/>
      <c r="BP73" s="1275">
        <v>55.4</v>
      </c>
      <c r="BQ73" s="1275"/>
      <c r="BR73" s="1275"/>
      <c r="BS73" s="1275"/>
      <c r="BT73" s="1275"/>
      <c r="BU73" s="1275"/>
      <c r="BV73" s="1275"/>
      <c r="BW73" s="1275"/>
      <c r="BX73" s="1275">
        <v>43.8</v>
      </c>
      <c r="BY73" s="1275"/>
      <c r="BZ73" s="1275"/>
      <c r="CA73" s="1275"/>
      <c r="CB73" s="1275"/>
      <c r="CC73" s="1275"/>
      <c r="CD73" s="1275"/>
      <c r="CE73" s="1275"/>
      <c r="CF73" s="1275">
        <v>41.5</v>
      </c>
      <c r="CG73" s="1275"/>
      <c r="CH73" s="1275"/>
      <c r="CI73" s="1275"/>
      <c r="CJ73" s="1275"/>
      <c r="CK73" s="1275"/>
      <c r="CL73" s="1275"/>
      <c r="CM73" s="1275"/>
      <c r="CN73" s="1275">
        <v>34.9</v>
      </c>
      <c r="CO73" s="1275"/>
      <c r="CP73" s="1275"/>
      <c r="CQ73" s="1275"/>
      <c r="CR73" s="1275"/>
      <c r="CS73" s="1275"/>
      <c r="CT73" s="1275"/>
      <c r="CU73" s="1275"/>
      <c r="CV73" s="1275">
        <v>2.2999999999999998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579</v>
      </c>
      <c r="BC75" s="1278"/>
      <c r="BD75" s="1278"/>
      <c r="BE75" s="1278"/>
      <c r="BF75" s="1278"/>
      <c r="BG75" s="1278"/>
      <c r="BH75" s="1278"/>
      <c r="BI75" s="1278"/>
      <c r="BJ75" s="1278"/>
      <c r="BK75" s="1278"/>
      <c r="BL75" s="1278"/>
      <c r="BM75" s="1278"/>
      <c r="BN75" s="1278"/>
      <c r="BO75" s="1278"/>
      <c r="BP75" s="1275">
        <v>12.1</v>
      </c>
      <c r="BQ75" s="1275"/>
      <c r="BR75" s="1275"/>
      <c r="BS75" s="1275"/>
      <c r="BT75" s="1275"/>
      <c r="BU75" s="1275"/>
      <c r="BV75" s="1275"/>
      <c r="BW75" s="1275"/>
      <c r="BX75" s="1275">
        <v>11.1</v>
      </c>
      <c r="BY75" s="1275"/>
      <c r="BZ75" s="1275"/>
      <c r="CA75" s="1275"/>
      <c r="CB75" s="1275"/>
      <c r="CC75" s="1275"/>
      <c r="CD75" s="1275"/>
      <c r="CE75" s="1275"/>
      <c r="CF75" s="1275">
        <v>9.9</v>
      </c>
      <c r="CG75" s="1275"/>
      <c r="CH75" s="1275"/>
      <c r="CI75" s="1275"/>
      <c r="CJ75" s="1275"/>
      <c r="CK75" s="1275"/>
      <c r="CL75" s="1275"/>
      <c r="CM75" s="1275"/>
      <c r="CN75" s="1275">
        <v>8.6</v>
      </c>
      <c r="CO75" s="1275"/>
      <c r="CP75" s="1275"/>
      <c r="CQ75" s="1275"/>
      <c r="CR75" s="1275"/>
      <c r="CS75" s="1275"/>
      <c r="CT75" s="1275"/>
      <c r="CU75" s="1275"/>
      <c r="CV75" s="1275">
        <v>7.9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577</v>
      </c>
      <c r="AO77" s="1280"/>
      <c r="AP77" s="1280"/>
      <c r="AQ77" s="1280"/>
      <c r="AR77" s="1280"/>
      <c r="AS77" s="1280"/>
      <c r="AT77" s="1280"/>
      <c r="AU77" s="1280"/>
      <c r="AV77" s="1280"/>
      <c r="AW77" s="1280"/>
      <c r="AX77" s="1280"/>
      <c r="AY77" s="1280"/>
      <c r="AZ77" s="1280"/>
      <c r="BA77" s="1280"/>
      <c r="BB77" s="1278" t="s">
        <v>575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579</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IJNnPwqJcP/TfjHm3sTtj9UiwEKYdFD9w8s1qf27pmeIEq86rhm3gn4jwTkabNr6UCdMq/3KD+ivOTUvVLF8g==" saltValue="cUrGKA021YdriFxsNiaD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Rlr9LF45oGms8NzhP+IlegI1GELTJYteM9Q4RJMgPn+dWT21apT+RIC1zsu+DsBN9JgV5Y19oElcw4fg/le6w==" saltValue="QkMwoy7EevkT3DaXNj/V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hX1etNzyJceg5syMcQEjY1fCIUgY1i/8bnujGbuLd3MpAdSCIHqq+5vn/Nw2Cu+sWB+w1dh2J1rGkNNsRcwsw==" saltValue="kxRRx97r71dhpY3tAZw/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66715</v>
      </c>
      <c r="E3" s="141"/>
      <c r="F3" s="142">
        <v>238802</v>
      </c>
      <c r="G3" s="143"/>
      <c r="H3" s="144"/>
    </row>
    <row r="4" spans="1:8" x14ac:dyDescent="0.15">
      <c r="A4" s="145"/>
      <c r="B4" s="146"/>
      <c r="C4" s="147"/>
      <c r="D4" s="148">
        <v>54153</v>
      </c>
      <c r="E4" s="149"/>
      <c r="F4" s="150">
        <v>128562</v>
      </c>
      <c r="G4" s="151"/>
      <c r="H4" s="152"/>
    </row>
    <row r="5" spans="1:8" x14ac:dyDescent="0.15">
      <c r="A5" s="133" t="s">
        <v>532</v>
      </c>
      <c r="B5" s="138"/>
      <c r="C5" s="139"/>
      <c r="D5" s="140">
        <v>69728</v>
      </c>
      <c r="E5" s="141"/>
      <c r="F5" s="142">
        <v>288550</v>
      </c>
      <c r="G5" s="143"/>
      <c r="H5" s="144"/>
    </row>
    <row r="6" spans="1:8" x14ac:dyDescent="0.15">
      <c r="A6" s="145"/>
      <c r="B6" s="146"/>
      <c r="C6" s="147"/>
      <c r="D6" s="148">
        <v>42458</v>
      </c>
      <c r="E6" s="149"/>
      <c r="F6" s="150">
        <v>141525</v>
      </c>
      <c r="G6" s="151"/>
      <c r="H6" s="152"/>
    </row>
    <row r="7" spans="1:8" x14ac:dyDescent="0.15">
      <c r="A7" s="133" t="s">
        <v>533</v>
      </c>
      <c r="B7" s="138"/>
      <c r="C7" s="139"/>
      <c r="D7" s="140">
        <v>217234</v>
      </c>
      <c r="E7" s="141"/>
      <c r="F7" s="142">
        <v>245039</v>
      </c>
      <c r="G7" s="143"/>
      <c r="H7" s="144"/>
    </row>
    <row r="8" spans="1:8" x14ac:dyDescent="0.15">
      <c r="A8" s="145"/>
      <c r="B8" s="146"/>
      <c r="C8" s="147"/>
      <c r="D8" s="148">
        <v>71938</v>
      </c>
      <c r="E8" s="149"/>
      <c r="F8" s="150">
        <v>108922</v>
      </c>
      <c r="G8" s="151"/>
      <c r="H8" s="152"/>
    </row>
    <row r="9" spans="1:8" x14ac:dyDescent="0.15">
      <c r="A9" s="133" t="s">
        <v>534</v>
      </c>
      <c r="B9" s="138"/>
      <c r="C9" s="139"/>
      <c r="D9" s="140">
        <v>324755</v>
      </c>
      <c r="E9" s="141"/>
      <c r="F9" s="142">
        <v>237994</v>
      </c>
      <c r="G9" s="143"/>
      <c r="H9" s="144"/>
    </row>
    <row r="10" spans="1:8" x14ac:dyDescent="0.15">
      <c r="A10" s="145"/>
      <c r="B10" s="146"/>
      <c r="C10" s="147"/>
      <c r="D10" s="148">
        <v>114005</v>
      </c>
      <c r="E10" s="149"/>
      <c r="F10" s="150">
        <v>110361</v>
      </c>
      <c r="G10" s="151"/>
      <c r="H10" s="152"/>
    </row>
    <row r="11" spans="1:8" x14ac:dyDescent="0.15">
      <c r="A11" s="133" t="s">
        <v>535</v>
      </c>
      <c r="B11" s="138"/>
      <c r="C11" s="139"/>
      <c r="D11" s="140">
        <v>462125</v>
      </c>
      <c r="E11" s="141"/>
      <c r="F11" s="142">
        <v>267911</v>
      </c>
      <c r="G11" s="143"/>
      <c r="H11" s="144"/>
    </row>
    <row r="12" spans="1:8" x14ac:dyDescent="0.15">
      <c r="A12" s="145"/>
      <c r="B12" s="146"/>
      <c r="C12" s="153"/>
      <c r="D12" s="148">
        <v>166223</v>
      </c>
      <c r="E12" s="149"/>
      <c r="F12" s="150">
        <v>106425</v>
      </c>
      <c r="G12" s="151"/>
      <c r="H12" s="152"/>
    </row>
    <row r="13" spans="1:8" x14ac:dyDescent="0.15">
      <c r="A13" s="133"/>
      <c r="B13" s="138"/>
      <c r="C13" s="154"/>
      <c r="D13" s="155">
        <v>228111</v>
      </c>
      <c r="E13" s="156"/>
      <c r="F13" s="157">
        <v>255659</v>
      </c>
      <c r="G13" s="158"/>
      <c r="H13" s="144"/>
    </row>
    <row r="14" spans="1:8" x14ac:dyDescent="0.15">
      <c r="A14" s="145"/>
      <c r="B14" s="146"/>
      <c r="C14" s="147"/>
      <c r="D14" s="148">
        <v>89755</v>
      </c>
      <c r="E14" s="149"/>
      <c r="F14" s="150">
        <v>119159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53.19</v>
      </c>
      <c r="C19" s="159">
        <f>ROUND(VALUE(SUBSTITUTE(実質収支比率等に係る経年分析!G$48,"▲","-")),2)</f>
        <v>56.92</v>
      </c>
      <c r="D19" s="159">
        <f>ROUND(VALUE(SUBSTITUTE(実質収支比率等に係る経年分析!H$48,"▲","-")),2)</f>
        <v>63.54</v>
      </c>
      <c r="E19" s="159">
        <f>ROUND(VALUE(SUBSTITUTE(実質収支比率等に係る経年分析!I$48,"▲","-")),2)</f>
        <v>72.680000000000007</v>
      </c>
      <c r="F19" s="159">
        <f>ROUND(VALUE(SUBSTITUTE(実質収支比率等に係る経年分析!J$48,"▲","-")),2)</f>
        <v>25.21</v>
      </c>
    </row>
    <row r="20" spans="1:11" x14ac:dyDescent="0.15">
      <c r="A20" s="159" t="s">
        <v>48</v>
      </c>
      <c r="B20" s="159">
        <f>ROUND(VALUE(SUBSTITUTE(実質収支比率等に係る経年分析!F$47,"▲","-")),2)</f>
        <v>41.7</v>
      </c>
      <c r="C20" s="159">
        <f>ROUND(VALUE(SUBSTITUTE(実質収支比率等に係る経年分析!G$47,"▲","-")),2)</f>
        <v>42.67</v>
      </c>
      <c r="D20" s="159">
        <f>ROUND(VALUE(SUBSTITUTE(実質収支比率等に係る経年分析!H$47,"▲","-")),2)</f>
        <v>40.94</v>
      </c>
      <c r="E20" s="159">
        <f>ROUND(VALUE(SUBSTITUTE(実質収支比率等に係る経年分析!I$47,"▲","-")),2)</f>
        <v>42.03</v>
      </c>
      <c r="F20" s="159">
        <f>ROUND(VALUE(SUBSTITUTE(実質収支比率等に係る経年分析!J$47,"▲","-")),2)</f>
        <v>79.930000000000007</v>
      </c>
    </row>
    <row r="21" spans="1:11" x14ac:dyDescent="0.15">
      <c r="A21" s="159" t="s">
        <v>49</v>
      </c>
      <c r="B21" s="159">
        <f>IF(ISNUMBER(VALUE(SUBSTITUTE(実質収支比率等に係る経年分析!F$49,"▲","-"))),ROUND(VALUE(SUBSTITUTE(実質収支比率等に係る経年分析!F$49,"▲","-")),2),NA())</f>
        <v>10.44</v>
      </c>
      <c r="C21" s="159">
        <f>IF(ISNUMBER(VALUE(SUBSTITUTE(実質収支比率等に係る経年分析!G$49,"▲","-"))),ROUND(VALUE(SUBSTITUTE(実質収支比率等に係る経年分析!G$49,"▲","-")),2),NA())</f>
        <v>3.71</v>
      </c>
      <c r="D21" s="159">
        <f>IF(ISNUMBER(VALUE(SUBSTITUTE(実質収支比率等に係る経年分析!H$49,"▲","-"))),ROUND(VALUE(SUBSTITUTE(実質収支比率等に係る経年分析!H$49,"▲","-")),2),NA())</f>
        <v>8.99</v>
      </c>
      <c r="E21" s="159">
        <f>IF(ISNUMBER(VALUE(SUBSTITUTE(実質収支比率等に係る経年分析!I$49,"▲","-"))),ROUND(VALUE(SUBSTITUTE(実質収支比率等に係る経年分析!I$49,"▲","-")),2),NA())</f>
        <v>7.47</v>
      </c>
      <c r="F21" s="159">
        <f>IF(ISNUMBER(VALUE(SUBSTITUTE(実質収支比率等に係る経年分析!J$49,"▲","-"))),ROUND(VALUE(SUBSTITUTE(実質収支比率等に係る経年分析!J$49,"▲","-")),2),NA())</f>
        <v>-51.16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簡易水道事業費特別会計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学校給食事業費特別会計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国民健康保険事業費特別会計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4.2300000000000004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72.680000000000007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25.2</v>
      </c>
    </row>
    <row r="36" spans="1:16" x14ac:dyDescent="0.15">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7.0000000000000007E-2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0.34</v>
      </c>
      <c r="J36" s="160">
        <f>IF(ROUND(VALUE(SUBSTITUTE(連結実質赤字比率に係る赤字・黒字の構成分析!J$34,"▲", "-")), 2) &lt; 0, ABS(ROUND(VALUE(SUBSTITUTE(連結実質赤字比率に係る赤字・黒字の構成分析!J$34,"▲", "-")), 2)), NA())</f>
        <v>0.39</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209</v>
      </c>
      <c r="E42" s="161"/>
      <c r="F42" s="161"/>
      <c r="G42" s="161">
        <f>'実質公債費比率（分子）の構造'!L$52</f>
        <v>209</v>
      </c>
      <c r="H42" s="161"/>
      <c r="I42" s="161"/>
      <c r="J42" s="161">
        <f>'実質公債費比率（分子）の構造'!M$52</f>
        <v>182</v>
      </c>
      <c r="K42" s="161"/>
      <c r="L42" s="161"/>
      <c r="M42" s="161">
        <f>'実質公債費比率（分子）の構造'!N$52</f>
        <v>170</v>
      </c>
      <c r="N42" s="161"/>
      <c r="O42" s="161"/>
      <c r="P42" s="161">
        <f>'実質公債費比率（分子）の構造'!O$52</f>
        <v>186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19</v>
      </c>
      <c r="C45" s="161"/>
      <c r="D45" s="161"/>
      <c r="E45" s="161">
        <f>'実質公債費比率（分子）の構造'!L$49</f>
        <v>19</v>
      </c>
      <c r="F45" s="161"/>
      <c r="G45" s="161"/>
      <c r="H45" s="161">
        <f>'実質公債費比率（分子）の構造'!M$49</f>
        <v>16</v>
      </c>
      <c r="I45" s="161"/>
      <c r="J45" s="161"/>
      <c r="K45" s="161">
        <f>'実質公債費比率（分子）の構造'!N$49</f>
        <v>13</v>
      </c>
      <c r="L45" s="161"/>
      <c r="M45" s="161"/>
      <c r="N45" s="161">
        <f>'実質公債費比率（分子）の構造'!O$49</f>
        <v>26</v>
      </c>
      <c r="O45" s="161"/>
      <c r="P45" s="161"/>
    </row>
    <row r="46" spans="1:16" x14ac:dyDescent="0.15">
      <c r="A46" s="161" t="s">
        <v>60</v>
      </c>
      <c r="B46" s="161">
        <f>'実質公債費比率（分子）の構造'!K$48</f>
        <v>124</v>
      </c>
      <c r="C46" s="161"/>
      <c r="D46" s="161"/>
      <c r="E46" s="161">
        <f>'実質公債費比率（分子）の構造'!L$48</f>
        <v>119</v>
      </c>
      <c r="F46" s="161"/>
      <c r="G46" s="161"/>
      <c r="H46" s="161">
        <f>'実質公債費比率（分子）の構造'!M$48</f>
        <v>86</v>
      </c>
      <c r="I46" s="161"/>
      <c r="J46" s="161"/>
      <c r="K46" s="161">
        <f>'実質公債費比率（分子）の構造'!N$48</f>
        <v>72</v>
      </c>
      <c r="L46" s="161"/>
      <c r="M46" s="161"/>
      <c r="N46" s="161">
        <f>'実質公債費比率（分子）の構造'!O$48</f>
        <v>71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208</v>
      </c>
      <c r="C49" s="161"/>
      <c r="D49" s="161"/>
      <c r="E49" s="161">
        <f>'実質公債費比率（分子）の構造'!L$45</f>
        <v>206</v>
      </c>
      <c r="F49" s="161"/>
      <c r="G49" s="161"/>
      <c r="H49" s="161">
        <f>'実質公債費比率（分子）の構造'!M$45</f>
        <v>184</v>
      </c>
      <c r="I49" s="161"/>
      <c r="J49" s="161"/>
      <c r="K49" s="161">
        <f>'実質公債費比率（分子）の構造'!N$45</f>
        <v>177</v>
      </c>
      <c r="L49" s="161"/>
      <c r="M49" s="161"/>
      <c r="N49" s="161">
        <f>'実質公債費比率（分子）の構造'!O$45</f>
        <v>199</v>
      </c>
      <c r="O49" s="161"/>
      <c r="P49" s="161"/>
    </row>
    <row r="50" spans="1:16" x14ac:dyDescent="0.15">
      <c r="A50" s="161" t="s">
        <v>64</v>
      </c>
      <c r="B50" s="161" t="e">
        <f>NA()</f>
        <v>#N/A</v>
      </c>
      <c r="C50" s="161">
        <f>IF(ISNUMBER('実質公債費比率（分子）の構造'!K$53),'実質公債費比率（分子）の構造'!K$53,NA())</f>
        <v>142</v>
      </c>
      <c r="D50" s="161" t="e">
        <f>NA()</f>
        <v>#N/A</v>
      </c>
      <c r="E50" s="161" t="e">
        <f>NA()</f>
        <v>#N/A</v>
      </c>
      <c r="F50" s="161">
        <f>IF(ISNUMBER('実質公債費比率（分子）の構造'!L$53),'実質公債費比率（分子）の構造'!L$53,NA())</f>
        <v>135</v>
      </c>
      <c r="G50" s="161" t="e">
        <f>NA()</f>
        <v>#N/A</v>
      </c>
      <c r="H50" s="161" t="e">
        <f>NA()</f>
        <v>#N/A</v>
      </c>
      <c r="I50" s="161">
        <f>IF(ISNUMBER('実質公債費比率（分子）の構造'!M$53),'実質公債費比率（分子）の構造'!M$53,NA())</f>
        <v>104</v>
      </c>
      <c r="J50" s="161" t="e">
        <f>NA()</f>
        <v>#N/A</v>
      </c>
      <c r="K50" s="161" t="e">
        <f>NA()</f>
        <v>#N/A</v>
      </c>
      <c r="L50" s="161">
        <f>IF(ISNUMBER('実質公債費比率（分子）の構造'!N$53),'実質公債費比率（分子）の構造'!N$53,NA())</f>
        <v>92</v>
      </c>
      <c r="M50" s="161" t="e">
        <f>NA()</f>
        <v>#N/A</v>
      </c>
      <c r="N50" s="161" t="e">
        <f>NA()</f>
        <v>#N/A</v>
      </c>
      <c r="O50" s="161">
        <f>IF(ISNUMBER('実質公債費比率（分子）の構造'!O$53),'実質公債費比率（分子）の構造'!O$53,NA())</f>
        <v>110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1750</v>
      </c>
      <c r="E56" s="160"/>
      <c r="F56" s="160"/>
      <c r="G56" s="160">
        <f>'将来負担比率（分子）の構造'!J$52</f>
        <v>1720</v>
      </c>
      <c r="H56" s="160"/>
      <c r="I56" s="160"/>
      <c r="J56" s="160">
        <f>'将来負担比率（分子）の構造'!K$52</f>
        <v>1917</v>
      </c>
      <c r="K56" s="160"/>
      <c r="L56" s="160"/>
      <c r="M56" s="160">
        <f>'将来負担比率（分子）の構造'!L$52</f>
        <v>2202</v>
      </c>
      <c r="N56" s="160"/>
      <c r="O56" s="160"/>
      <c r="P56" s="160">
        <f>'将来負担比率（分子）の構造'!M$52</f>
        <v>2217</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1169</v>
      </c>
      <c r="E58" s="160"/>
      <c r="F58" s="160"/>
      <c r="G58" s="160">
        <f>'将来負担比率（分子）の構造'!J$50</f>
        <v>1169</v>
      </c>
      <c r="H58" s="160"/>
      <c r="I58" s="160"/>
      <c r="J58" s="160">
        <f>'将来負担比率（分子）の構造'!K$50</f>
        <v>1154</v>
      </c>
      <c r="K58" s="160"/>
      <c r="L58" s="160"/>
      <c r="M58" s="160">
        <f>'将来負担比率（分子）の構造'!L$50</f>
        <v>1182</v>
      </c>
      <c r="N58" s="160"/>
      <c r="O58" s="160"/>
      <c r="P58" s="160">
        <f>'将来負担比率（分子）の構造'!M$50</f>
        <v>1687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664</v>
      </c>
      <c r="C62" s="160"/>
      <c r="D62" s="160"/>
      <c r="E62" s="160">
        <f>'将来負担比率（分子）の構造'!J$45</f>
        <v>624</v>
      </c>
      <c r="F62" s="160"/>
      <c r="G62" s="160"/>
      <c r="H62" s="160">
        <f>'将来負担比率（分子）の構造'!K$45</f>
        <v>570</v>
      </c>
      <c r="I62" s="160"/>
      <c r="J62" s="160"/>
      <c r="K62" s="160">
        <f>'将来負担比率（分子）の構造'!L$45</f>
        <v>548</v>
      </c>
      <c r="L62" s="160"/>
      <c r="M62" s="160"/>
      <c r="N62" s="160">
        <f>'将来負担比率（分子）の構造'!M$45</f>
        <v>526</v>
      </c>
      <c r="O62" s="160"/>
      <c r="P62" s="160"/>
    </row>
    <row r="63" spans="1:16" x14ac:dyDescent="0.15">
      <c r="A63" s="160" t="s">
        <v>27</v>
      </c>
      <c r="B63" s="160">
        <f>'将来負担比率（分子）の構造'!I$44</f>
        <v>79</v>
      </c>
      <c r="C63" s="160"/>
      <c r="D63" s="160"/>
      <c r="E63" s="160">
        <f>'将来負担比率（分子）の構造'!J$44</f>
        <v>92</v>
      </c>
      <c r="F63" s="160"/>
      <c r="G63" s="160"/>
      <c r="H63" s="160">
        <f>'将来負担比率（分子）の構造'!K$44</f>
        <v>192</v>
      </c>
      <c r="I63" s="160"/>
      <c r="J63" s="160"/>
      <c r="K63" s="160">
        <f>'将来負担比率（分子）の構造'!L$44</f>
        <v>301</v>
      </c>
      <c r="L63" s="160"/>
      <c r="M63" s="160"/>
      <c r="N63" s="160">
        <f>'将来負担比率（分子）の構造'!M$44</f>
        <v>295</v>
      </c>
      <c r="O63" s="160"/>
      <c r="P63" s="160"/>
    </row>
    <row r="64" spans="1:16" x14ac:dyDescent="0.15">
      <c r="A64" s="160" t="s">
        <v>26</v>
      </c>
      <c r="B64" s="160">
        <f>'将来負担比率（分子）の構造'!I$43</f>
        <v>1014</v>
      </c>
      <c r="C64" s="160"/>
      <c r="D64" s="160"/>
      <c r="E64" s="160">
        <f>'将来負担比率（分子）の構造'!J$43</f>
        <v>899</v>
      </c>
      <c r="F64" s="160"/>
      <c r="G64" s="160"/>
      <c r="H64" s="160">
        <f>'将来負担比率（分子）の構造'!K$43</f>
        <v>801</v>
      </c>
      <c r="I64" s="160"/>
      <c r="J64" s="160"/>
      <c r="K64" s="160">
        <f>'将来負担比率（分子）の構造'!L$43</f>
        <v>704</v>
      </c>
      <c r="L64" s="160"/>
      <c r="M64" s="160"/>
      <c r="N64" s="160">
        <f>'将来負担比率（分子）の構造'!M$43</f>
        <v>618</v>
      </c>
      <c r="O64" s="160"/>
      <c r="P64" s="160"/>
    </row>
    <row r="65" spans="1:16" x14ac:dyDescent="0.15">
      <c r="A65" s="160" t="s">
        <v>25</v>
      </c>
      <c r="B65" s="160">
        <f>'将来負担比率（分子）の構造'!I$42</f>
        <v>1</v>
      </c>
      <c r="C65" s="160"/>
      <c r="D65" s="160"/>
      <c r="E65" s="160">
        <f>'将来負担比率（分子）の構造'!J$42</f>
        <v>1</v>
      </c>
      <c r="F65" s="160"/>
      <c r="G65" s="160"/>
      <c r="H65" s="160">
        <f>'将来負担比率（分子）の構造'!K$42</f>
        <v>1</v>
      </c>
      <c r="I65" s="160"/>
      <c r="J65" s="160"/>
      <c r="K65" s="160">
        <f>'将来負担比率（分子）の構造'!L$42</f>
        <v>0</v>
      </c>
      <c r="L65" s="160"/>
      <c r="M65" s="160"/>
      <c r="N65" s="160">
        <f>'将来負担比率（分子）の構造'!M$42</f>
        <v>0</v>
      </c>
      <c r="O65" s="160"/>
      <c r="P65" s="160"/>
    </row>
    <row r="66" spans="1:16" x14ac:dyDescent="0.15">
      <c r="A66" s="160" t="s">
        <v>24</v>
      </c>
      <c r="B66" s="160">
        <f>'将来負担比率（分子）の構造'!I$41</f>
        <v>1864</v>
      </c>
      <c r="C66" s="160"/>
      <c r="D66" s="160"/>
      <c r="E66" s="160">
        <f>'将来負担比率（分子）の構造'!J$41</f>
        <v>1815</v>
      </c>
      <c r="F66" s="160"/>
      <c r="G66" s="160"/>
      <c r="H66" s="160">
        <f>'将来負担比率（分子）の構造'!K$41</f>
        <v>2059</v>
      </c>
      <c r="I66" s="160"/>
      <c r="J66" s="160"/>
      <c r="K66" s="160">
        <f>'将来負担比率（分子）の構造'!L$41</f>
        <v>2285</v>
      </c>
      <c r="L66" s="160"/>
      <c r="M66" s="160"/>
      <c r="N66" s="160">
        <f>'将来負担比率（分子）の構造'!M$41</f>
        <v>2494</v>
      </c>
      <c r="O66" s="160"/>
      <c r="P66" s="160"/>
    </row>
    <row r="67" spans="1:16" x14ac:dyDescent="0.15">
      <c r="A67" s="160" t="s">
        <v>68</v>
      </c>
      <c r="B67" s="160" t="e">
        <f>NA()</f>
        <v>#N/A</v>
      </c>
      <c r="C67" s="160">
        <f>IF(ISNUMBER('将来負担比率（分子）の構造'!I$53), IF('将来負担比率（分子）の構造'!I$53 &lt; 0, 0, '将来負担比率（分子）の構造'!I$53), NA())</f>
        <v>704</v>
      </c>
      <c r="D67" s="160" t="e">
        <f>NA()</f>
        <v>#N/A</v>
      </c>
      <c r="E67" s="160" t="e">
        <f>NA()</f>
        <v>#N/A</v>
      </c>
      <c r="F67" s="160">
        <f>IF(ISNUMBER('将来負担比率（分子）の構造'!J$53), IF('将来負担比率（分子）の構造'!J$53 &lt; 0, 0, '将来負担比率（分子）の構造'!J$53), NA())</f>
        <v>542</v>
      </c>
      <c r="G67" s="160" t="e">
        <f>NA()</f>
        <v>#N/A</v>
      </c>
      <c r="H67" s="160" t="e">
        <f>NA()</f>
        <v>#N/A</v>
      </c>
      <c r="I67" s="160">
        <f>IF(ISNUMBER('将来負担比率（分子）の構造'!K$53), IF('将来負担比率（分子）の構造'!K$53 &lt; 0, 0, '将来負担比率（分子）の構造'!K$53), NA())</f>
        <v>551</v>
      </c>
      <c r="J67" s="160" t="e">
        <f>NA()</f>
        <v>#N/A</v>
      </c>
      <c r="K67" s="160" t="e">
        <f>NA()</f>
        <v>#N/A</v>
      </c>
      <c r="L67" s="160">
        <f>IF(ISNUMBER('将来負担比率（分子）の構造'!L$53), IF('将来負担比率（分子）の構造'!L$53 &lt; 0, 0, '将来負担比率（分子）の構造'!L$53), NA())</f>
        <v>454</v>
      </c>
      <c r="M67" s="160" t="e">
        <f>NA()</f>
        <v>#N/A</v>
      </c>
      <c r="N67" s="160" t="e">
        <f>NA()</f>
        <v>#N/A</v>
      </c>
      <c r="O67" s="160">
        <f>IF(ISNUMBER('将来負担比率（分子）の構造'!M$53), IF('将来負担比率（分子）の構造'!M$53 &lt; 0, 0, '将来負担比率（分子）の構造'!M$53), NA())</f>
        <v>29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617</v>
      </c>
      <c r="C72" s="164">
        <f>基金残高に係る経年分析!G55</f>
        <v>617</v>
      </c>
      <c r="D72" s="164">
        <f>基金残高に係る経年分析!H55</f>
        <v>1118</v>
      </c>
    </row>
    <row r="73" spans="1:16" x14ac:dyDescent="0.15">
      <c r="A73" s="163" t="s">
        <v>71</v>
      </c>
      <c r="B73" s="164">
        <f>基金残高に係る経年分析!F56</f>
        <v>243</v>
      </c>
      <c r="C73" s="164">
        <f>基金残高に係る経年分析!G56</f>
        <v>245</v>
      </c>
      <c r="D73" s="164">
        <f>基金残高に係る経年分析!H56</f>
        <v>256</v>
      </c>
    </row>
    <row r="74" spans="1:16" x14ac:dyDescent="0.15">
      <c r="A74" s="163" t="s">
        <v>72</v>
      </c>
      <c r="B74" s="164">
        <f>基金残高に係る経年分析!F57</f>
        <v>183</v>
      </c>
      <c r="C74" s="164">
        <f>基金残高に係る経年分析!G57</f>
        <v>195</v>
      </c>
      <c r="D74" s="164">
        <f>基金残高に係る経年分析!H57</f>
        <v>197</v>
      </c>
    </row>
  </sheetData>
  <sheetProtection algorithmName="SHA-512" hashValue="mWvSM6PxBiVbMijGCsZID+sKy2wufNJZIOwMxm/VqQ5rIQ6WX3gNAvox+ijZkGNg3N6TlFg3fsqz+g3pvZjEwg==" saltValue="LtS9tFUvnBkmiou/bSm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131455</v>
      </c>
      <c r="S5" s="649"/>
      <c r="T5" s="649"/>
      <c r="U5" s="649"/>
      <c r="V5" s="649"/>
      <c r="W5" s="649"/>
      <c r="X5" s="649"/>
      <c r="Y5" s="650"/>
      <c r="Z5" s="651">
        <v>4.2</v>
      </c>
      <c r="AA5" s="651"/>
      <c r="AB5" s="651"/>
      <c r="AC5" s="651"/>
      <c r="AD5" s="652">
        <v>131455</v>
      </c>
      <c r="AE5" s="652"/>
      <c r="AF5" s="652"/>
      <c r="AG5" s="652"/>
      <c r="AH5" s="652"/>
      <c r="AI5" s="652"/>
      <c r="AJ5" s="652"/>
      <c r="AK5" s="652"/>
      <c r="AL5" s="653">
        <v>9.6999999999999993</v>
      </c>
      <c r="AM5" s="654"/>
      <c r="AN5" s="654"/>
      <c r="AO5" s="655"/>
      <c r="AP5" s="645" t="s">
        <v>219</v>
      </c>
      <c r="AQ5" s="646"/>
      <c r="AR5" s="646"/>
      <c r="AS5" s="646"/>
      <c r="AT5" s="646"/>
      <c r="AU5" s="646"/>
      <c r="AV5" s="646"/>
      <c r="AW5" s="646"/>
      <c r="AX5" s="646"/>
      <c r="AY5" s="646"/>
      <c r="AZ5" s="646"/>
      <c r="BA5" s="646"/>
      <c r="BB5" s="646"/>
      <c r="BC5" s="646"/>
      <c r="BD5" s="646"/>
      <c r="BE5" s="646"/>
      <c r="BF5" s="647"/>
      <c r="BG5" s="659">
        <v>131455</v>
      </c>
      <c r="BH5" s="660"/>
      <c r="BI5" s="660"/>
      <c r="BJ5" s="660"/>
      <c r="BK5" s="660"/>
      <c r="BL5" s="660"/>
      <c r="BM5" s="660"/>
      <c r="BN5" s="661"/>
      <c r="BO5" s="662">
        <v>100</v>
      </c>
      <c r="BP5" s="662"/>
      <c r="BQ5" s="662"/>
      <c r="BR5" s="662"/>
      <c r="BS5" s="663" t="s">
        <v>167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22256</v>
      </c>
      <c r="S6" s="660"/>
      <c r="T6" s="660"/>
      <c r="U6" s="660"/>
      <c r="V6" s="660"/>
      <c r="W6" s="660"/>
      <c r="X6" s="660"/>
      <c r="Y6" s="661"/>
      <c r="Z6" s="662">
        <v>0.7</v>
      </c>
      <c r="AA6" s="662"/>
      <c r="AB6" s="662"/>
      <c r="AC6" s="662"/>
      <c r="AD6" s="663">
        <v>22256</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131455</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46039</v>
      </c>
      <c r="CS6" s="660"/>
      <c r="CT6" s="660"/>
      <c r="CU6" s="660"/>
      <c r="CV6" s="660"/>
      <c r="CW6" s="660"/>
      <c r="CX6" s="660"/>
      <c r="CY6" s="661"/>
      <c r="CZ6" s="653">
        <v>1.7</v>
      </c>
      <c r="DA6" s="654"/>
      <c r="DB6" s="654"/>
      <c r="DC6" s="673"/>
      <c r="DD6" s="668" t="s">
        <v>120</v>
      </c>
      <c r="DE6" s="660"/>
      <c r="DF6" s="660"/>
      <c r="DG6" s="660"/>
      <c r="DH6" s="660"/>
      <c r="DI6" s="660"/>
      <c r="DJ6" s="660"/>
      <c r="DK6" s="660"/>
      <c r="DL6" s="660"/>
      <c r="DM6" s="660"/>
      <c r="DN6" s="660"/>
      <c r="DO6" s="660"/>
      <c r="DP6" s="661"/>
      <c r="DQ6" s="668">
        <v>46039</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333</v>
      </c>
      <c r="S7" s="660"/>
      <c r="T7" s="660"/>
      <c r="U7" s="660"/>
      <c r="V7" s="660"/>
      <c r="W7" s="660"/>
      <c r="X7" s="660"/>
      <c r="Y7" s="661"/>
      <c r="Z7" s="662">
        <v>0</v>
      </c>
      <c r="AA7" s="662"/>
      <c r="AB7" s="662"/>
      <c r="AC7" s="662"/>
      <c r="AD7" s="663">
        <v>333</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52890</v>
      </c>
      <c r="BH7" s="660"/>
      <c r="BI7" s="660"/>
      <c r="BJ7" s="660"/>
      <c r="BK7" s="660"/>
      <c r="BL7" s="660"/>
      <c r="BM7" s="660"/>
      <c r="BN7" s="661"/>
      <c r="BO7" s="662">
        <v>40.200000000000003</v>
      </c>
      <c r="BP7" s="662"/>
      <c r="BQ7" s="662"/>
      <c r="BR7" s="662"/>
      <c r="BS7" s="663" t="s">
        <v>228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564872</v>
      </c>
      <c r="CS7" s="660"/>
      <c r="CT7" s="660"/>
      <c r="CU7" s="660"/>
      <c r="CV7" s="660"/>
      <c r="CW7" s="660"/>
      <c r="CX7" s="660"/>
      <c r="CY7" s="661"/>
      <c r="CZ7" s="662">
        <v>20.5</v>
      </c>
      <c r="DA7" s="662"/>
      <c r="DB7" s="662"/>
      <c r="DC7" s="662"/>
      <c r="DD7" s="668">
        <v>117038</v>
      </c>
      <c r="DE7" s="660"/>
      <c r="DF7" s="660"/>
      <c r="DG7" s="660"/>
      <c r="DH7" s="660"/>
      <c r="DI7" s="660"/>
      <c r="DJ7" s="660"/>
      <c r="DK7" s="660"/>
      <c r="DL7" s="660"/>
      <c r="DM7" s="660"/>
      <c r="DN7" s="660"/>
      <c r="DO7" s="660"/>
      <c r="DP7" s="661"/>
      <c r="DQ7" s="668">
        <v>430585</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1259</v>
      </c>
      <c r="S8" s="660"/>
      <c r="T8" s="660"/>
      <c r="U8" s="660"/>
      <c r="V8" s="660"/>
      <c r="W8" s="660"/>
      <c r="X8" s="660"/>
      <c r="Y8" s="661"/>
      <c r="Z8" s="662">
        <v>0</v>
      </c>
      <c r="AA8" s="662"/>
      <c r="AB8" s="662"/>
      <c r="AC8" s="662"/>
      <c r="AD8" s="663">
        <v>1259</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319</v>
      </c>
      <c r="BH8" s="660"/>
      <c r="BI8" s="660"/>
      <c r="BJ8" s="660"/>
      <c r="BK8" s="660"/>
      <c r="BL8" s="660"/>
      <c r="BM8" s="660"/>
      <c r="BN8" s="661"/>
      <c r="BO8" s="662">
        <v>0.2</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342435</v>
      </c>
      <c r="CS8" s="660"/>
      <c r="CT8" s="660"/>
      <c r="CU8" s="660"/>
      <c r="CV8" s="660"/>
      <c r="CW8" s="660"/>
      <c r="CX8" s="660"/>
      <c r="CY8" s="661"/>
      <c r="CZ8" s="662">
        <v>12.4</v>
      </c>
      <c r="DA8" s="662"/>
      <c r="DB8" s="662"/>
      <c r="DC8" s="662"/>
      <c r="DD8" s="668">
        <v>992</v>
      </c>
      <c r="DE8" s="660"/>
      <c r="DF8" s="660"/>
      <c r="DG8" s="660"/>
      <c r="DH8" s="660"/>
      <c r="DI8" s="660"/>
      <c r="DJ8" s="660"/>
      <c r="DK8" s="660"/>
      <c r="DL8" s="660"/>
      <c r="DM8" s="660"/>
      <c r="DN8" s="660"/>
      <c r="DO8" s="660"/>
      <c r="DP8" s="661"/>
      <c r="DQ8" s="668">
        <v>223206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1226</v>
      </c>
      <c r="S9" s="660"/>
      <c r="T9" s="660"/>
      <c r="U9" s="660"/>
      <c r="V9" s="660"/>
      <c r="W9" s="660"/>
      <c r="X9" s="660"/>
      <c r="Y9" s="661"/>
      <c r="Z9" s="662">
        <v>0</v>
      </c>
      <c r="AA9" s="662"/>
      <c r="AB9" s="662"/>
      <c r="AC9" s="662"/>
      <c r="AD9" s="663">
        <v>1226</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42998</v>
      </c>
      <c r="BH9" s="660"/>
      <c r="BI9" s="660"/>
      <c r="BJ9" s="660"/>
      <c r="BK9" s="660"/>
      <c r="BL9" s="660"/>
      <c r="BM9" s="660"/>
      <c r="BN9" s="661"/>
      <c r="BO9" s="662">
        <v>32.700000000000003</v>
      </c>
      <c r="BP9" s="662"/>
      <c r="BQ9" s="662"/>
      <c r="BR9" s="662"/>
      <c r="BS9" s="668" t="s">
        <v>228</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283745</v>
      </c>
      <c r="CS9" s="660"/>
      <c r="CT9" s="660"/>
      <c r="CU9" s="660"/>
      <c r="CV9" s="660"/>
      <c r="CW9" s="660"/>
      <c r="CX9" s="660"/>
      <c r="CY9" s="661"/>
      <c r="CZ9" s="662">
        <v>10.3</v>
      </c>
      <c r="DA9" s="662"/>
      <c r="DB9" s="662"/>
      <c r="DC9" s="662"/>
      <c r="DD9" s="668">
        <v>5335</v>
      </c>
      <c r="DE9" s="660"/>
      <c r="DF9" s="660"/>
      <c r="DG9" s="660"/>
      <c r="DH9" s="660"/>
      <c r="DI9" s="660"/>
      <c r="DJ9" s="660"/>
      <c r="DK9" s="660"/>
      <c r="DL9" s="660"/>
      <c r="DM9" s="660"/>
      <c r="DN9" s="660"/>
      <c r="DO9" s="660"/>
      <c r="DP9" s="661"/>
      <c r="DQ9" s="668">
        <v>263842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5641</v>
      </c>
      <c r="BH10" s="660"/>
      <c r="BI10" s="660"/>
      <c r="BJ10" s="660"/>
      <c r="BK10" s="660"/>
      <c r="BL10" s="660"/>
      <c r="BM10" s="660"/>
      <c r="BN10" s="661"/>
      <c r="BO10" s="662">
        <v>4.3</v>
      </c>
      <c r="BP10" s="662"/>
      <c r="BQ10" s="662"/>
      <c r="BR10" s="662"/>
      <c r="BS10" s="668" t="s">
        <v>120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228</v>
      </c>
      <c r="DE10" s="660"/>
      <c r="DF10" s="660"/>
      <c r="DG10" s="660"/>
      <c r="DH10" s="660"/>
      <c r="DI10" s="660"/>
      <c r="DJ10" s="660"/>
      <c r="DK10" s="660"/>
      <c r="DL10" s="660"/>
      <c r="DM10" s="660"/>
      <c r="DN10" s="660"/>
      <c r="DO10" s="660"/>
      <c r="DP10" s="661"/>
      <c r="DQ10" s="668" t="s">
        <v>228</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228</v>
      </c>
      <c r="AA11" s="662"/>
      <c r="AB11" s="662"/>
      <c r="AC11" s="662"/>
      <c r="AD11" s="663" t="s">
        <v>120</v>
      </c>
      <c r="AE11" s="663"/>
      <c r="AF11" s="663"/>
      <c r="AG11" s="663"/>
      <c r="AH11" s="663"/>
      <c r="AI11" s="663"/>
      <c r="AJ11" s="663"/>
      <c r="AK11" s="663"/>
      <c r="AL11" s="664" t="s">
        <v>120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3932</v>
      </c>
      <c r="BH11" s="660"/>
      <c r="BI11" s="660"/>
      <c r="BJ11" s="660"/>
      <c r="BK11" s="660"/>
      <c r="BL11" s="660"/>
      <c r="BM11" s="660"/>
      <c r="BN11" s="661"/>
      <c r="BO11" s="662">
        <v>3</v>
      </c>
      <c r="BP11" s="662"/>
      <c r="BQ11" s="662"/>
      <c r="BR11" s="662"/>
      <c r="BS11" s="668" t="s">
        <v>120</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551352</v>
      </c>
      <c r="CS11" s="660"/>
      <c r="CT11" s="660"/>
      <c r="CU11" s="660"/>
      <c r="CV11" s="660"/>
      <c r="CW11" s="660"/>
      <c r="CX11" s="660"/>
      <c r="CY11" s="661"/>
      <c r="CZ11" s="662">
        <v>20</v>
      </c>
      <c r="DA11" s="662"/>
      <c r="DB11" s="662"/>
      <c r="DC11" s="662"/>
      <c r="DD11" s="668">
        <v>470226</v>
      </c>
      <c r="DE11" s="660"/>
      <c r="DF11" s="660"/>
      <c r="DG11" s="660"/>
      <c r="DH11" s="660"/>
      <c r="DI11" s="660"/>
      <c r="DJ11" s="660"/>
      <c r="DK11" s="660"/>
      <c r="DL11" s="660"/>
      <c r="DM11" s="660"/>
      <c r="DN11" s="660"/>
      <c r="DO11" s="660"/>
      <c r="DP11" s="661"/>
      <c r="DQ11" s="668">
        <v>132930</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27385</v>
      </c>
      <c r="S12" s="660"/>
      <c r="T12" s="660"/>
      <c r="U12" s="660"/>
      <c r="V12" s="660"/>
      <c r="W12" s="660"/>
      <c r="X12" s="660"/>
      <c r="Y12" s="661"/>
      <c r="Z12" s="662">
        <v>0.9</v>
      </c>
      <c r="AA12" s="662"/>
      <c r="AB12" s="662"/>
      <c r="AC12" s="662"/>
      <c r="AD12" s="663">
        <v>27385</v>
      </c>
      <c r="AE12" s="663"/>
      <c r="AF12" s="663"/>
      <c r="AG12" s="663"/>
      <c r="AH12" s="663"/>
      <c r="AI12" s="663"/>
      <c r="AJ12" s="663"/>
      <c r="AK12" s="663"/>
      <c r="AL12" s="664">
        <v>2</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69081</v>
      </c>
      <c r="BH12" s="660"/>
      <c r="BI12" s="660"/>
      <c r="BJ12" s="660"/>
      <c r="BK12" s="660"/>
      <c r="BL12" s="660"/>
      <c r="BM12" s="660"/>
      <c r="BN12" s="661"/>
      <c r="BO12" s="662">
        <v>52.6</v>
      </c>
      <c r="BP12" s="662"/>
      <c r="BQ12" s="662"/>
      <c r="BR12" s="662"/>
      <c r="BS12" s="668" t="s">
        <v>120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100848</v>
      </c>
      <c r="CS12" s="660"/>
      <c r="CT12" s="660"/>
      <c r="CU12" s="660"/>
      <c r="CV12" s="660"/>
      <c r="CW12" s="660"/>
      <c r="CX12" s="660"/>
      <c r="CY12" s="661"/>
      <c r="CZ12" s="662">
        <v>3.7</v>
      </c>
      <c r="DA12" s="662"/>
      <c r="DB12" s="662"/>
      <c r="DC12" s="662"/>
      <c r="DD12" s="668">
        <v>14707</v>
      </c>
      <c r="DE12" s="660"/>
      <c r="DF12" s="660"/>
      <c r="DG12" s="660"/>
      <c r="DH12" s="660"/>
      <c r="DI12" s="660"/>
      <c r="DJ12" s="660"/>
      <c r="DK12" s="660"/>
      <c r="DL12" s="660"/>
      <c r="DM12" s="660"/>
      <c r="DN12" s="660"/>
      <c r="DO12" s="660"/>
      <c r="DP12" s="661"/>
      <c r="DQ12" s="668">
        <v>74959</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120</v>
      </c>
      <c r="AA13" s="662"/>
      <c r="AB13" s="662"/>
      <c r="AC13" s="662"/>
      <c r="AD13" s="663" t="s">
        <v>120</v>
      </c>
      <c r="AE13" s="663"/>
      <c r="AF13" s="663"/>
      <c r="AG13" s="663"/>
      <c r="AH13" s="663"/>
      <c r="AI13" s="663"/>
      <c r="AJ13" s="663"/>
      <c r="AK13" s="663"/>
      <c r="AL13" s="664" t="s">
        <v>228</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69081</v>
      </c>
      <c r="BH13" s="660"/>
      <c r="BI13" s="660"/>
      <c r="BJ13" s="660"/>
      <c r="BK13" s="660"/>
      <c r="BL13" s="660"/>
      <c r="BM13" s="660"/>
      <c r="BN13" s="661"/>
      <c r="BO13" s="662">
        <v>52.6</v>
      </c>
      <c r="BP13" s="662"/>
      <c r="BQ13" s="662"/>
      <c r="BR13" s="662"/>
      <c r="BS13" s="668" t="s">
        <v>120</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174275</v>
      </c>
      <c r="CS13" s="660"/>
      <c r="CT13" s="660"/>
      <c r="CU13" s="660"/>
      <c r="CV13" s="660"/>
      <c r="CW13" s="660"/>
      <c r="CX13" s="660"/>
      <c r="CY13" s="661"/>
      <c r="CZ13" s="662">
        <v>6.3</v>
      </c>
      <c r="DA13" s="662"/>
      <c r="DB13" s="662"/>
      <c r="DC13" s="662"/>
      <c r="DD13" s="668">
        <v>134282</v>
      </c>
      <c r="DE13" s="660"/>
      <c r="DF13" s="660"/>
      <c r="DG13" s="660"/>
      <c r="DH13" s="660"/>
      <c r="DI13" s="660"/>
      <c r="DJ13" s="660"/>
      <c r="DK13" s="660"/>
      <c r="DL13" s="660"/>
      <c r="DM13" s="660"/>
      <c r="DN13" s="660"/>
      <c r="DO13" s="660"/>
      <c r="DP13" s="661"/>
      <c r="DQ13" s="668">
        <v>76850</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120</v>
      </c>
      <c r="AA14" s="662"/>
      <c r="AB14" s="662"/>
      <c r="AC14" s="662"/>
      <c r="AD14" s="663" t="s">
        <v>228</v>
      </c>
      <c r="AE14" s="663"/>
      <c r="AF14" s="663"/>
      <c r="AG14" s="663"/>
      <c r="AH14" s="663"/>
      <c r="AI14" s="663"/>
      <c r="AJ14" s="663"/>
      <c r="AK14" s="663"/>
      <c r="AL14" s="664" t="s">
        <v>120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7457</v>
      </c>
      <c r="BH14" s="660"/>
      <c r="BI14" s="660"/>
      <c r="BJ14" s="660"/>
      <c r="BK14" s="660"/>
      <c r="BL14" s="660"/>
      <c r="BM14" s="660"/>
      <c r="BN14" s="661"/>
      <c r="BO14" s="662">
        <v>5.7</v>
      </c>
      <c r="BP14" s="662"/>
      <c r="BQ14" s="662"/>
      <c r="BR14" s="662"/>
      <c r="BS14" s="668" t="s">
        <v>228</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125789</v>
      </c>
      <c r="CS14" s="660"/>
      <c r="CT14" s="660"/>
      <c r="CU14" s="660"/>
      <c r="CV14" s="660"/>
      <c r="CW14" s="660"/>
      <c r="CX14" s="660"/>
      <c r="CY14" s="661"/>
      <c r="CZ14" s="662">
        <v>4.5999999999999996</v>
      </c>
      <c r="DA14" s="662"/>
      <c r="DB14" s="662"/>
      <c r="DC14" s="662"/>
      <c r="DD14" s="668">
        <v>2560</v>
      </c>
      <c r="DE14" s="660"/>
      <c r="DF14" s="660"/>
      <c r="DG14" s="660"/>
      <c r="DH14" s="660"/>
      <c r="DI14" s="660"/>
      <c r="DJ14" s="660"/>
      <c r="DK14" s="660"/>
      <c r="DL14" s="660"/>
      <c r="DM14" s="660"/>
      <c r="DN14" s="660"/>
      <c r="DO14" s="660"/>
      <c r="DP14" s="661"/>
      <c r="DQ14" s="668">
        <v>124082</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7333</v>
      </c>
      <c r="S15" s="660"/>
      <c r="T15" s="660"/>
      <c r="U15" s="660"/>
      <c r="V15" s="660"/>
      <c r="W15" s="660"/>
      <c r="X15" s="660"/>
      <c r="Y15" s="661"/>
      <c r="Z15" s="662">
        <v>0.2</v>
      </c>
      <c r="AA15" s="662"/>
      <c r="AB15" s="662"/>
      <c r="AC15" s="662"/>
      <c r="AD15" s="663">
        <v>7333</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2027</v>
      </c>
      <c r="BH15" s="660"/>
      <c r="BI15" s="660"/>
      <c r="BJ15" s="660"/>
      <c r="BK15" s="660"/>
      <c r="BL15" s="660"/>
      <c r="BM15" s="660"/>
      <c r="BN15" s="661"/>
      <c r="BO15" s="662">
        <v>1.5</v>
      </c>
      <c r="BP15" s="662"/>
      <c r="BQ15" s="662"/>
      <c r="BR15" s="662"/>
      <c r="BS15" s="668" t="s">
        <v>228</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336702</v>
      </c>
      <c r="CS15" s="660"/>
      <c r="CT15" s="660"/>
      <c r="CU15" s="660"/>
      <c r="CV15" s="660"/>
      <c r="CW15" s="660"/>
      <c r="CX15" s="660"/>
      <c r="CY15" s="661"/>
      <c r="CZ15" s="662">
        <v>12.2</v>
      </c>
      <c r="DA15" s="662"/>
      <c r="DB15" s="662"/>
      <c r="DC15" s="662"/>
      <c r="DD15" s="668">
        <v>101473</v>
      </c>
      <c r="DE15" s="660"/>
      <c r="DF15" s="660"/>
      <c r="DG15" s="660"/>
      <c r="DH15" s="660"/>
      <c r="DI15" s="660"/>
      <c r="DJ15" s="660"/>
      <c r="DK15" s="660"/>
      <c r="DL15" s="660"/>
      <c r="DM15" s="660"/>
      <c r="DN15" s="660"/>
      <c r="DO15" s="660"/>
      <c r="DP15" s="661"/>
      <c r="DQ15" s="668">
        <v>247317</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29598</v>
      </c>
      <c r="CS16" s="660"/>
      <c r="CT16" s="660"/>
      <c r="CU16" s="660"/>
      <c r="CV16" s="660"/>
      <c r="CW16" s="660"/>
      <c r="CX16" s="660"/>
      <c r="CY16" s="661"/>
      <c r="CZ16" s="662">
        <v>1.1000000000000001</v>
      </c>
      <c r="DA16" s="662"/>
      <c r="DB16" s="662"/>
      <c r="DC16" s="662"/>
      <c r="DD16" s="668" t="s">
        <v>120</v>
      </c>
      <c r="DE16" s="660"/>
      <c r="DF16" s="660"/>
      <c r="DG16" s="660"/>
      <c r="DH16" s="660"/>
      <c r="DI16" s="660"/>
      <c r="DJ16" s="660"/>
      <c r="DK16" s="660"/>
      <c r="DL16" s="660"/>
      <c r="DM16" s="660"/>
      <c r="DN16" s="660"/>
      <c r="DO16" s="660"/>
      <c r="DP16" s="661"/>
      <c r="DQ16" s="668">
        <v>20698</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61</v>
      </c>
      <c r="S17" s="660"/>
      <c r="T17" s="660"/>
      <c r="U17" s="660"/>
      <c r="V17" s="660"/>
      <c r="W17" s="660"/>
      <c r="X17" s="660"/>
      <c r="Y17" s="661"/>
      <c r="Z17" s="662">
        <v>0</v>
      </c>
      <c r="AA17" s="662"/>
      <c r="AB17" s="662"/>
      <c r="AC17" s="662"/>
      <c r="AD17" s="663">
        <v>61</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198986</v>
      </c>
      <c r="CS17" s="660"/>
      <c r="CT17" s="660"/>
      <c r="CU17" s="660"/>
      <c r="CV17" s="660"/>
      <c r="CW17" s="660"/>
      <c r="CX17" s="660"/>
      <c r="CY17" s="661"/>
      <c r="CZ17" s="662">
        <v>7.2</v>
      </c>
      <c r="DA17" s="662"/>
      <c r="DB17" s="662"/>
      <c r="DC17" s="662"/>
      <c r="DD17" s="668" t="s">
        <v>120</v>
      </c>
      <c r="DE17" s="660"/>
      <c r="DF17" s="660"/>
      <c r="DG17" s="660"/>
      <c r="DH17" s="660"/>
      <c r="DI17" s="660"/>
      <c r="DJ17" s="660"/>
      <c r="DK17" s="660"/>
      <c r="DL17" s="660"/>
      <c r="DM17" s="660"/>
      <c r="DN17" s="660"/>
      <c r="DO17" s="660"/>
      <c r="DP17" s="661"/>
      <c r="DQ17" s="668">
        <v>198904</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1404917</v>
      </c>
      <c r="S18" s="660"/>
      <c r="T18" s="660"/>
      <c r="U18" s="660"/>
      <c r="V18" s="660"/>
      <c r="W18" s="660"/>
      <c r="X18" s="660"/>
      <c r="Y18" s="661"/>
      <c r="Z18" s="662">
        <v>44.8</v>
      </c>
      <c r="AA18" s="662"/>
      <c r="AB18" s="662"/>
      <c r="AC18" s="662"/>
      <c r="AD18" s="663">
        <v>1164225</v>
      </c>
      <c r="AE18" s="663"/>
      <c r="AF18" s="663"/>
      <c r="AG18" s="663"/>
      <c r="AH18" s="663"/>
      <c r="AI18" s="663"/>
      <c r="AJ18" s="663"/>
      <c r="AK18" s="663"/>
      <c r="AL18" s="664">
        <v>85.6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120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120</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1164225</v>
      </c>
      <c r="S19" s="660"/>
      <c r="T19" s="660"/>
      <c r="U19" s="660"/>
      <c r="V19" s="660"/>
      <c r="W19" s="660"/>
      <c r="X19" s="660"/>
      <c r="Y19" s="661"/>
      <c r="Z19" s="662">
        <v>37.1</v>
      </c>
      <c r="AA19" s="662"/>
      <c r="AB19" s="662"/>
      <c r="AC19" s="662"/>
      <c r="AD19" s="663">
        <v>1164225</v>
      </c>
      <c r="AE19" s="663"/>
      <c r="AF19" s="663"/>
      <c r="AG19" s="663"/>
      <c r="AH19" s="663"/>
      <c r="AI19" s="663"/>
      <c r="AJ19" s="663"/>
      <c r="AK19" s="663"/>
      <c r="AL19" s="664">
        <v>85.6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228</v>
      </c>
      <c r="BH19" s="660"/>
      <c r="BI19" s="660"/>
      <c r="BJ19" s="660"/>
      <c r="BK19" s="660"/>
      <c r="BL19" s="660"/>
      <c r="BM19" s="660"/>
      <c r="BN19" s="661"/>
      <c r="BO19" s="662" t="s">
        <v>228</v>
      </c>
      <c r="BP19" s="662"/>
      <c r="BQ19" s="662"/>
      <c r="BR19" s="662"/>
      <c r="BS19" s="668" t="s">
        <v>228</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240692</v>
      </c>
      <c r="S20" s="660"/>
      <c r="T20" s="660"/>
      <c r="U20" s="660"/>
      <c r="V20" s="660"/>
      <c r="W20" s="660"/>
      <c r="X20" s="660"/>
      <c r="Y20" s="661"/>
      <c r="Z20" s="662">
        <v>7.7</v>
      </c>
      <c r="AA20" s="662"/>
      <c r="AB20" s="662"/>
      <c r="AC20" s="662"/>
      <c r="AD20" s="663" t="s">
        <v>120</v>
      </c>
      <c r="AE20" s="663"/>
      <c r="AF20" s="663"/>
      <c r="AG20" s="663"/>
      <c r="AH20" s="663"/>
      <c r="AI20" s="663"/>
      <c r="AJ20" s="663"/>
      <c r="AK20" s="663"/>
      <c r="AL20" s="664" t="s">
        <v>228</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228</v>
      </c>
      <c r="BP20" s="662"/>
      <c r="BQ20" s="662"/>
      <c r="BR20" s="662"/>
      <c r="BS20" s="668" t="s">
        <v>120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2754641</v>
      </c>
      <c r="CS20" s="660"/>
      <c r="CT20" s="660"/>
      <c r="CU20" s="660"/>
      <c r="CV20" s="660"/>
      <c r="CW20" s="660"/>
      <c r="CX20" s="660"/>
      <c r="CY20" s="661"/>
      <c r="CZ20" s="662">
        <v>100</v>
      </c>
      <c r="DA20" s="662"/>
      <c r="DB20" s="662"/>
      <c r="DC20" s="662"/>
      <c r="DD20" s="668">
        <v>846613</v>
      </c>
      <c r="DE20" s="660"/>
      <c r="DF20" s="660"/>
      <c r="DG20" s="660"/>
      <c r="DH20" s="660"/>
      <c r="DI20" s="660"/>
      <c r="DJ20" s="660"/>
      <c r="DK20" s="660"/>
      <c r="DL20" s="660"/>
      <c r="DM20" s="660"/>
      <c r="DN20" s="660"/>
      <c r="DO20" s="660"/>
      <c r="DP20" s="661"/>
      <c r="DQ20" s="668">
        <v>1839412</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228</v>
      </c>
      <c r="AA21" s="662"/>
      <c r="AB21" s="662"/>
      <c r="AC21" s="662"/>
      <c r="AD21" s="663" t="s">
        <v>120</v>
      </c>
      <c r="AE21" s="663"/>
      <c r="AF21" s="663"/>
      <c r="AG21" s="663"/>
      <c r="AH21" s="663"/>
      <c r="AI21" s="663"/>
      <c r="AJ21" s="663"/>
      <c r="AK21" s="663"/>
      <c r="AL21" s="664" t="s">
        <v>228</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1596225</v>
      </c>
      <c r="S22" s="660"/>
      <c r="T22" s="660"/>
      <c r="U22" s="660"/>
      <c r="V22" s="660"/>
      <c r="W22" s="660"/>
      <c r="X22" s="660"/>
      <c r="Y22" s="661"/>
      <c r="Z22" s="662">
        <v>50.9</v>
      </c>
      <c r="AA22" s="662"/>
      <c r="AB22" s="662"/>
      <c r="AC22" s="662"/>
      <c r="AD22" s="663">
        <v>1355533</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t="s">
        <v>228</v>
      </c>
      <c r="S23" s="660"/>
      <c r="T23" s="660"/>
      <c r="U23" s="660"/>
      <c r="V23" s="660"/>
      <c r="W23" s="660"/>
      <c r="X23" s="660"/>
      <c r="Y23" s="661"/>
      <c r="Z23" s="662" t="s">
        <v>120</v>
      </c>
      <c r="AA23" s="662"/>
      <c r="AB23" s="662"/>
      <c r="AC23" s="662"/>
      <c r="AD23" s="663" t="s">
        <v>120</v>
      </c>
      <c r="AE23" s="663"/>
      <c r="AF23" s="663"/>
      <c r="AG23" s="663"/>
      <c r="AH23" s="663"/>
      <c r="AI23" s="663"/>
      <c r="AJ23" s="663"/>
      <c r="AK23" s="663"/>
      <c r="AL23" s="664" t="s">
        <v>228</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9408</v>
      </c>
      <c r="S24" s="660"/>
      <c r="T24" s="660"/>
      <c r="U24" s="660"/>
      <c r="V24" s="660"/>
      <c r="W24" s="660"/>
      <c r="X24" s="660"/>
      <c r="Y24" s="661"/>
      <c r="Z24" s="662">
        <v>0.3</v>
      </c>
      <c r="AA24" s="662"/>
      <c r="AB24" s="662"/>
      <c r="AC24" s="662"/>
      <c r="AD24" s="663" t="s">
        <v>120</v>
      </c>
      <c r="AE24" s="663"/>
      <c r="AF24" s="663"/>
      <c r="AG24" s="663"/>
      <c r="AH24" s="663"/>
      <c r="AI24" s="663"/>
      <c r="AJ24" s="663"/>
      <c r="AK24" s="663"/>
      <c r="AL24" s="664" t="s">
        <v>228</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778720</v>
      </c>
      <c r="CS24" s="649"/>
      <c r="CT24" s="649"/>
      <c r="CU24" s="649"/>
      <c r="CV24" s="649"/>
      <c r="CW24" s="649"/>
      <c r="CX24" s="649"/>
      <c r="CY24" s="650"/>
      <c r="CZ24" s="653">
        <v>28.3</v>
      </c>
      <c r="DA24" s="654"/>
      <c r="DB24" s="654"/>
      <c r="DC24" s="673"/>
      <c r="DD24" s="692">
        <v>680741</v>
      </c>
      <c r="DE24" s="649"/>
      <c r="DF24" s="649"/>
      <c r="DG24" s="649"/>
      <c r="DH24" s="649"/>
      <c r="DI24" s="649"/>
      <c r="DJ24" s="649"/>
      <c r="DK24" s="650"/>
      <c r="DL24" s="692">
        <v>659133</v>
      </c>
      <c r="DM24" s="649"/>
      <c r="DN24" s="649"/>
      <c r="DO24" s="649"/>
      <c r="DP24" s="649"/>
      <c r="DQ24" s="649"/>
      <c r="DR24" s="649"/>
      <c r="DS24" s="649"/>
      <c r="DT24" s="649"/>
      <c r="DU24" s="649"/>
      <c r="DV24" s="650"/>
      <c r="DW24" s="653">
        <v>46.7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8594</v>
      </c>
      <c r="S25" s="660"/>
      <c r="T25" s="660"/>
      <c r="U25" s="660"/>
      <c r="V25" s="660"/>
      <c r="W25" s="660"/>
      <c r="X25" s="660"/>
      <c r="Y25" s="661"/>
      <c r="Z25" s="662">
        <v>0.3</v>
      </c>
      <c r="AA25" s="662"/>
      <c r="AB25" s="662"/>
      <c r="AC25" s="662"/>
      <c r="AD25" s="663">
        <v>1943</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470197</v>
      </c>
      <c r="CS25" s="695"/>
      <c r="CT25" s="695"/>
      <c r="CU25" s="695"/>
      <c r="CV25" s="695"/>
      <c r="CW25" s="695"/>
      <c r="CX25" s="695"/>
      <c r="CY25" s="696"/>
      <c r="CZ25" s="664">
        <v>17.100000000000001</v>
      </c>
      <c r="DA25" s="693"/>
      <c r="DB25" s="693"/>
      <c r="DC25" s="697"/>
      <c r="DD25" s="668">
        <v>447435</v>
      </c>
      <c r="DE25" s="695"/>
      <c r="DF25" s="695"/>
      <c r="DG25" s="695"/>
      <c r="DH25" s="695"/>
      <c r="DI25" s="695"/>
      <c r="DJ25" s="695"/>
      <c r="DK25" s="696"/>
      <c r="DL25" s="668">
        <v>426451</v>
      </c>
      <c r="DM25" s="695"/>
      <c r="DN25" s="695"/>
      <c r="DO25" s="695"/>
      <c r="DP25" s="695"/>
      <c r="DQ25" s="695"/>
      <c r="DR25" s="695"/>
      <c r="DS25" s="695"/>
      <c r="DT25" s="695"/>
      <c r="DU25" s="695"/>
      <c r="DV25" s="696"/>
      <c r="DW25" s="664">
        <v>30.2</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4708</v>
      </c>
      <c r="S26" s="660"/>
      <c r="T26" s="660"/>
      <c r="U26" s="660"/>
      <c r="V26" s="660"/>
      <c r="W26" s="660"/>
      <c r="X26" s="660"/>
      <c r="Y26" s="661"/>
      <c r="Z26" s="662">
        <v>0.2</v>
      </c>
      <c r="AA26" s="662"/>
      <c r="AB26" s="662"/>
      <c r="AC26" s="662"/>
      <c r="AD26" s="663" t="s">
        <v>228</v>
      </c>
      <c r="AE26" s="663"/>
      <c r="AF26" s="663"/>
      <c r="AG26" s="663"/>
      <c r="AH26" s="663"/>
      <c r="AI26" s="663"/>
      <c r="AJ26" s="663"/>
      <c r="AK26" s="663"/>
      <c r="AL26" s="664" t="s">
        <v>120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228</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273191</v>
      </c>
      <c r="CS26" s="660"/>
      <c r="CT26" s="660"/>
      <c r="CU26" s="660"/>
      <c r="CV26" s="660"/>
      <c r="CW26" s="660"/>
      <c r="CX26" s="660"/>
      <c r="CY26" s="661"/>
      <c r="CZ26" s="664">
        <v>9.9</v>
      </c>
      <c r="DA26" s="693"/>
      <c r="DB26" s="693"/>
      <c r="DC26" s="697"/>
      <c r="DD26" s="668">
        <v>273191</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252496</v>
      </c>
      <c r="S27" s="660"/>
      <c r="T27" s="660"/>
      <c r="U27" s="660"/>
      <c r="V27" s="660"/>
      <c r="W27" s="660"/>
      <c r="X27" s="660"/>
      <c r="Y27" s="661"/>
      <c r="Z27" s="662">
        <v>8</v>
      </c>
      <c r="AA27" s="662"/>
      <c r="AB27" s="662"/>
      <c r="AC27" s="662"/>
      <c r="AD27" s="663" t="s">
        <v>228</v>
      </c>
      <c r="AE27" s="663"/>
      <c r="AF27" s="663"/>
      <c r="AG27" s="663"/>
      <c r="AH27" s="663"/>
      <c r="AI27" s="663"/>
      <c r="AJ27" s="663"/>
      <c r="AK27" s="663"/>
      <c r="AL27" s="664" t="s">
        <v>228</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131455</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109537</v>
      </c>
      <c r="CS27" s="695"/>
      <c r="CT27" s="695"/>
      <c r="CU27" s="695"/>
      <c r="CV27" s="695"/>
      <c r="CW27" s="695"/>
      <c r="CX27" s="695"/>
      <c r="CY27" s="696"/>
      <c r="CZ27" s="664">
        <v>4</v>
      </c>
      <c r="DA27" s="693"/>
      <c r="DB27" s="693"/>
      <c r="DC27" s="697"/>
      <c r="DD27" s="668">
        <v>34402</v>
      </c>
      <c r="DE27" s="695"/>
      <c r="DF27" s="695"/>
      <c r="DG27" s="695"/>
      <c r="DH27" s="695"/>
      <c r="DI27" s="695"/>
      <c r="DJ27" s="695"/>
      <c r="DK27" s="696"/>
      <c r="DL27" s="668">
        <v>33778</v>
      </c>
      <c r="DM27" s="695"/>
      <c r="DN27" s="695"/>
      <c r="DO27" s="695"/>
      <c r="DP27" s="695"/>
      <c r="DQ27" s="695"/>
      <c r="DR27" s="695"/>
      <c r="DS27" s="695"/>
      <c r="DT27" s="695"/>
      <c r="DU27" s="695"/>
      <c r="DV27" s="696"/>
      <c r="DW27" s="664">
        <v>2.4</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120</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198986</v>
      </c>
      <c r="CS28" s="660"/>
      <c r="CT28" s="660"/>
      <c r="CU28" s="660"/>
      <c r="CV28" s="660"/>
      <c r="CW28" s="660"/>
      <c r="CX28" s="660"/>
      <c r="CY28" s="661"/>
      <c r="CZ28" s="664">
        <v>7.2</v>
      </c>
      <c r="DA28" s="693"/>
      <c r="DB28" s="693"/>
      <c r="DC28" s="697"/>
      <c r="DD28" s="668">
        <v>198904</v>
      </c>
      <c r="DE28" s="660"/>
      <c r="DF28" s="660"/>
      <c r="DG28" s="660"/>
      <c r="DH28" s="660"/>
      <c r="DI28" s="660"/>
      <c r="DJ28" s="660"/>
      <c r="DK28" s="661"/>
      <c r="DL28" s="668">
        <v>198904</v>
      </c>
      <c r="DM28" s="660"/>
      <c r="DN28" s="660"/>
      <c r="DO28" s="660"/>
      <c r="DP28" s="660"/>
      <c r="DQ28" s="660"/>
      <c r="DR28" s="660"/>
      <c r="DS28" s="660"/>
      <c r="DT28" s="660"/>
      <c r="DU28" s="660"/>
      <c r="DV28" s="661"/>
      <c r="DW28" s="664">
        <v>14.1</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237567</v>
      </c>
      <c r="S29" s="660"/>
      <c r="T29" s="660"/>
      <c r="U29" s="660"/>
      <c r="V29" s="660"/>
      <c r="W29" s="660"/>
      <c r="X29" s="660"/>
      <c r="Y29" s="661"/>
      <c r="Z29" s="662">
        <v>7.6</v>
      </c>
      <c r="AA29" s="662"/>
      <c r="AB29" s="662"/>
      <c r="AC29" s="662"/>
      <c r="AD29" s="663" t="s">
        <v>120</v>
      </c>
      <c r="AE29" s="663"/>
      <c r="AF29" s="663"/>
      <c r="AG29" s="663"/>
      <c r="AH29" s="663"/>
      <c r="AI29" s="663"/>
      <c r="AJ29" s="663"/>
      <c r="AK29" s="663"/>
      <c r="AL29" s="664" t="s">
        <v>228</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198986</v>
      </c>
      <c r="CS29" s="695"/>
      <c r="CT29" s="695"/>
      <c r="CU29" s="695"/>
      <c r="CV29" s="695"/>
      <c r="CW29" s="695"/>
      <c r="CX29" s="695"/>
      <c r="CY29" s="696"/>
      <c r="CZ29" s="664">
        <v>7.2</v>
      </c>
      <c r="DA29" s="693"/>
      <c r="DB29" s="693"/>
      <c r="DC29" s="697"/>
      <c r="DD29" s="668">
        <v>198904</v>
      </c>
      <c r="DE29" s="695"/>
      <c r="DF29" s="695"/>
      <c r="DG29" s="695"/>
      <c r="DH29" s="695"/>
      <c r="DI29" s="695"/>
      <c r="DJ29" s="695"/>
      <c r="DK29" s="696"/>
      <c r="DL29" s="668">
        <v>198904</v>
      </c>
      <c r="DM29" s="695"/>
      <c r="DN29" s="695"/>
      <c r="DO29" s="695"/>
      <c r="DP29" s="695"/>
      <c r="DQ29" s="695"/>
      <c r="DR29" s="695"/>
      <c r="DS29" s="695"/>
      <c r="DT29" s="695"/>
      <c r="DU29" s="695"/>
      <c r="DV29" s="696"/>
      <c r="DW29" s="664">
        <v>14.1</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3250</v>
      </c>
      <c r="S30" s="660"/>
      <c r="T30" s="660"/>
      <c r="U30" s="660"/>
      <c r="V30" s="660"/>
      <c r="W30" s="660"/>
      <c r="X30" s="660"/>
      <c r="Y30" s="661"/>
      <c r="Z30" s="662">
        <v>0.1</v>
      </c>
      <c r="AA30" s="662"/>
      <c r="AB30" s="662"/>
      <c r="AC30" s="662"/>
      <c r="AD30" s="663" t="s">
        <v>228</v>
      </c>
      <c r="AE30" s="663"/>
      <c r="AF30" s="663"/>
      <c r="AG30" s="663"/>
      <c r="AH30" s="663"/>
      <c r="AI30" s="663"/>
      <c r="AJ30" s="663"/>
      <c r="AK30" s="663"/>
      <c r="AL30" s="664" t="s">
        <v>228</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99.7</v>
      </c>
      <c r="BH30" s="720"/>
      <c r="BI30" s="720"/>
      <c r="BJ30" s="720"/>
      <c r="BK30" s="720"/>
      <c r="BL30" s="720"/>
      <c r="BM30" s="654">
        <v>98.2</v>
      </c>
      <c r="BN30" s="720"/>
      <c r="BO30" s="720"/>
      <c r="BP30" s="720"/>
      <c r="BQ30" s="721"/>
      <c r="BR30" s="719">
        <v>99.5</v>
      </c>
      <c r="BS30" s="720"/>
      <c r="BT30" s="720"/>
      <c r="BU30" s="720"/>
      <c r="BV30" s="720"/>
      <c r="BW30" s="720"/>
      <c r="BX30" s="654">
        <v>97.9</v>
      </c>
      <c r="BY30" s="720"/>
      <c r="BZ30" s="720"/>
      <c r="CA30" s="720"/>
      <c r="CB30" s="721"/>
      <c r="CD30" s="724"/>
      <c r="CE30" s="725"/>
      <c r="CF30" s="674" t="s">
        <v>302</v>
      </c>
      <c r="CG30" s="675"/>
      <c r="CH30" s="675"/>
      <c r="CI30" s="675"/>
      <c r="CJ30" s="675"/>
      <c r="CK30" s="675"/>
      <c r="CL30" s="675"/>
      <c r="CM30" s="675"/>
      <c r="CN30" s="675"/>
      <c r="CO30" s="675"/>
      <c r="CP30" s="675"/>
      <c r="CQ30" s="676"/>
      <c r="CR30" s="659">
        <v>185852</v>
      </c>
      <c r="CS30" s="660"/>
      <c r="CT30" s="660"/>
      <c r="CU30" s="660"/>
      <c r="CV30" s="660"/>
      <c r="CW30" s="660"/>
      <c r="CX30" s="660"/>
      <c r="CY30" s="661"/>
      <c r="CZ30" s="664">
        <v>6.7</v>
      </c>
      <c r="DA30" s="693"/>
      <c r="DB30" s="693"/>
      <c r="DC30" s="697"/>
      <c r="DD30" s="668">
        <v>185852</v>
      </c>
      <c r="DE30" s="660"/>
      <c r="DF30" s="660"/>
      <c r="DG30" s="660"/>
      <c r="DH30" s="660"/>
      <c r="DI30" s="660"/>
      <c r="DJ30" s="660"/>
      <c r="DK30" s="661"/>
      <c r="DL30" s="668">
        <v>185852</v>
      </c>
      <c r="DM30" s="660"/>
      <c r="DN30" s="660"/>
      <c r="DO30" s="660"/>
      <c r="DP30" s="660"/>
      <c r="DQ30" s="660"/>
      <c r="DR30" s="660"/>
      <c r="DS30" s="660"/>
      <c r="DT30" s="660"/>
      <c r="DU30" s="660"/>
      <c r="DV30" s="661"/>
      <c r="DW30" s="664">
        <v>13.2</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4996</v>
      </c>
      <c r="S31" s="660"/>
      <c r="T31" s="660"/>
      <c r="U31" s="660"/>
      <c r="V31" s="660"/>
      <c r="W31" s="660"/>
      <c r="X31" s="660"/>
      <c r="Y31" s="661"/>
      <c r="Z31" s="662">
        <v>0.2</v>
      </c>
      <c r="AA31" s="662"/>
      <c r="AB31" s="662"/>
      <c r="AC31" s="662"/>
      <c r="AD31" s="663" t="s">
        <v>120</v>
      </c>
      <c r="AE31" s="663"/>
      <c r="AF31" s="663"/>
      <c r="AG31" s="663"/>
      <c r="AH31" s="663"/>
      <c r="AI31" s="663"/>
      <c r="AJ31" s="663"/>
      <c r="AK31" s="663"/>
      <c r="AL31" s="664" t="s">
        <v>228</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99.7</v>
      </c>
      <c r="BH31" s="695"/>
      <c r="BI31" s="695"/>
      <c r="BJ31" s="695"/>
      <c r="BK31" s="695"/>
      <c r="BL31" s="695"/>
      <c r="BM31" s="665">
        <v>98.9</v>
      </c>
      <c r="BN31" s="717"/>
      <c r="BO31" s="717"/>
      <c r="BP31" s="717"/>
      <c r="BQ31" s="718"/>
      <c r="BR31" s="716">
        <v>99.4</v>
      </c>
      <c r="BS31" s="695"/>
      <c r="BT31" s="695"/>
      <c r="BU31" s="695"/>
      <c r="BV31" s="695"/>
      <c r="BW31" s="695"/>
      <c r="BX31" s="665">
        <v>97.8</v>
      </c>
      <c r="BY31" s="717"/>
      <c r="BZ31" s="717"/>
      <c r="CA31" s="717"/>
      <c r="CB31" s="718"/>
      <c r="CD31" s="724"/>
      <c r="CE31" s="725"/>
      <c r="CF31" s="674" t="s">
        <v>306</v>
      </c>
      <c r="CG31" s="675"/>
      <c r="CH31" s="675"/>
      <c r="CI31" s="675"/>
      <c r="CJ31" s="675"/>
      <c r="CK31" s="675"/>
      <c r="CL31" s="675"/>
      <c r="CM31" s="675"/>
      <c r="CN31" s="675"/>
      <c r="CO31" s="675"/>
      <c r="CP31" s="675"/>
      <c r="CQ31" s="676"/>
      <c r="CR31" s="659">
        <v>13134</v>
      </c>
      <c r="CS31" s="695"/>
      <c r="CT31" s="695"/>
      <c r="CU31" s="695"/>
      <c r="CV31" s="695"/>
      <c r="CW31" s="695"/>
      <c r="CX31" s="695"/>
      <c r="CY31" s="696"/>
      <c r="CZ31" s="664">
        <v>0.5</v>
      </c>
      <c r="DA31" s="693"/>
      <c r="DB31" s="693"/>
      <c r="DC31" s="697"/>
      <c r="DD31" s="668">
        <v>13052</v>
      </c>
      <c r="DE31" s="695"/>
      <c r="DF31" s="695"/>
      <c r="DG31" s="695"/>
      <c r="DH31" s="695"/>
      <c r="DI31" s="695"/>
      <c r="DJ31" s="695"/>
      <c r="DK31" s="696"/>
      <c r="DL31" s="668">
        <v>13052</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1900</v>
      </c>
      <c r="S32" s="660"/>
      <c r="T32" s="660"/>
      <c r="U32" s="660"/>
      <c r="V32" s="660"/>
      <c r="W32" s="660"/>
      <c r="X32" s="660"/>
      <c r="Y32" s="661"/>
      <c r="Z32" s="662">
        <v>0.1</v>
      </c>
      <c r="AA32" s="662"/>
      <c r="AB32" s="662"/>
      <c r="AC32" s="662"/>
      <c r="AD32" s="663" t="s">
        <v>228</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99.6</v>
      </c>
      <c r="BH32" s="729"/>
      <c r="BI32" s="729"/>
      <c r="BJ32" s="729"/>
      <c r="BK32" s="729"/>
      <c r="BL32" s="729"/>
      <c r="BM32" s="730">
        <v>97.5</v>
      </c>
      <c r="BN32" s="729"/>
      <c r="BO32" s="729"/>
      <c r="BP32" s="729"/>
      <c r="BQ32" s="731"/>
      <c r="BR32" s="728">
        <v>99.6</v>
      </c>
      <c r="BS32" s="729"/>
      <c r="BT32" s="729"/>
      <c r="BU32" s="729"/>
      <c r="BV32" s="729"/>
      <c r="BW32" s="729"/>
      <c r="BX32" s="730">
        <v>97.8</v>
      </c>
      <c r="BY32" s="729"/>
      <c r="BZ32" s="729"/>
      <c r="CA32" s="729"/>
      <c r="CB32" s="731"/>
      <c r="CD32" s="726"/>
      <c r="CE32" s="727"/>
      <c r="CF32" s="674" t="s">
        <v>309</v>
      </c>
      <c r="CG32" s="675"/>
      <c r="CH32" s="675"/>
      <c r="CI32" s="675"/>
      <c r="CJ32" s="675"/>
      <c r="CK32" s="675"/>
      <c r="CL32" s="675"/>
      <c r="CM32" s="675"/>
      <c r="CN32" s="675"/>
      <c r="CO32" s="675"/>
      <c r="CP32" s="675"/>
      <c r="CQ32" s="676"/>
      <c r="CR32" s="659" t="s">
        <v>120</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120</v>
      </c>
      <c r="DM32" s="660"/>
      <c r="DN32" s="660"/>
      <c r="DO32" s="660"/>
      <c r="DP32" s="660"/>
      <c r="DQ32" s="660"/>
      <c r="DR32" s="660"/>
      <c r="DS32" s="660"/>
      <c r="DT32" s="660"/>
      <c r="DU32" s="660"/>
      <c r="DV32" s="661"/>
      <c r="DW32" s="664" t="s">
        <v>120</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595059</v>
      </c>
      <c r="S33" s="660"/>
      <c r="T33" s="660"/>
      <c r="U33" s="660"/>
      <c r="V33" s="660"/>
      <c r="W33" s="660"/>
      <c r="X33" s="660"/>
      <c r="Y33" s="661"/>
      <c r="Z33" s="662">
        <v>19</v>
      </c>
      <c r="AA33" s="662"/>
      <c r="AB33" s="662"/>
      <c r="AC33" s="662"/>
      <c r="AD33" s="663" t="s">
        <v>120</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1099710</v>
      </c>
      <c r="CS33" s="695"/>
      <c r="CT33" s="695"/>
      <c r="CU33" s="695"/>
      <c r="CV33" s="695"/>
      <c r="CW33" s="695"/>
      <c r="CX33" s="695"/>
      <c r="CY33" s="696"/>
      <c r="CZ33" s="664">
        <v>39.9</v>
      </c>
      <c r="DA33" s="693"/>
      <c r="DB33" s="693"/>
      <c r="DC33" s="697"/>
      <c r="DD33" s="668">
        <v>981303</v>
      </c>
      <c r="DE33" s="695"/>
      <c r="DF33" s="695"/>
      <c r="DG33" s="695"/>
      <c r="DH33" s="695"/>
      <c r="DI33" s="695"/>
      <c r="DJ33" s="695"/>
      <c r="DK33" s="696"/>
      <c r="DL33" s="668">
        <v>663628</v>
      </c>
      <c r="DM33" s="695"/>
      <c r="DN33" s="695"/>
      <c r="DO33" s="695"/>
      <c r="DP33" s="695"/>
      <c r="DQ33" s="695"/>
      <c r="DR33" s="695"/>
      <c r="DS33" s="695"/>
      <c r="DT33" s="695"/>
      <c r="DU33" s="695"/>
      <c r="DV33" s="696"/>
      <c r="DW33" s="664">
        <v>47</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27370</v>
      </c>
      <c r="S34" s="660"/>
      <c r="T34" s="660"/>
      <c r="U34" s="660"/>
      <c r="V34" s="660"/>
      <c r="W34" s="660"/>
      <c r="X34" s="660"/>
      <c r="Y34" s="661"/>
      <c r="Z34" s="662">
        <v>0.9</v>
      </c>
      <c r="AA34" s="662"/>
      <c r="AB34" s="662"/>
      <c r="AC34" s="662"/>
      <c r="AD34" s="663">
        <v>1888</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495222</v>
      </c>
      <c r="CS34" s="660"/>
      <c r="CT34" s="660"/>
      <c r="CU34" s="660"/>
      <c r="CV34" s="660"/>
      <c r="CW34" s="660"/>
      <c r="CX34" s="660"/>
      <c r="CY34" s="661"/>
      <c r="CZ34" s="664">
        <v>18</v>
      </c>
      <c r="DA34" s="693"/>
      <c r="DB34" s="693"/>
      <c r="DC34" s="697"/>
      <c r="DD34" s="668">
        <v>445059</v>
      </c>
      <c r="DE34" s="660"/>
      <c r="DF34" s="660"/>
      <c r="DG34" s="660"/>
      <c r="DH34" s="660"/>
      <c r="DI34" s="660"/>
      <c r="DJ34" s="660"/>
      <c r="DK34" s="661"/>
      <c r="DL34" s="668">
        <v>245893</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395200</v>
      </c>
      <c r="S35" s="660"/>
      <c r="T35" s="660"/>
      <c r="U35" s="660"/>
      <c r="V35" s="660"/>
      <c r="W35" s="660"/>
      <c r="X35" s="660"/>
      <c r="Y35" s="661"/>
      <c r="Z35" s="662">
        <v>12.6</v>
      </c>
      <c r="AA35" s="662"/>
      <c r="AB35" s="662"/>
      <c r="AC35" s="662"/>
      <c r="AD35" s="663" t="s">
        <v>228</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268841</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72521</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15178</v>
      </c>
      <c r="CS35" s="695"/>
      <c r="CT35" s="695"/>
      <c r="CU35" s="695"/>
      <c r="CV35" s="695"/>
      <c r="CW35" s="695"/>
      <c r="CX35" s="695"/>
      <c r="CY35" s="696"/>
      <c r="CZ35" s="664">
        <v>0.6</v>
      </c>
      <c r="DA35" s="693"/>
      <c r="DB35" s="693"/>
      <c r="DC35" s="697"/>
      <c r="DD35" s="668">
        <v>15056</v>
      </c>
      <c r="DE35" s="695"/>
      <c r="DF35" s="695"/>
      <c r="DG35" s="695"/>
      <c r="DH35" s="695"/>
      <c r="DI35" s="695"/>
      <c r="DJ35" s="695"/>
      <c r="DK35" s="696"/>
      <c r="DL35" s="668">
        <v>15056</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321</v>
      </c>
      <c r="AR36" s="737"/>
      <c r="AS36" s="737"/>
      <c r="AT36" s="737"/>
      <c r="AU36" s="737"/>
      <c r="AV36" s="737"/>
      <c r="AW36" s="737"/>
      <c r="AX36" s="737"/>
      <c r="AY36" s="738"/>
      <c r="AZ36" s="659">
        <v>93785</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68334</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329201</v>
      </c>
      <c r="CS36" s="660"/>
      <c r="CT36" s="660"/>
      <c r="CU36" s="660"/>
      <c r="CV36" s="660"/>
      <c r="CW36" s="660"/>
      <c r="CX36" s="660"/>
      <c r="CY36" s="661"/>
      <c r="CZ36" s="664">
        <v>12</v>
      </c>
      <c r="DA36" s="693"/>
      <c r="DB36" s="693"/>
      <c r="DC36" s="697"/>
      <c r="DD36" s="668">
        <v>297251</v>
      </c>
      <c r="DE36" s="660"/>
      <c r="DF36" s="660"/>
      <c r="DG36" s="660"/>
      <c r="DH36" s="660"/>
      <c r="DI36" s="660"/>
      <c r="DJ36" s="660"/>
      <c r="DK36" s="661"/>
      <c r="DL36" s="668">
        <v>227218</v>
      </c>
      <c r="DM36" s="660"/>
      <c r="DN36" s="660"/>
      <c r="DO36" s="660"/>
      <c r="DP36" s="660"/>
      <c r="DQ36" s="660"/>
      <c r="DR36" s="660"/>
      <c r="DS36" s="660"/>
      <c r="DT36" s="660"/>
      <c r="DU36" s="660"/>
      <c r="DV36" s="661"/>
      <c r="DW36" s="664">
        <v>16.100000000000001</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52300</v>
      </c>
      <c r="S37" s="660"/>
      <c r="T37" s="660"/>
      <c r="U37" s="660"/>
      <c r="V37" s="660"/>
      <c r="W37" s="660"/>
      <c r="X37" s="660"/>
      <c r="Y37" s="661"/>
      <c r="Z37" s="662">
        <v>1.7</v>
      </c>
      <c r="AA37" s="662"/>
      <c r="AB37" s="662"/>
      <c r="AC37" s="662"/>
      <c r="AD37" s="663" t="s">
        <v>120</v>
      </c>
      <c r="AE37" s="663"/>
      <c r="AF37" s="663"/>
      <c r="AG37" s="663"/>
      <c r="AH37" s="663"/>
      <c r="AI37" s="663"/>
      <c r="AJ37" s="663"/>
      <c r="AK37" s="663"/>
      <c r="AL37" s="664" t="s">
        <v>228</v>
      </c>
      <c r="AM37" s="665"/>
      <c r="AN37" s="665"/>
      <c r="AO37" s="666"/>
      <c r="AQ37" s="736" t="s">
        <v>325</v>
      </c>
      <c r="AR37" s="737"/>
      <c r="AS37" s="737"/>
      <c r="AT37" s="737"/>
      <c r="AU37" s="737"/>
      <c r="AV37" s="737"/>
      <c r="AW37" s="737"/>
      <c r="AX37" s="737"/>
      <c r="AY37" s="738"/>
      <c r="AZ37" s="659">
        <v>24276</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360</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213099</v>
      </c>
      <c r="CS37" s="695"/>
      <c r="CT37" s="695"/>
      <c r="CU37" s="695"/>
      <c r="CV37" s="695"/>
      <c r="CW37" s="695"/>
      <c r="CX37" s="695"/>
      <c r="CY37" s="696"/>
      <c r="CZ37" s="664">
        <v>7.7</v>
      </c>
      <c r="DA37" s="693"/>
      <c r="DB37" s="693"/>
      <c r="DC37" s="697"/>
      <c r="DD37" s="668">
        <v>212457</v>
      </c>
      <c r="DE37" s="695"/>
      <c r="DF37" s="695"/>
      <c r="DG37" s="695"/>
      <c r="DH37" s="695"/>
      <c r="DI37" s="695"/>
      <c r="DJ37" s="695"/>
      <c r="DK37" s="696"/>
      <c r="DL37" s="668">
        <v>189575</v>
      </c>
      <c r="DM37" s="695"/>
      <c r="DN37" s="695"/>
      <c r="DO37" s="695"/>
      <c r="DP37" s="695"/>
      <c r="DQ37" s="695"/>
      <c r="DR37" s="695"/>
      <c r="DS37" s="695"/>
      <c r="DT37" s="695"/>
      <c r="DU37" s="695"/>
      <c r="DV37" s="696"/>
      <c r="DW37" s="664">
        <v>13.4</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3136773</v>
      </c>
      <c r="S38" s="740"/>
      <c r="T38" s="740"/>
      <c r="U38" s="740"/>
      <c r="V38" s="740"/>
      <c r="W38" s="740"/>
      <c r="X38" s="740"/>
      <c r="Y38" s="741"/>
      <c r="Z38" s="742">
        <v>100</v>
      </c>
      <c r="AA38" s="742"/>
      <c r="AB38" s="742"/>
      <c r="AC38" s="742"/>
      <c r="AD38" s="743">
        <v>1359364</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228</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558</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244565</v>
      </c>
      <c r="CS38" s="660"/>
      <c r="CT38" s="660"/>
      <c r="CU38" s="660"/>
      <c r="CV38" s="660"/>
      <c r="CW38" s="660"/>
      <c r="CX38" s="660"/>
      <c r="CY38" s="661"/>
      <c r="CZ38" s="664">
        <v>8.9</v>
      </c>
      <c r="DA38" s="693"/>
      <c r="DB38" s="693"/>
      <c r="DC38" s="697"/>
      <c r="DD38" s="668">
        <v>222947</v>
      </c>
      <c r="DE38" s="660"/>
      <c r="DF38" s="660"/>
      <c r="DG38" s="660"/>
      <c r="DH38" s="660"/>
      <c r="DI38" s="660"/>
      <c r="DJ38" s="660"/>
      <c r="DK38" s="661"/>
      <c r="DL38" s="668">
        <v>175461</v>
      </c>
      <c r="DM38" s="660"/>
      <c r="DN38" s="660"/>
      <c r="DO38" s="660"/>
      <c r="DP38" s="660"/>
      <c r="DQ38" s="660"/>
      <c r="DR38" s="660"/>
      <c r="DS38" s="660"/>
      <c r="DT38" s="660"/>
      <c r="DU38" s="660"/>
      <c r="DV38" s="661"/>
      <c r="DW38" s="664">
        <v>12.4</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228</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78</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15544</v>
      </c>
      <c r="CS39" s="695"/>
      <c r="CT39" s="695"/>
      <c r="CU39" s="695"/>
      <c r="CV39" s="695"/>
      <c r="CW39" s="695"/>
      <c r="CX39" s="695"/>
      <c r="CY39" s="696"/>
      <c r="CZ39" s="664">
        <v>0.6</v>
      </c>
      <c r="DA39" s="693"/>
      <c r="DB39" s="693"/>
      <c r="DC39" s="697"/>
      <c r="DD39" s="668">
        <v>990</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21147</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118</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228</v>
      </c>
      <c r="CS40" s="660"/>
      <c r="CT40" s="660"/>
      <c r="CU40" s="660"/>
      <c r="CV40" s="660"/>
      <c r="CW40" s="660"/>
      <c r="CX40" s="660"/>
      <c r="CY40" s="661"/>
      <c r="CZ40" s="664" t="s">
        <v>228</v>
      </c>
      <c r="DA40" s="693"/>
      <c r="DB40" s="693"/>
      <c r="DC40" s="697"/>
      <c r="DD40" s="668" t="s">
        <v>228</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129633</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346</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228</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876211</v>
      </c>
      <c r="CS42" s="660"/>
      <c r="CT42" s="660"/>
      <c r="CU42" s="660"/>
      <c r="CV42" s="660"/>
      <c r="CW42" s="660"/>
      <c r="CX42" s="660"/>
      <c r="CY42" s="661"/>
      <c r="CZ42" s="664">
        <v>31.8</v>
      </c>
      <c r="DA42" s="665"/>
      <c r="DB42" s="665"/>
      <c r="DC42" s="760"/>
      <c r="DD42" s="668">
        <v>177368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38931</v>
      </c>
      <c r="CS43" s="695"/>
      <c r="CT43" s="695"/>
      <c r="CU43" s="695"/>
      <c r="CV43" s="695"/>
      <c r="CW43" s="695"/>
      <c r="CX43" s="695"/>
      <c r="CY43" s="696"/>
      <c r="CZ43" s="664">
        <v>1.4</v>
      </c>
      <c r="DA43" s="693"/>
      <c r="DB43" s="693"/>
      <c r="DC43" s="697"/>
      <c r="DD43" s="668">
        <v>38931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846613</v>
      </c>
      <c r="CS44" s="660"/>
      <c r="CT44" s="660"/>
      <c r="CU44" s="660"/>
      <c r="CV44" s="660"/>
      <c r="CW44" s="660"/>
      <c r="CX44" s="660"/>
      <c r="CY44" s="661"/>
      <c r="CZ44" s="664">
        <v>30.7</v>
      </c>
      <c r="DA44" s="665"/>
      <c r="DB44" s="665"/>
      <c r="DC44" s="760"/>
      <c r="DD44" s="668">
        <v>156670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541728</v>
      </c>
      <c r="CS45" s="695"/>
      <c r="CT45" s="695"/>
      <c r="CU45" s="695"/>
      <c r="CV45" s="695"/>
      <c r="CW45" s="695"/>
      <c r="CX45" s="695"/>
      <c r="CY45" s="696"/>
      <c r="CZ45" s="664">
        <v>19.7</v>
      </c>
      <c r="DA45" s="693"/>
      <c r="DB45" s="693"/>
      <c r="DC45" s="697"/>
      <c r="DD45" s="668">
        <v>42727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304521</v>
      </c>
      <c r="CS46" s="660"/>
      <c r="CT46" s="660"/>
      <c r="CU46" s="660"/>
      <c r="CV46" s="660"/>
      <c r="CW46" s="660"/>
      <c r="CX46" s="660"/>
      <c r="CY46" s="661"/>
      <c r="CZ46" s="664">
        <v>11.1</v>
      </c>
      <c r="DA46" s="665"/>
      <c r="DB46" s="665"/>
      <c r="DC46" s="760"/>
      <c r="DD46" s="668">
        <v>113761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29598</v>
      </c>
      <c r="CS47" s="695"/>
      <c r="CT47" s="695"/>
      <c r="CU47" s="695"/>
      <c r="CV47" s="695"/>
      <c r="CW47" s="695"/>
      <c r="CX47" s="695"/>
      <c r="CY47" s="696"/>
      <c r="CZ47" s="664">
        <v>1.1000000000000001</v>
      </c>
      <c r="DA47" s="693"/>
      <c r="DB47" s="693"/>
      <c r="DC47" s="697"/>
      <c r="DD47" s="668">
        <v>20698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2754641</v>
      </c>
      <c r="CS49" s="729"/>
      <c r="CT49" s="729"/>
      <c r="CU49" s="729"/>
      <c r="CV49" s="729"/>
      <c r="CW49" s="729"/>
      <c r="CX49" s="729"/>
      <c r="CY49" s="761"/>
      <c r="CZ49" s="744">
        <v>100</v>
      </c>
      <c r="DA49" s="762"/>
      <c r="DB49" s="762"/>
      <c r="DC49" s="763"/>
      <c r="DD49" s="764">
        <v>1839412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nicMWONNvDAp2muCLzSTLBcVVM1CvglE2VBE7NJDupNOhminnggh2CnGfmCx748hfnrFrFR3BDATGK3uOHeiA==" saltValue="CcrI445ZjW91Hc4PtWeI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3133</v>
      </c>
      <c r="R7" s="795"/>
      <c r="S7" s="795"/>
      <c r="T7" s="795"/>
      <c r="U7" s="795"/>
      <c r="V7" s="795">
        <v>2751</v>
      </c>
      <c r="W7" s="795"/>
      <c r="X7" s="795"/>
      <c r="Y7" s="795"/>
      <c r="Z7" s="795"/>
      <c r="AA7" s="795">
        <v>382</v>
      </c>
      <c r="AB7" s="795"/>
      <c r="AC7" s="795"/>
      <c r="AD7" s="795"/>
      <c r="AE7" s="796"/>
      <c r="AF7" s="797">
        <v>352</v>
      </c>
      <c r="AG7" s="798"/>
      <c r="AH7" s="798"/>
      <c r="AI7" s="798"/>
      <c r="AJ7" s="799"/>
      <c r="AK7" s="834">
        <v>2</v>
      </c>
      <c r="AL7" s="835"/>
      <c r="AM7" s="835"/>
      <c r="AN7" s="835"/>
      <c r="AO7" s="835"/>
      <c r="AP7" s="835">
        <v>2494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27</v>
      </c>
      <c r="R8" s="819"/>
      <c r="S8" s="819"/>
      <c r="T8" s="819"/>
      <c r="U8" s="819"/>
      <c r="V8" s="819">
        <v>27</v>
      </c>
      <c r="W8" s="819"/>
      <c r="X8" s="819"/>
      <c r="Y8" s="819"/>
      <c r="Z8" s="819"/>
      <c r="AA8" s="819" t="s">
        <v>558</v>
      </c>
      <c r="AB8" s="819"/>
      <c r="AC8" s="819"/>
      <c r="AD8" s="819"/>
      <c r="AE8" s="820"/>
      <c r="AF8" s="821" t="s">
        <v>377</v>
      </c>
      <c r="AG8" s="822"/>
      <c r="AH8" s="822"/>
      <c r="AI8" s="822"/>
      <c r="AJ8" s="823"/>
      <c r="AK8" s="824">
        <v>23</v>
      </c>
      <c r="AL8" s="825"/>
      <c r="AM8" s="825"/>
      <c r="AN8" s="825"/>
      <c r="AO8" s="825"/>
      <c r="AP8" s="825" t="s">
        <v>558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3137</v>
      </c>
      <c r="R23" s="854"/>
      <c r="S23" s="854"/>
      <c r="T23" s="854"/>
      <c r="U23" s="854"/>
      <c r="V23" s="854">
        <v>2755</v>
      </c>
      <c r="W23" s="854"/>
      <c r="X23" s="854"/>
      <c r="Y23" s="854"/>
      <c r="Z23" s="854"/>
      <c r="AA23" s="854">
        <v>382</v>
      </c>
      <c r="AB23" s="854"/>
      <c r="AC23" s="854"/>
      <c r="AD23" s="854"/>
      <c r="AE23" s="855"/>
      <c r="AF23" s="856">
        <v>352</v>
      </c>
      <c r="AG23" s="854"/>
      <c r="AH23" s="854"/>
      <c r="AI23" s="854"/>
      <c r="AJ23" s="857"/>
      <c r="AK23" s="858"/>
      <c r="AL23" s="859"/>
      <c r="AM23" s="859"/>
      <c r="AN23" s="859"/>
      <c r="AO23" s="859"/>
      <c r="AP23" s="854">
        <v>2494</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410</v>
      </c>
      <c r="R28" s="883"/>
      <c r="S28" s="883"/>
      <c r="T28" s="883"/>
      <c r="U28" s="883"/>
      <c r="V28" s="883">
        <v>338</v>
      </c>
      <c r="W28" s="883"/>
      <c r="X28" s="883"/>
      <c r="Y28" s="883"/>
      <c r="Z28" s="883"/>
      <c r="AA28" s="883">
        <v>73</v>
      </c>
      <c r="AB28" s="883"/>
      <c r="AC28" s="883"/>
      <c r="AD28" s="883"/>
      <c r="AE28" s="884"/>
      <c r="AF28" s="885">
        <v>73</v>
      </c>
      <c r="AG28" s="883"/>
      <c r="AH28" s="883"/>
      <c r="AI28" s="883"/>
      <c r="AJ28" s="886"/>
      <c r="AK28" s="887">
        <v>14</v>
      </c>
      <c r="AL28" s="878"/>
      <c r="AM28" s="878"/>
      <c r="AN28" s="878"/>
      <c r="AO28" s="878"/>
      <c r="AP28" s="878" t="s">
        <v>558</v>
      </c>
      <c r="AQ28" s="878"/>
      <c r="AR28" s="878"/>
      <c r="AS28" s="878"/>
      <c r="AT28" s="878"/>
      <c r="AU28" s="878" t="s">
        <v>558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440</v>
      </c>
      <c r="R29" s="819"/>
      <c r="S29" s="819"/>
      <c r="T29" s="819"/>
      <c r="U29" s="819"/>
      <c r="V29" s="819">
        <v>445</v>
      </c>
      <c r="W29" s="819"/>
      <c r="X29" s="819"/>
      <c r="Y29" s="819"/>
      <c r="Z29" s="819"/>
      <c r="AA29" s="819">
        <v>-6</v>
      </c>
      <c r="AB29" s="819"/>
      <c r="AC29" s="819"/>
      <c r="AD29" s="819"/>
      <c r="AE29" s="820"/>
      <c r="AF29" s="821">
        <v>-6</v>
      </c>
      <c r="AG29" s="822"/>
      <c r="AH29" s="822"/>
      <c r="AI29" s="822"/>
      <c r="AJ29" s="823"/>
      <c r="AK29" s="890">
        <v>77</v>
      </c>
      <c r="AL29" s="891"/>
      <c r="AM29" s="891"/>
      <c r="AN29" s="891"/>
      <c r="AO29" s="891"/>
      <c r="AP29" s="891" t="s">
        <v>559</v>
      </c>
      <c r="AQ29" s="891"/>
      <c r="AR29" s="891"/>
      <c r="AS29" s="891"/>
      <c r="AT29" s="891"/>
      <c r="AU29" s="891" t="s">
        <v>558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41</v>
      </c>
      <c r="R30" s="819"/>
      <c r="S30" s="819"/>
      <c r="T30" s="819"/>
      <c r="U30" s="819"/>
      <c r="V30" s="819">
        <v>41</v>
      </c>
      <c r="W30" s="819"/>
      <c r="X30" s="819"/>
      <c r="Y30" s="819"/>
      <c r="Z30" s="819"/>
      <c r="AA30" s="819">
        <v>0</v>
      </c>
      <c r="AB30" s="819"/>
      <c r="AC30" s="819"/>
      <c r="AD30" s="819"/>
      <c r="AE30" s="820"/>
      <c r="AF30" s="821">
        <v>0</v>
      </c>
      <c r="AG30" s="822"/>
      <c r="AH30" s="822"/>
      <c r="AI30" s="822"/>
      <c r="AJ30" s="823"/>
      <c r="AK30" s="890">
        <v>18</v>
      </c>
      <c r="AL30" s="891"/>
      <c r="AM30" s="891"/>
      <c r="AN30" s="891"/>
      <c r="AO30" s="891"/>
      <c r="AP30" s="891" t="s">
        <v>558</v>
      </c>
      <c r="AQ30" s="891"/>
      <c r="AR30" s="891"/>
      <c r="AS30" s="891"/>
      <c r="AT30" s="891"/>
      <c r="AU30" s="891" t="s">
        <v>558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159</v>
      </c>
      <c r="R31" s="819"/>
      <c r="S31" s="819"/>
      <c r="T31" s="819"/>
      <c r="U31" s="819"/>
      <c r="V31" s="819">
        <v>159</v>
      </c>
      <c r="W31" s="819"/>
      <c r="X31" s="819"/>
      <c r="Y31" s="819"/>
      <c r="Z31" s="819"/>
      <c r="AA31" s="819" t="s">
        <v>558</v>
      </c>
      <c r="AB31" s="819"/>
      <c r="AC31" s="819"/>
      <c r="AD31" s="819"/>
      <c r="AE31" s="820"/>
      <c r="AF31" s="821" t="s">
        <v>377</v>
      </c>
      <c r="AG31" s="822"/>
      <c r="AH31" s="822"/>
      <c r="AI31" s="822"/>
      <c r="AJ31" s="823"/>
      <c r="AK31" s="890">
        <v>94</v>
      </c>
      <c r="AL31" s="891"/>
      <c r="AM31" s="891"/>
      <c r="AN31" s="891"/>
      <c r="AO31" s="891"/>
      <c r="AP31" s="891">
        <v>827</v>
      </c>
      <c r="AQ31" s="891"/>
      <c r="AR31" s="891"/>
      <c r="AS31" s="891"/>
      <c r="AT31" s="891"/>
      <c r="AU31" s="891">
        <v>827</v>
      </c>
      <c r="AV31" s="891"/>
      <c r="AW31" s="891"/>
      <c r="AX31" s="891"/>
      <c r="AY31" s="891"/>
      <c r="AZ31" s="892" t="s">
        <v>558</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67</v>
      </c>
      <c r="AG63" s="902"/>
      <c r="AH63" s="902"/>
      <c r="AI63" s="902"/>
      <c r="AJ63" s="903"/>
      <c r="AK63" s="904"/>
      <c r="AL63" s="899"/>
      <c r="AM63" s="899"/>
      <c r="AN63" s="899"/>
      <c r="AO63" s="899"/>
      <c r="AP63" s="902">
        <v>827</v>
      </c>
      <c r="AQ63" s="902"/>
      <c r="AR63" s="902"/>
      <c r="AS63" s="902"/>
      <c r="AT63" s="902"/>
      <c r="AU63" s="902">
        <v>827</v>
      </c>
      <c r="AV63" s="902"/>
      <c r="AW63" s="902"/>
      <c r="AX63" s="902"/>
      <c r="AY63" s="902"/>
      <c r="AZ63" s="906"/>
      <c r="BA63" s="906"/>
      <c r="BB63" s="906"/>
      <c r="BC63" s="906"/>
      <c r="BD63" s="906"/>
      <c r="BE63" s="907"/>
      <c r="BF63" s="907"/>
      <c r="BG63" s="907"/>
      <c r="BH63" s="907"/>
      <c r="BI63" s="908"/>
      <c r="BJ63" s="909" t="s">
        <v>377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399</v>
      </c>
      <c r="B66" s="801"/>
      <c r="C66" s="801"/>
      <c r="D66" s="801"/>
      <c r="E66" s="801"/>
      <c r="F66" s="801"/>
      <c r="G66" s="801"/>
      <c r="H66" s="801"/>
      <c r="I66" s="801"/>
      <c r="J66" s="801"/>
      <c r="K66" s="801"/>
      <c r="L66" s="801"/>
      <c r="M66" s="801"/>
      <c r="N66" s="801"/>
      <c r="O66" s="801"/>
      <c r="P66" s="802"/>
      <c r="Q66" s="777" t="s">
        <v>383</v>
      </c>
      <c r="R66" s="778"/>
      <c r="S66" s="778"/>
      <c r="T66" s="778"/>
      <c r="U66" s="779"/>
      <c r="V66" s="777" t="s">
        <v>400</v>
      </c>
      <c r="W66" s="778"/>
      <c r="X66" s="778"/>
      <c r="Y66" s="778"/>
      <c r="Z66" s="779"/>
      <c r="AA66" s="777" t="s">
        <v>401</v>
      </c>
      <c r="AB66" s="778"/>
      <c r="AC66" s="778"/>
      <c r="AD66" s="778"/>
      <c r="AE66" s="779"/>
      <c r="AF66" s="912" t="s">
        <v>402</v>
      </c>
      <c r="AG66" s="873"/>
      <c r="AH66" s="873"/>
      <c r="AI66" s="873"/>
      <c r="AJ66" s="913"/>
      <c r="AK66" s="777" t="s">
        <v>403</v>
      </c>
      <c r="AL66" s="801"/>
      <c r="AM66" s="801"/>
      <c r="AN66" s="801"/>
      <c r="AO66" s="802"/>
      <c r="AP66" s="777" t="s">
        <v>388</v>
      </c>
      <c r="AQ66" s="778"/>
      <c r="AR66" s="778"/>
      <c r="AS66" s="778"/>
      <c r="AT66" s="779"/>
      <c r="AU66" s="777" t="s">
        <v>404</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v>140</v>
      </c>
      <c r="R68" s="926"/>
      <c r="S68" s="926"/>
      <c r="T68" s="926"/>
      <c r="U68" s="926"/>
      <c r="V68" s="926">
        <v>135</v>
      </c>
      <c r="W68" s="926"/>
      <c r="X68" s="926"/>
      <c r="Y68" s="926"/>
      <c r="Z68" s="926"/>
      <c r="AA68" s="926">
        <v>5</v>
      </c>
      <c r="AB68" s="926"/>
      <c r="AC68" s="926"/>
      <c r="AD68" s="926"/>
      <c r="AE68" s="926"/>
      <c r="AF68" s="926">
        <v>5</v>
      </c>
      <c r="AG68" s="926"/>
      <c r="AH68" s="926"/>
      <c r="AI68" s="926"/>
      <c r="AJ68" s="926"/>
      <c r="AK68" s="926">
        <v>0</v>
      </c>
      <c r="AL68" s="926"/>
      <c r="AM68" s="926"/>
      <c r="AN68" s="926"/>
      <c r="AO68" s="926"/>
      <c r="AP68" s="926">
        <v>2</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4697</v>
      </c>
      <c r="R69" s="891"/>
      <c r="S69" s="891"/>
      <c r="T69" s="891"/>
      <c r="U69" s="891"/>
      <c r="V69" s="891">
        <v>4682</v>
      </c>
      <c r="W69" s="891"/>
      <c r="X69" s="891"/>
      <c r="Y69" s="891"/>
      <c r="Z69" s="891"/>
      <c r="AA69" s="891">
        <v>15</v>
      </c>
      <c r="AB69" s="891"/>
      <c r="AC69" s="891"/>
      <c r="AD69" s="891"/>
      <c r="AE69" s="891"/>
      <c r="AF69" s="891">
        <v>15</v>
      </c>
      <c r="AG69" s="891"/>
      <c r="AH69" s="891"/>
      <c r="AI69" s="891"/>
      <c r="AJ69" s="891"/>
      <c r="AK69" s="891">
        <v>0</v>
      </c>
      <c r="AL69" s="891"/>
      <c r="AM69" s="891"/>
      <c r="AN69" s="891"/>
      <c r="AO69" s="891"/>
      <c r="AP69" s="891" t="s">
        <v>558</v>
      </c>
      <c r="AQ69" s="891"/>
      <c r="AR69" s="891"/>
      <c r="AS69" s="891"/>
      <c r="AT69" s="891"/>
      <c r="AU69" s="891" t="s">
        <v>558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556</v>
      </c>
      <c r="R70" s="891"/>
      <c r="S70" s="891"/>
      <c r="T70" s="891"/>
      <c r="U70" s="891"/>
      <c r="V70" s="891">
        <v>504</v>
      </c>
      <c r="W70" s="891"/>
      <c r="X70" s="891"/>
      <c r="Y70" s="891"/>
      <c r="Z70" s="891"/>
      <c r="AA70" s="891">
        <v>52</v>
      </c>
      <c r="AB70" s="891"/>
      <c r="AC70" s="891"/>
      <c r="AD70" s="891"/>
      <c r="AE70" s="891"/>
      <c r="AF70" s="891">
        <v>52</v>
      </c>
      <c r="AG70" s="891"/>
      <c r="AH70" s="891"/>
      <c r="AI70" s="891"/>
      <c r="AJ70" s="891"/>
      <c r="AK70" s="891">
        <v>51</v>
      </c>
      <c r="AL70" s="891"/>
      <c r="AM70" s="891"/>
      <c r="AN70" s="891"/>
      <c r="AO70" s="891"/>
      <c r="AP70" s="891">
        <v>60</v>
      </c>
      <c r="AQ70" s="891"/>
      <c r="AR70" s="891"/>
      <c r="AS70" s="891"/>
      <c r="AT70" s="891"/>
      <c r="AU70" s="891">
        <v>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121</v>
      </c>
      <c r="R71" s="891"/>
      <c r="S71" s="891"/>
      <c r="T71" s="891"/>
      <c r="U71" s="891"/>
      <c r="V71" s="891">
        <v>117</v>
      </c>
      <c r="W71" s="891"/>
      <c r="X71" s="891"/>
      <c r="Y71" s="891"/>
      <c r="Z71" s="891"/>
      <c r="AA71" s="891">
        <v>4</v>
      </c>
      <c r="AB71" s="891"/>
      <c r="AC71" s="891"/>
      <c r="AD71" s="891"/>
      <c r="AE71" s="891"/>
      <c r="AF71" s="891">
        <v>4</v>
      </c>
      <c r="AG71" s="891"/>
      <c r="AH71" s="891"/>
      <c r="AI71" s="891"/>
      <c r="AJ71" s="891"/>
      <c r="AK71" s="891">
        <v>21</v>
      </c>
      <c r="AL71" s="891"/>
      <c r="AM71" s="891"/>
      <c r="AN71" s="891"/>
      <c r="AO71" s="891"/>
      <c r="AP71" s="891" t="s">
        <v>558</v>
      </c>
      <c r="AQ71" s="891"/>
      <c r="AR71" s="891"/>
      <c r="AS71" s="891"/>
      <c r="AT71" s="891"/>
      <c r="AU71" s="891" t="s">
        <v>558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191</v>
      </c>
      <c r="R72" s="891"/>
      <c r="S72" s="891"/>
      <c r="T72" s="891"/>
      <c r="U72" s="891"/>
      <c r="V72" s="891">
        <v>108</v>
      </c>
      <c r="W72" s="891"/>
      <c r="X72" s="891"/>
      <c r="Y72" s="891"/>
      <c r="Z72" s="891"/>
      <c r="AA72" s="891">
        <v>83</v>
      </c>
      <c r="AB72" s="891"/>
      <c r="AC72" s="891"/>
      <c r="AD72" s="891"/>
      <c r="AE72" s="891"/>
      <c r="AF72" s="891">
        <v>83</v>
      </c>
      <c r="AG72" s="891"/>
      <c r="AH72" s="891"/>
      <c r="AI72" s="891"/>
      <c r="AJ72" s="891"/>
      <c r="AK72" s="891">
        <v>0</v>
      </c>
      <c r="AL72" s="891"/>
      <c r="AM72" s="891"/>
      <c r="AN72" s="891"/>
      <c r="AO72" s="891"/>
      <c r="AP72" s="891" t="s">
        <v>558</v>
      </c>
      <c r="AQ72" s="891"/>
      <c r="AR72" s="891"/>
      <c r="AS72" s="891"/>
      <c r="AT72" s="891"/>
      <c r="AU72" s="891" t="s">
        <v>558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8934</v>
      </c>
      <c r="R73" s="891"/>
      <c r="S73" s="891"/>
      <c r="T73" s="891"/>
      <c r="U73" s="891"/>
      <c r="V73" s="891">
        <v>9207</v>
      </c>
      <c r="W73" s="891"/>
      <c r="X73" s="891"/>
      <c r="Y73" s="891"/>
      <c r="Z73" s="891"/>
      <c r="AA73" s="891">
        <v>-273</v>
      </c>
      <c r="AB73" s="891"/>
      <c r="AC73" s="891"/>
      <c r="AD73" s="891"/>
      <c r="AE73" s="891"/>
      <c r="AF73" s="891">
        <v>-273</v>
      </c>
      <c r="AG73" s="891"/>
      <c r="AH73" s="891"/>
      <c r="AI73" s="891"/>
      <c r="AJ73" s="891"/>
      <c r="AK73" s="891">
        <v>535</v>
      </c>
      <c r="AL73" s="891"/>
      <c r="AM73" s="891"/>
      <c r="AN73" s="891"/>
      <c r="AO73" s="891"/>
      <c r="AP73" s="891">
        <v>6969</v>
      </c>
      <c r="AQ73" s="891"/>
      <c r="AR73" s="891"/>
      <c r="AS73" s="891"/>
      <c r="AT73" s="891"/>
      <c r="AU73" s="891">
        <v>243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13791</v>
      </c>
      <c r="R74" s="891"/>
      <c r="S74" s="891"/>
      <c r="T74" s="891"/>
      <c r="U74" s="891"/>
      <c r="V74" s="891">
        <v>13536</v>
      </c>
      <c r="W74" s="891"/>
      <c r="X74" s="891"/>
      <c r="Y74" s="891"/>
      <c r="Z74" s="891"/>
      <c r="AA74" s="891">
        <v>256</v>
      </c>
      <c r="AB74" s="891"/>
      <c r="AC74" s="891"/>
      <c r="AD74" s="891"/>
      <c r="AE74" s="891"/>
      <c r="AF74" s="891">
        <v>256</v>
      </c>
      <c r="AG74" s="891"/>
      <c r="AH74" s="891"/>
      <c r="AI74" s="891"/>
      <c r="AJ74" s="891"/>
      <c r="AK74" s="891">
        <v>60</v>
      </c>
      <c r="AL74" s="891"/>
      <c r="AM74" s="891"/>
      <c r="AN74" s="891"/>
      <c r="AO74" s="891"/>
      <c r="AP74" s="891">
        <v>3571</v>
      </c>
      <c r="AQ74" s="891"/>
      <c r="AR74" s="891"/>
      <c r="AS74" s="891"/>
      <c r="AT74" s="891"/>
      <c r="AU74" s="891">
        <v>41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114</v>
      </c>
      <c r="R75" s="940"/>
      <c r="S75" s="940"/>
      <c r="T75" s="940"/>
      <c r="U75" s="890"/>
      <c r="V75" s="941">
        <v>103</v>
      </c>
      <c r="W75" s="940"/>
      <c r="X75" s="940"/>
      <c r="Y75" s="940"/>
      <c r="Z75" s="890"/>
      <c r="AA75" s="941">
        <v>12</v>
      </c>
      <c r="AB75" s="940"/>
      <c r="AC75" s="940"/>
      <c r="AD75" s="940"/>
      <c r="AE75" s="890"/>
      <c r="AF75" s="941">
        <v>12</v>
      </c>
      <c r="AG75" s="940"/>
      <c r="AH75" s="940"/>
      <c r="AI75" s="940"/>
      <c r="AJ75" s="890"/>
      <c r="AK75" s="941">
        <v>0</v>
      </c>
      <c r="AL75" s="940"/>
      <c r="AM75" s="940"/>
      <c r="AN75" s="940"/>
      <c r="AO75" s="890"/>
      <c r="AP75" s="941" t="s">
        <v>558</v>
      </c>
      <c r="AQ75" s="940"/>
      <c r="AR75" s="940"/>
      <c r="AS75" s="940"/>
      <c r="AT75" s="890"/>
      <c r="AU75" s="941" t="s">
        <v>558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153</v>
      </c>
      <c r="AG88" s="902"/>
      <c r="AH88" s="902"/>
      <c r="AI88" s="902"/>
      <c r="AJ88" s="902"/>
      <c r="AK88" s="899"/>
      <c r="AL88" s="899"/>
      <c r="AM88" s="899"/>
      <c r="AN88" s="899"/>
      <c r="AO88" s="899"/>
      <c r="AP88" s="902">
        <v>10601</v>
      </c>
      <c r="AQ88" s="902"/>
      <c r="AR88" s="902"/>
      <c r="AS88" s="902"/>
      <c r="AT88" s="902"/>
      <c r="AU88" s="902">
        <v>294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297</v>
      </c>
      <c r="AG109" s="955"/>
      <c r="AH109" s="955"/>
      <c r="AI109" s="955"/>
      <c r="AJ109" s="956"/>
      <c r="AK109" s="954" t="s">
        <v>296</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297</v>
      </c>
      <c r="BW109" s="955"/>
      <c r="BX109" s="955"/>
      <c r="BY109" s="955"/>
      <c r="BZ109" s="956"/>
      <c r="CA109" s="954" t="s">
        <v>296</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297</v>
      </c>
      <c r="DM109" s="955"/>
      <c r="DN109" s="955"/>
      <c r="DO109" s="955"/>
      <c r="DP109" s="956"/>
      <c r="DQ109" s="954" t="s">
        <v>296</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183927</v>
      </c>
      <c r="AB110" s="962"/>
      <c r="AC110" s="962"/>
      <c r="AD110" s="962"/>
      <c r="AE110" s="963"/>
      <c r="AF110" s="964">
        <v>176812</v>
      </c>
      <c r="AG110" s="962"/>
      <c r="AH110" s="962"/>
      <c r="AI110" s="962"/>
      <c r="AJ110" s="963"/>
      <c r="AK110" s="964">
        <v>198986</v>
      </c>
      <c r="AL110" s="962"/>
      <c r="AM110" s="962"/>
      <c r="AN110" s="962"/>
      <c r="AO110" s="963"/>
      <c r="AP110" s="965">
        <v>16.399999999999999</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2059262</v>
      </c>
      <c r="BR110" s="997"/>
      <c r="BS110" s="997"/>
      <c r="BT110" s="997"/>
      <c r="BU110" s="997"/>
      <c r="BV110" s="997">
        <v>2284556</v>
      </c>
      <c r="BW110" s="997"/>
      <c r="BX110" s="997"/>
      <c r="BY110" s="997"/>
      <c r="BZ110" s="997"/>
      <c r="CA110" s="997">
        <v>2493904</v>
      </c>
      <c r="CB110" s="997"/>
      <c r="CC110" s="997"/>
      <c r="CD110" s="997"/>
      <c r="CE110" s="997"/>
      <c r="CF110" s="1011">
        <v>205.7</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x14ac:dyDescent="0.15">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377</v>
      </c>
      <c r="AB111" s="1004"/>
      <c r="AC111" s="1004"/>
      <c r="AD111" s="1004"/>
      <c r="AE111" s="1005"/>
      <c r="AF111" s="1006" t="s">
        <v>377</v>
      </c>
      <c r="AG111" s="1004"/>
      <c r="AH111" s="1004"/>
      <c r="AI111" s="1004"/>
      <c r="AJ111" s="1005"/>
      <c r="AK111" s="1006" t="s">
        <v>120</v>
      </c>
      <c r="AL111" s="1004"/>
      <c r="AM111" s="1004"/>
      <c r="AN111" s="1004"/>
      <c r="AO111" s="1005"/>
      <c r="AP111" s="1007" t="s">
        <v>377</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v>593</v>
      </c>
      <c r="BR111" s="990"/>
      <c r="BS111" s="990"/>
      <c r="BT111" s="990"/>
      <c r="BU111" s="990"/>
      <c r="BV111" s="990">
        <v>395</v>
      </c>
      <c r="BW111" s="990"/>
      <c r="BX111" s="990"/>
      <c r="BY111" s="990"/>
      <c r="BZ111" s="990"/>
      <c r="CA111" s="990">
        <v>198</v>
      </c>
      <c r="CB111" s="990"/>
      <c r="CC111" s="990"/>
      <c r="CD111" s="990"/>
      <c r="CE111" s="990"/>
      <c r="CF111" s="984">
        <v>0</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424</v>
      </c>
      <c r="DR111" s="990"/>
      <c r="DS111" s="990"/>
      <c r="DT111" s="990"/>
      <c r="DU111" s="990"/>
      <c r="DV111" s="991" t="s">
        <v>120</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120</v>
      </c>
      <c r="AG112" s="1029"/>
      <c r="AH112" s="1029"/>
      <c r="AI112" s="1029"/>
      <c r="AJ112" s="1030"/>
      <c r="AK112" s="1031" t="s">
        <v>427</v>
      </c>
      <c r="AL112" s="1029"/>
      <c r="AM112" s="1029"/>
      <c r="AN112" s="1029"/>
      <c r="AO112" s="1030"/>
      <c r="AP112" s="1032" t="s">
        <v>120</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800845</v>
      </c>
      <c r="BR112" s="990"/>
      <c r="BS112" s="990"/>
      <c r="BT112" s="990"/>
      <c r="BU112" s="990"/>
      <c r="BV112" s="990">
        <v>704261</v>
      </c>
      <c r="BW112" s="990"/>
      <c r="BX112" s="990"/>
      <c r="BY112" s="990"/>
      <c r="BZ112" s="990"/>
      <c r="CA112" s="990">
        <v>618352</v>
      </c>
      <c r="CB112" s="990"/>
      <c r="CC112" s="990"/>
      <c r="CD112" s="990"/>
      <c r="CE112" s="990"/>
      <c r="CF112" s="984">
        <v>51</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86153</v>
      </c>
      <c r="AB113" s="1004"/>
      <c r="AC113" s="1004"/>
      <c r="AD113" s="1004"/>
      <c r="AE113" s="1005"/>
      <c r="AF113" s="1006">
        <v>71902</v>
      </c>
      <c r="AG113" s="1004"/>
      <c r="AH113" s="1004"/>
      <c r="AI113" s="1004"/>
      <c r="AJ113" s="1005"/>
      <c r="AK113" s="1006">
        <v>70866</v>
      </c>
      <c r="AL113" s="1004"/>
      <c r="AM113" s="1004"/>
      <c r="AN113" s="1004"/>
      <c r="AO113" s="1005"/>
      <c r="AP113" s="1007">
        <v>5.8</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191530</v>
      </c>
      <c r="BR113" s="990"/>
      <c r="BS113" s="990"/>
      <c r="BT113" s="990"/>
      <c r="BU113" s="990"/>
      <c r="BV113" s="990">
        <v>300678</v>
      </c>
      <c r="BW113" s="990"/>
      <c r="BX113" s="990"/>
      <c r="BY113" s="990"/>
      <c r="BZ113" s="990"/>
      <c r="CA113" s="990">
        <v>294753</v>
      </c>
      <c r="CB113" s="990"/>
      <c r="CC113" s="990"/>
      <c r="CD113" s="990"/>
      <c r="CE113" s="990"/>
      <c r="CF113" s="984">
        <v>24.3</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16287</v>
      </c>
      <c r="AB114" s="1029"/>
      <c r="AC114" s="1029"/>
      <c r="AD114" s="1029"/>
      <c r="AE114" s="1030"/>
      <c r="AF114" s="1031">
        <v>13206</v>
      </c>
      <c r="AG114" s="1029"/>
      <c r="AH114" s="1029"/>
      <c r="AI114" s="1029"/>
      <c r="AJ114" s="1030"/>
      <c r="AK114" s="1031">
        <v>25728</v>
      </c>
      <c r="AL114" s="1029"/>
      <c r="AM114" s="1029"/>
      <c r="AN114" s="1029"/>
      <c r="AO114" s="1030"/>
      <c r="AP114" s="1032">
        <v>2.1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569664</v>
      </c>
      <c r="BR114" s="990"/>
      <c r="BS114" s="990"/>
      <c r="BT114" s="990"/>
      <c r="BU114" s="990"/>
      <c r="BV114" s="990">
        <v>548235</v>
      </c>
      <c r="BW114" s="990"/>
      <c r="BX114" s="990"/>
      <c r="BY114" s="990"/>
      <c r="BZ114" s="990"/>
      <c r="CA114" s="990">
        <v>526256</v>
      </c>
      <c r="CB114" s="990"/>
      <c r="CC114" s="990"/>
      <c r="CD114" s="990"/>
      <c r="CE114" s="990"/>
      <c r="CF114" s="984">
        <v>43.4</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120</v>
      </c>
      <c r="DM114" s="1029"/>
      <c r="DN114" s="1029"/>
      <c r="DO114" s="1029"/>
      <c r="DP114" s="1030"/>
      <c r="DQ114" s="1031" t="s">
        <v>427</v>
      </c>
      <c r="DR114" s="1029"/>
      <c r="DS114" s="1029"/>
      <c r="DT114" s="1029"/>
      <c r="DU114" s="1030"/>
      <c r="DV114" s="1032" t="s">
        <v>427</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424</v>
      </c>
      <c r="AB115" s="1004"/>
      <c r="AC115" s="1004"/>
      <c r="AD115" s="1004"/>
      <c r="AE115" s="1005"/>
      <c r="AF115" s="1006" t="s">
        <v>120</v>
      </c>
      <c r="AG115" s="1004"/>
      <c r="AH115" s="1004"/>
      <c r="AI115" s="1004"/>
      <c r="AJ115" s="1005"/>
      <c r="AK115" s="1006" t="s">
        <v>438</v>
      </c>
      <c r="AL115" s="1004"/>
      <c r="AM115" s="1004"/>
      <c r="AN115" s="1004"/>
      <c r="AO115" s="1005"/>
      <c r="AP115" s="1007" t="s">
        <v>120</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120</v>
      </c>
      <c r="BW115" s="990"/>
      <c r="BX115" s="990"/>
      <c r="BY115" s="990"/>
      <c r="BZ115" s="990"/>
      <c r="CA115" s="990" t="s">
        <v>424</v>
      </c>
      <c r="CB115" s="990"/>
      <c r="CC115" s="990"/>
      <c r="CD115" s="990"/>
      <c r="CE115" s="990"/>
      <c r="CF115" s="984" t="s">
        <v>120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441</v>
      </c>
      <c r="DR115" s="1029"/>
      <c r="DS115" s="1029"/>
      <c r="DT115" s="1029"/>
      <c r="DU115" s="1030"/>
      <c r="DV115" s="1032" t="s">
        <v>120</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441</v>
      </c>
      <c r="AB116" s="1029"/>
      <c r="AC116" s="1029"/>
      <c r="AD116" s="1029"/>
      <c r="AE116" s="1030"/>
      <c r="AF116" s="1031" t="s">
        <v>427</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427</v>
      </c>
      <c r="CB116" s="990"/>
      <c r="CC116" s="990"/>
      <c r="CD116" s="990"/>
      <c r="CE116" s="990"/>
      <c r="CF116" s="984" t="s">
        <v>441</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441</v>
      </c>
      <c r="DH116" s="1029"/>
      <c r="DI116" s="1029"/>
      <c r="DJ116" s="1029"/>
      <c r="DK116" s="1030"/>
      <c r="DL116" s="1031" t="s">
        <v>120</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286367</v>
      </c>
      <c r="AB117" s="1047"/>
      <c r="AC117" s="1047"/>
      <c r="AD117" s="1047"/>
      <c r="AE117" s="1048"/>
      <c r="AF117" s="1049">
        <v>261920</v>
      </c>
      <c r="AG117" s="1047"/>
      <c r="AH117" s="1047"/>
      <c r="AI117" s="1047"/>
      <c r="AJ117" s="1048"/>
      <c r="AK117" s="1049">
        <v>295580</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427</v>
      </c>
      <c r="CB117" s="990"/>
      <c r="CC117" s="990"/>
      <c r="CD117" s="990"/>
      <c r="CE117" s="990"/>
      <c r="CF117" s="984" t="s">
        <v>120</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424</v>
      </c>
      <c r="DR117" s="1029"/>
      <c r="DS117" s="1029"/>
      <c r="DT117" s="1029"/>
      <c r="DU117" s="1030"/>
      <c r="DV117" s="1032" t="s">
        <v>120</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297</v>
      </c>
      <c r="AG118" s="955"/>
      <c r="AH118" s="955"/>
      <c r="AI118" s="955"/>
      <c r="AJ118" s="956"/>
      <c r="AK118" s="954" t="s">
        <v>296</v>
      </c>
      <c r="AL118" s="955"/>
      <c r="AM118" s="955"/>
      <c r="AN118" s="955"/>
      <c r="AO118" s="956"/>
      <c r="AP118" s="1041" t="s">
        <v>415</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450</v>
      </c>
      <c r="BP119" s="1076"/>
      <c r="BQ119" s="1067">
        <v>3621894</v>
      </c>
      <c r="BR119" s="1068"/>
      <c r="BS119" s="1068"/>
      <c r="BT119" s="1068"/>
      <c r="BU119" s="1068"/>
      <c r="BV119" s="1068">
        <v>3838125</v>
      </c>
      <c r="BW119" s="1068"/>
      <c r="BX119" s="1068"/>
      <c r="BY119" s="1068"/>
      <c r="BZ119" s="1068"/>
      <c r="CA119" s="1068">
        <v>3933463</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593</v>
      </c>
      <c r="DH119" s="1054"/>
      <c r="DI119" s="1054"/>
      <c r="DJ119" s="1054"/>
      <c r="DK119" s="1055"/>
      <c r="DL119" s="1053">
        <v>395</v>
      </c>
      <c r="DM119" s="1054"/>
      <c r="DN119" s="1054"/>
      <c r="DO119" s="1054"/>
      <c r="DP119" s="1055"/>
      <c r="DQ119" s="1053">
        <v>198</v>
      </c>
      <c r="DR119" s="1054"/>
      <c r="DS119" s="1054"/>
      <c r="DT119" s="1054"/>
      <c r="DU119" s="1055"/>
      <c r="DV119" s="1056">
        <v>0</v>
      </c>
      <c r="DW119" s="1057"/>
      <c r="DX119" s="1057"/>
      <c r="DY119" s="1057"/>
      <c r="DZ119" s="1058"/>
    </row>
    <row r="120" spans="1:130" s="226" customFormat="1" ht="26.25" customHeight="1" x14ac:dyDescent="0.15">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1154465</v>
      </c>
      <c r="BR120" s="997"/>
      <c r="BS120" s="997"/>
      <c r="BT120" s="997"/>
      <c r="BU120" s="997"/>
      <c r="BV120" s="997">
        <v>1182163</v>
      </c>
      <c r="BW120" s="997"/>
      <c r="BX120" s="997"/>
      <c r="BY120" s="997"/>
      <c r="BZ120" s="997"/>
      <c r="CA120" s="997">
        <v>1687362</v>
      </c>
      <c r="CB120" s="997"/>
      <c r="CC120" s="997"/>
      <c r="CD120" s="997"/>
      <c r="CE120" s="997"/>
      <c r="CF120" s="1011">
        <v>139.19999999999999</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800845</v>
      </c>
      <c r="DH120" s="997"/>
      <c r="DI120" s="997"/>
      <c r="DJ120" s="997"/>
      <c r="DK120" s="997"/>
      <c r="DL120" s="997">
        <v>704261</v>
      </c>
      <c r="DM120" s="997"/>
      <c r="DN120" s="997"/>
      <c r="DO120" s="997"/>
      <c r="DP120" s="997"/>
      <c r="DQ120" s="997">
        <v>618352</v>
      </c>
      <c r="DR120" s="997"/>
      <c r="DS120" s="997"/>
      <c r="DT120" s="997"/>
      <c r="DU120" s="997"/>
      <c r="DV120" s="998">
        <v>51</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t="s">
        <v>120</v>
      </c>
      <c r="BR121" s="990"/>
      <c r="BS121" s="990"/>
      <c r="BT121" s="990"/>
      <c r="BU121" s="990"/>
      <c r="BV121" s="990" t="s">
        <v>120</v>
      </c>
      <c r="BW121" s="990"/>
      <c r="BX121" s="990"/>
      <c r="BY121" s="990"/>
      <c r="BZ121" s="990"/>
      <c r="CA121" s="990" t="s">
        <v>120</v>
      </c>
      <c r="CB121" s="990"/>
      <c r="CC121" s="990"/>
      <c r="CD121" s="990"/>
      <c r="CE121" s="990"/>
      <c r="CF121" s="984" t="s">
        <v>120</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1916863</v>
      </c>
      <c r="BR122" s="1068"/>
      <c r="BS122" s="1068"/>
      <c r="BT122" s="1068"/>
      <c r="BU122" s="1068"/>
      <c r="BV122" s="1068">
        <v>2201880</v>
      </c>
      <c r="BW122" s="1068"/>
      <c r="BX122" s="1068"/>
      <c r="BY122" s="1068"/>
      <c r="BZ122" s="1068"/>
      <c r="CA122" s="1068">
        <v>2217168</v>
      </c>
      <c r="CB122" s="1068"/>
      <c r="CC122" s="1068"/>
      <c r="CD122" s="1068"/>
      <c r="CE122" s="1068"/>
      <c r="CF122" s="1088">
        <v>182.8</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120</v>
      </c>
      <c r="AL123" s="1029"/>
      <c r="AM123" s="1029"/>
      <c r="AN123" s="1029"/>
      <c r="AO123" s="1030"/>
      <c r="AP123" s="1032" t="s">
        <v>433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3071328</v>
      </c>
      <c r="BR123" s="1136"/>
      <c r="BS123" s="1136"/>
      <c r="BT123" s="1136"/>
      <c r="BU123" s="1136"/>
      <c r="BV123" s="1136">
        <v>3384043</v>
      </c>
      <c r="BW123" s="1136"/>
      <c r="BX123" s="1136"/>
      <c r="BY123" s="1136"/>
      <c r="BZ123" s="1136"/>
      <c r="CA123" s="1136">
        <v>3904530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41.5</v>
      </c>
      <c r="BR124" s="1098"/>
      <c r="BS124" s="1098"/>
      <c r="BT124" s="1098"/>
      <c r="BU124" s="1098"/>
      <c r="BV124" s="1098">
        <v>34.9</v>
      </c>
      <c r="BW124" s="1098"/>
      <c r="BX124" s="1098"/>
      <c r="BY124" s="1098"/>
      <c r="BZ124" s="1098"/>
      <c r="CA124" s="1098">
        <v>2.2999999999999998</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424</v>
      </c>
      <c r="AG126" s="1029"/>
      <c r="AH126" s="1029"/>
      <c r="AI126" s="1029"/>
      <c r="AJ126" s="1030"/>
      <c r="AK126" s="1031" t="s">
        <v>120</v>
      </c>
      <c r="AL126" s="1029"/>
      <c r="AM126" s="1029"/>
      <c r="AN126" s="1029"/>
      <c r="AO126" s="1030"/>
      <c r="AP126" s="1032" t="s">
        <v>424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v>
      </c>
      <c r="AB128" s="1118"/>
      <c r="AC128" s="1118"/>
      <c r="AD128" s="1118"/>
      <c r="AE128" s="1119"/>
      <c r="AF128" s="1120">
        <v>1</v>
      </c>
      <c r="AG128" s="1118"/>
      <c r="AH128" s="1118"/>
      <c r="AI128" s="1118"/>
      <c r="AJ128" s="1119"/>
      <c r="AK128" s="1120">
        <v>82</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424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424</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1507834</v>
      </c>
      <c r="AB129" s="1029"/>
      <c r="AC129" s="1029"/>
      <c r="AD129" s="1029"/>
      <c r="AE129" s="1030"/>
      <c r="AF129" s="1031">
        <v>1469169</v>
      </c>
      <c r="AG129" s="1029"/>
      <c r="AH129" s="1029"/>
      <c r="AI129" s="1029"/>
      <c r="AJ129" s="1030"/>
      <c r="AK129" s="1031">
        <v>1398149</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182038</v>
      </c>
      <c r="AB130" s="1029"/>
      <c r="AC130" s="1029"/>
      <c r="AD130" s="1029"/>
      <c r="AE130" s="1030"/>
      <c r="AF130" s="1031">
        <v>170227</v>
      </c>
      <c r="AG130" s="1029"/>
      <c r="AH130" s="1029"/>
      <c r="AI130" s="1029"/>
      <c r="AJ130" s="1030"/>
      <c r="AK130" s="1031">
        <v>185554</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7.9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1325796</v>
      </c>
      <c r="AB131" s="1054"/>
      <c r="AC131" s="1054"/>
      <c r="AD131" s="1054"/>
      <c r="AE131" s="1055"/>
      <c r="AF131" s="1053">
        <v>1298942</v>
      </c>
      <c r="AG131" s="1054"/>
      <c r="AH131" s="1054"/>
      <c r="AI131" s="1054"/>
      <c r="AJ131" s="1055"/>
      <c r="AK131" s="1053">
        <v>1212595</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2.2999999999999998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7.8690839309999996</v>
      </c>
      <c r="AB132" s="1170"/>
      <c r="AC132" s="1170"/>
      <c r="AD132" s="1170"/>
      <c r="AE132" s="1171"/>
      <c r="AF132" s="1172">
        <v>7.0589756890000004</v>
      </c>
      <c r="AG132" s="1170"/>
      <c r="AH132" s="1170"/>
      <c r="AI132" s="1170"/>
      <c r="AJ132" s="1171"/>
      <c r="AK132" s="1172">
        <v>9.0668360000000003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9.9</v>
      </c>
      <c r="AB133" s="1153"/>
      <c r="AC133" s="1153"/>
      <c r="AD133" s="1153"/>
      <c r="AE133" s="1154"/>
      <c r="AF133" s="1152">
        <v>8.6</v>
      </c>
      <c r="AG133" s="1153"/>
      <c r="AH133" s="1153"/>
      <c r="AI133" s="1153"/>
      <c r="AJ133" s="1154"/>
      <c r="AK133" s="1152">
        <v>7.9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hhoLdpdUrhZCBCwf8AAqs0f3XCe24kqy2rAOD8H80obeofJa9tgv4CvB5FpAiq80LqbDAnrSPSVYHa6gIovvg==" saltValue="XPG3xG6siDAcd3T0HGtI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XCJa04M7cDBKxhjsnpEyllgyx7DRtws+fFm2Esi5iXhGiVS53fHlyVkGnMXDTiRDjdSjl41KOmiA8E2BhA==" saltValue="FQtyhsiwjIid/xf2huEr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rFzYntVuQxONZIjxVcN1EUO1Gpx+AuyTtml31rCTJU6gBqhMpScJnNKH6pQdBlY6w10G9IwaSpPHpXzGlxsSw==" saltValue="TX/h0FW9Gj6s3bClc6v5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470197</v>
      </c>
      <c r="AP9" s="292">
        <v>256658</v>
      </c>
      <c r="AQ9" s="293">
        <v>163768</v>
      </c>
      <c r="AR9" s="294">
        <v>56.7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47041</v>
      </c>
      <c r="AP10" s="295">
        <v>25677</v>
      </c>
      <c r="AQ10" s="296">
        <v>20420</v>
      </c>
      <c r="AR10" s="297">
        <v>25.7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134781</v>
      </c>
      <c r="AP11" s="295">
        <v>73570</v>
      </c>
      <c r="AQ11" s="296">
        <v>24792</v>
      </c>
      <c r="AR11" s="297">
        <v>196.7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1566</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16504</v>
      </c>
      <c r="AP14" s="295">
        <v>9009</v>
      </c>
      <c r="AQ14" s="296">
        <v>8316</v>
      </c>
      <c r="AR14" s="297">
        <v>8.3000000000000007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38931</v>
      </c>
      <c r="AP15" s="295">
        <v>21251</v>
      </c>
      <c r="AQ15" s="296">
        <v>4918</v>
      </c>
      <c r="AR15" s="297">
        <v>332.1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-57664</v>
      </c>
      <c r="AP16" s="295">
        <v>-31476</v>
      </c>
      <c r="AQ16" s="296">
        <v>-16679</v>
      </c>
      <c r="AR16" s="297">
        <v>88.7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649790</v>
      </c>
      <c r="AP17" s="295">
        <v>354689</v>
      </c>
      <c r="AQ17" s="296">
        <v>207100</v>
      </c>
      <c r="AR17" s="297">
        <v>71.3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30.57</v>
      </c>
      <c r="AP21" s="308">
        <v>18.739999999999998</v>
      </c>
      <c r="AQ21" s="309">
        <v>11.83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94.2</v>
      </c>
      <c r="AP22" s="313">
        <v>94.9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198986</v>
      </c>
      <c r="AP32" s="322">
        <v>108617</v>
      </c>
      <c r="AQ32" s="323">
        <v>99822</v>
      </c>
      <c r="AR32" s="324">
        <v>8.8000000000000007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70866</v>
      </c>
      <c r="AP35" s="322">
        <v>38682</v>
      </c>
      <c r="AQ35" s="323">
        <v>28667</v>
      </c>
      <c r="AR35" s="324">
        <v>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25728</v>
      </c>
      <c r="AP36" s="322">
        <v>14044</v>
      </c>
      <c r="AQ36" s="323">
        <v>3929</v>
      </c>
      <c r="AR36" s="324">
        <v>257.39999999999998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922</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32</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-82</v>
      </c>
      <c r="AP39" s="322">
        <v>-45</v>
      </c>
      <c r="AQ39" s="323">
        <v>-3300</v>
      </c>
      <c r="AR39" s="324">
        <v>-98.6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-185554</v>
      </c>
      <c r="AP40" s="322">
        <v>-101285</v>
      </c>
      <c r="AQ40" s="323">
        <v>-100418</v>
      </c>
      <c r="AR40" s="324">
        <v>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109944</v>
      </c>
      <c r="AP41" s="322">
        <v>60013</v>
      </c>
      <c r="AQ41" s="323">
        <v>29653</v>
      </c>
      <c r="AR41" s="324">
        <v>102.4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143837</v>
      </c>
      <c r="AN51" s="344">
        <v>66715</v>
      </c>
      <c r="AO51" s="345">
        <v>-32.200000000000003</v>
      </c>
      <c r="AP51" s="346">
        <v>238802</v>
      </c>
      <c r="AQ51" s="347">
        <v>29.1</v>
      </c>
      <c r="AR51" s="348">
        <v>-61.3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116754</v>
      </c>
      <c r="AN52" s="352">
        <v>54153</v>
      </c>
      <c r="AO52" s="353">
        <v>-26.8</v>
      </c>
      <c r="AP52" s="354">
        <v>128562</v>
      </c>
      <c r="AQ52" s="355">
        <v>35.200000000000003</v>
      </c>
      <c r="AR52" s="356">
        <v>-62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144406</v>
      </c>
      <c r="AN53" s="344">
        <v>69728</v>
      </c>
      <c r="AO53" s="345">
        <v>4.5</v>
      </c>
      <c r="AP53" s="346">
        <v>288550</v>
      </c>
      <c r="AQ53" s="347">
        <v>20.8</v>
      </c>
      <c r="AR53" s="348">
        <v>-16.3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87931</v>
      </c>
      <c r="AN54" s="352">
        <v>42458</v>
      </c>
      <c r="AO54" s="353">
        <v>-21.6</v>
      </c>
      <c r="AP54" s="354">
        <v>141525</v>
      </c>
      <c r="AQ54" s="355">
        <v>10.1</v>
      </c>
      <c r="AR54" s="356">
        <v>-31.7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425778</v>
      </c>
      <c r="AN55" s="344">
        <v>217234</v>
      </c>
      <c r="AO55" s="345">
        <v>211.5</v>
      </c>
      <c r="AP55" s="346">
        <v>245039</v>
      </c>
      <c r="AQ55" s="347">
        <v>-15.1</v>
      </c>
      <c r="AR55" s="348">
        <v>226.6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140999</v>
      </c>
      <c r="AN56" s="352">
        <v>71938</v>
      </c>
      <c r="AO56" s="353">
        <v>69.400000000000006</v>
      </c>
      <c r="AP56" s="354">
        <v>108922</v>
      </c>
      <c r="AQ56" s="355">
        <v>-23</v>
      </c>
      <c r="AR56" s="356">
        <v>92.4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610864</v>
      </c>
      <c r="AN57" s="344">
        <v>324755</v>
      </c>
      <c r="AO57" s="345">
        <v>49.5</v>
      </c>
      <c r="AP57" s="346">
        <v>237994</v>
      </c>
      <c r="AQ57" s="347">
        <v>-2.9</v>
      </c>
      <c r="AR57" s="348">
        <v>52.4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214443</v>
      </c>
      <c r="AN58" s="352">
        <v>114005</v>
      </c>
      <c r="AO58" s="353">
        <v>58.5</v>
      </c>
      <c r="AP58" s="354">
        <v>110361</v>
      </c>
      <c r="AQ58" s="355">
        <v>1.3</v>
      </c>
      <c r="AR58" s="356">
        <v>57.2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846613</v>
      </c>
      <c r="AN59" s="344">
        <v>462125</v>
      </c>
      <c r="AO59" s="345">
        <v>42.3</v>
      </c>
      <c r="AP59" s="346">
        <v>267911</v>
      </c>
      <c r="AQ59" s="347">
        <v>12.6</v>
      </c>
      <c r="AR59" s="348">
        <v>29.7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304521</v>
      </c>
      <c r="AN60" s="352">
        <v>166223</v>
      </c>
      <c r="AO60" s="353">
        <v>45.8</v>
      </c>
      <c r="AP60" s="354">
        <v>106425</v>
      </c>
      <c r="AQ60" s="355">
        <v>-3.6</v>
      </c>
      <c r="AR60" s="356">
        <v>49.4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434300</v>
      </c>
      <c r="AN61" s="359">
        <v>228111</v>
      </c>
      <c r="AO61" s="360">
        <v>55.1</v>
      </c>
      <c r="AP61" s="361">
        <v>255659</v>
      </c>
      <c r="AQ61" s="362">
        <v>8.9</v>
      </c>
      <c r="AR61" s="348">
        <v>46.2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172930</v>
      </c>
      <c r="AN62" s="352">
        <v>89755</v>
      </c>
      <c r="AO62" s="353">
        <v>25.1</v>
      </c>
      <c r="AP62" s="354">
        <v>119159</v>
      </c>
      <c r="AQ62" s="355">
        <v>4</v>
      </c>
      <c r="AR62" s="356">
        <v>21.1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MakO1mzbINlluHv2h3P4ac/950zvyfSG6IZzrct1iNQv3nc719Ma5lfR/BMksh74nXjkAZDGess0+Hhr2wnKw==" saltValue="CeMyMWV1ZUjweA1h4EMz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Xj6T2lCrU7PvskJFtR+OX/ESvlCPAM4WyO0SF7FauMSjpr2ETqPFOR71MEqTi2xx9VjscIolwIZ31wv8vubCw==" saltValue="JTh+5BuWTNxELosdpGEl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yz773hxdSiVsu2ibmI9U/h2MR8rTEFmvuRwx2p+k6PeAqhpe+LGZYCX9XjvZbASkbAywZ4G1X5V8kNygyqBA==" saltValue="fww/i/ZFAWCTta2Jxtuw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41.7</v>
      </c>
      <c r="G47" s="12">
        <v>42.67</v>
      </c>
      <c r="H47" s="12">
        <v>40.94</v>
      </c>
      <c r="I47" s="12">
        <v>42.03</v>
      </c>
      <c r="J47" s="13">
        <v>79.930000000000007</v>
      </c>
    </row>
    <row r="48" spans="2:10" ht="57.75" customHeight="1" x14ac:dyDescent="0.15">
      <c r="B48" s="14"/>
      <c r="C48" s="1214" t="s">
        <v>4</v>
      </c>
      <c r="D48" s="1214"/>
      <c r="E48" s="1215"/>
      <c r="F48" s="15">
        <v>53.19</v>
      </c>
      <c r="G48" s="16">
        <v>56.92</v>
      </c>
      <c r="H48" s="16">
        <v>63.54</v>
      </c>
      <c r="I48" s="16">
        <v>72.680000000000007</v>
      </c>
      <c r="J48" s="17">
        <v>25.21</v>
      </c>
    </row>
    <row r="49" spans="2:10" ht="57.75" customHeight="1" thickBot="1" x14ac:dyDescent="0.2">
      <c r="B49" s="18"/>
      <c r="C49" s="1216" t="s">
        <v>5</v>
      </c>
      <c r="D49" s="1216"/>
      <c r="E49" s="1217"/>
      <c r="F49" s="19">
        <v>10.44</v>
      </c>
      <c r="G49" s="20">
        <v>3.71</v>
      </c>
      <c r="H49" s="20">
        <v>8.99</v>
      </c>
      <c r="I49" s="20">
        <v>7.47</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BjOBHKfqCVYbqDPAn6wcJFnBdr3VfdpGpx0QMaMzNmr/6jjmM7zY85aMsATLa0+z7OlMH+DnZouxM3OpLTTew==" saltValue="1zkX75ZEyfvHFBxYj1ft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2019-10-28T08:01:55Z</cp:lastPrinted>
  <dcterms:created xsi:type="dcterms:W3CDTF">2019-02-14T04:00:42Z</dcterms:created>
  <dcterms:modified xsi:type="dcterms:W3CDTF">2019-10-30T08:59:47Z</dcterms:modified>
  <cp:category/>
</cp:coreProperties>
</file>