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EDD2D51-1971-4A6E-8890-CF1DCC610AD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<sst xmlns="http://schemas.openxmlformats.org/spreadsheetml/2006/main" count="2967" uniqueCount="1049">
  <si>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</si>
  <si>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</si>
  <si>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</si>
  <si>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</si>
  <si>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</si>
  <si>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</si>
  <si>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</si>
  <si>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</si>
  <si>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</si>
  <si>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</si>
  <si>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</si>
  <si>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</si>
  <si>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</si>
  <si>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</si>
  <si>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</si>
  <si>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</si>
  <si>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</si>
  <si>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</si>
  <si>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</si>
  <si>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</si>
  <si>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</si>
  <si>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</si>
  <si>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</si>
  <si>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</si>
  <si>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</si>
  <si>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</si>
  <si>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</si>
  <si>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</si>
  <si>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</si>
  <si>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</si>
  <si>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</si>
  <si>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</si>
  <si>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</si>
  <si>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</si>
  <si>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</si>
  <si>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</si>
  <si>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</si>
  <si>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</si>
  <si>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</si>
  <si>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</si>
  <si>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</si>
  <si>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</si>
  <si>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</si>
  <si>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</si>
  <si>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</si>
  <si>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</si>
  <si>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</si>
  <si>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</si>
  <si>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</si>
  <si>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</si>
  <si>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</si>
  <si>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</si>
  <si>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</si>
  <si>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</si>
  <si>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</si>
  <si>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</si>
  <si>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</si>
  <si>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</si>
  <si>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</si>
  <si>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</si>
  <si>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</si>
  <si>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</si>
  <si>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</si>
  <si>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</si>
  <si>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</si>
  <si>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</si>
  <si>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</si>
  <si>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</si>
  <si>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</si>
  <si>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</si>
  <si>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</si>
  <si>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</si>
  <si>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</si>
  <si>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</si>
  <si>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</si>
  <si>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</si>
  <si>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</si>
  <si>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</si>
  <si>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</si>
  <si>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</si>
  <si>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</si>
  <si>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</si>
  <si>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</si>
  <si>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</si>
  <si>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</si>
  <si>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</si>
  <si>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</si>
  <si>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</si>
  <si>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</si>
  <si>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</si>
  <si>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</si>
  <si>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</si>
  <si>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</si>
  <si>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</si>
  <si>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</si>
  <si>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</si>
  <si>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</si>
  <si>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</si>
  <si>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</si>
  <si>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</si>
  <si>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</si>
  <si>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</si>
  <si>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</si>
  <si>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</si>
  <si>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</si>
  <si>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</si>
  <si>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</si>
  <si>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</si>
  <si>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</si>
  <si>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</si>
  <si>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</si>
  <si>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</si>
  <si>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</si>
  <si>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</si>
  <si>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</si>
  <si>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</si>
  <si>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</si>
  <si>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</si>
  <si>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</si>
  <si>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</si>
  <si>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</si>
  <si>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</si>
  <si>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</si>
  <si>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</si>
  <si>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</si>
  <si>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</si>
  <si>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</si>
  <si>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</si>
  <si>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</si>
  <si>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</si>
  <si>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</si>
  <si>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</si>
  <si>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</si>
  <si>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</si>
  <si>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</si>
  <si>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</si>
  <si>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</si>
  <si>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</si>
  <si>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</si>
  <si>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</si>
  <si>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</si>
  <si>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</si>
  <si>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</si>
  <si>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</si>
  <si>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</si>
  <si>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</si>
  <si>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</si>
  <si>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</si>
  <si>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</si>
  <si>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</si>
  <si>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</si>
  <si>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</si>
  <si>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</si>
  <si>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</si>
  <si>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</si>
  <si>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</si>
  <si>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</si>
  <si>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</si>
  <si>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</si>
  <si>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</si>
  <si>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</si>
  <si>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</si>
  <si>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</si>
  <si>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</si>
  <si>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</si>
  <si>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</si>
  <si>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</si>
  <si>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</si>
  <si>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</si>
  <si>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</si>
  <si>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</si>
  <si>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</si>
  <si>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</si>
  <si>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</si>
  <si>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</si>
  <si>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</si>
  <si>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</si>
  <si>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</si>
  <si>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</si>
  <si>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</si>
  <si>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</si>
  <si>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</si>
  <si>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</si>
  <si>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</si>
  <si>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</si>
  <si>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</si>
  <si>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</si>
  <si>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</si>
  <si>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</si>
  <si>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</si>
  <si>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</si>
  <si>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</si>
  <si>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</si>
  <si>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</si>
  <si>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</si>
  <si>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</si>
  <si>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</si>
  <si>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</si>
  <si>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</si>
  <si>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</si>
  <si>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</si>
  <si>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</si>
  <si>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</si>
  <si>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</si>
  <si>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</si>
  <si>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</si>
  <si>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</si>
  <si>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</si>
  <si>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</si>
  <si>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</si>
  <si>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</si>
  <si>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</si>
  <si>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</si>
  <si>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</si>
  <si>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</si>
  <si>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</si>
  <si>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</si>
  <si>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</si>
  <si>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</si>
  <si>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</si>
  <si>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</si>
  <si>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</si>
  <si>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</si>
  <si>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</si>
  <si>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</si>
  <si>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</si>
  <si>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</si>
  <si>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</si>
  <si>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</si>
  <si>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</si>
  <si>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</si>
  <si>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</si>
  <si>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</si>
  <si>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</si>
  <si>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</si>
  <si>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</si>
  <si>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</si>
  <si>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</si>
  <si>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</si>
  <si>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</si>
  <si>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</si>
  <si>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</si>
  <si>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</si>
  <si>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</si>
  <si>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</si>
  <si>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</si>
  <si>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</si>
  <si>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</si>
  <si>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</si>
  <si>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</si>
  <si>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</si>
  <si>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</si>
  <si>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</si>
  <si>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</si>
  <si>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</si>
  <si>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</si>
  <si>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</si>
  <si>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</si>
  <si>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</si>
  <si>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</si>
  <si>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</si>
  <si>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</si>
  <si>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</si>
  <si>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</si>
  <si>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</si>
  <si>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</si>
  <si>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</si>
  <si>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</si>
  <si>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</si>
  <si>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</si>
  <si>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</si>
  <si>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</si>
  <si>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</si>
  <si>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</si>
  <si>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</si>
  <si>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</si>
  <si>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</si>
  <si>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</si>
  <si>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</si>
  <si>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</si>
  <si>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</si>
  <si>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</si>
  <si>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</si>
  <si>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</si>
  <si>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</si>
  <si>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</si>
  <si>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</si>
  <si>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</si>
  <si>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</si>
  <si>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</si>
  <si>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</si>
  <si>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</si>
  <si>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</si>
  <si>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</si>
  <si>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</si>
  <si>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</si>
  <si>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</si>
  <si>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</si>
  <si>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</si>
  <si>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</si>
  <si>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</si>
  <si>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</si>
  <si>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</si>
  <si>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</si>
  <si>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</si>
  <si>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</si>
  <si>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</si>
  <si>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</si>
  <si>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</si>
  <si>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</si>
  <si>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</si>
  <si>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</si>
  <si>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</si>
  <si>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</si>
  <si>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</si>
  <si>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</si>
  <si>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</si>
  <si>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</si>
  <si>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</si>
  <si>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</si>
  <si>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</si>
  <si>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</si>
  <si>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</si>
  <si>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</si>
  <si>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</si>
  <si>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</si>
  <si>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</si>
  <si>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</si>
  <si>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</si>
  <si>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</si>
  <si>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</si>
  <si>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</si>
  <si>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</si>
  <si>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</si>
  <si>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</si>
  <si>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</si>
  <si>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</si>
  <si>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</si>
  <si>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</si>
  <si>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</si>
  <si>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</si>
  <si>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</si>
  <si>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</si>
  <si>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</si>
  <si>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</si>
  <si>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</si>
  <si>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</si>
  <si>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</si>
  <si>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</si>
  <si>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</si>
  <si>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</si>
  <si>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</si>
  <si>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</si>
  <si>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</si>
  <si>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</si>
  <si>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</si>
  <si>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</si>
  <si>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</si>
  <si>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</si>
  <si>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</si>
  <si>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</si>
  <si>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</si>
  <si>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</si>
  <si>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</si>
  <si>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</si>
  <si>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</si>
  <si>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</si>
  <si>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</si>
  <si>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</si>
  <si>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</si>
  <si>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</si>
  <si>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</si>
  <si>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</si>
  <si>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</si>
  <si>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</si>
  <si>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</si>
  <si>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</si>
  <si>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</si>
  <si>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</si>
  <si>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</si>
  <si>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</si>
  <si>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</si>
  <si>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</si>
  <si>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</si>
  <si>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</si>
  <si>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</si>
  <si>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</si>
  <si>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</si>
  <si>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</si>
  <si>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</si>
  <si>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</si>
  <si>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</si>
  <si>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</si>
  <si>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</si>
  <si>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</si>
  <si>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</si>
  <si>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</si>
  <si>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</si>
  <si>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</si>
  <si>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</si>
  <si>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</si>
  <si>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</si>
  <si>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</si>
  <si>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</si>
  <si>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</si>
  <si>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</si>
  <si>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</si>
  <si>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</si>
  <si>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</si>
  <si>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</si>
  <si>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</si>
  <si>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</si>
  <si>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</si>
  <si>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</si>
  <si>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</si>
  <si>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</si>
  <si>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</si>
  <si>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</si>
  <si>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</si>
  <si>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</si>
  <si>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</si>
  <si>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</si>
  <si>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</si>
  <si>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</si>
  <si>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</si>
  <si>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</si>
  <si>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</si>
  <si>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</si>
  <si>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</si>
  <si>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</si>
  <si>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</si>
  <si>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</si>
  <si>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</si>
  <si>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</si>
  <si>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</si>
  <si>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</si>
  <si>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</si>
  <si>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</si>
  <si>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</si>
  <si>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</si>
  <si>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</si>
  <si>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</si>
  <si>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</si>
  <si>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</si>
  <si>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</si>
  <si>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</si>
  <si>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</si>
  <si>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</si>
  <si>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</si>
  <si>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</si>
  <si>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</si>
  <si>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</si>
  <si>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</si>
  <si>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</si>
  <si>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</si>
  <si>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</si>
  <si>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</si>
  <si>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</si>
  <si>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</si>
  <si>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</si>
  <si>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</si>
  <si>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</si>
  <si>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</si>
  <si>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</si>
  <si>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</si>
  <si>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</si>
  <si>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</si>
  <si>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</si>
  <si>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</si>
  <si>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</si>
  <si>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</si>
  <si>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</si>
  <si>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</si>
  <si>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</si>
  <si>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</si>
  <si>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</si>
  <si>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</si>
  <si>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</si>
  <si>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</si>
  <si>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</si>
  <si>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</si>
  <si>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</si>
  <si>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</si>
  <si>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</si>
  <si>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</si>
  <si>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</si>
  <si>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</si>
  <si>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</si>
  <si>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</si>
  <si>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</si>
  <si>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</si>
  <si>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</si>
  <si>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</si>
  <si>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</si>
  <si>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</si>
  <si>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</si>
  <si>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</si>
  <si>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</si>
  <si>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</si>
  <si>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</si>
  <si>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</si>
  <si>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</si>
  <si>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</si>
  <si>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</si>
  <si>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</si>
  <si>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</si>
  <si>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</si>
  <si>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</si>
  <si>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</si>
  <si>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</si>
  <si>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</si>
  <si>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</si>
  <si>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</si>
  <si>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</si>
  <si>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</si>
  <si>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</si>
  <si>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</si>
  <si>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</si>
  <si>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</si>
  <si>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</si>
  <si>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</si>
  <si>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</si>
  <si>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</si>
  <si>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</si>
  <si>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</si>
  <si>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</si>
  <si>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</si>
  <si>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</si>
  <si>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</si>
  <si>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</si>
  <si>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</si>
  <si>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</si>
  <si>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</si>
  <si>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</si>
  <si>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</si>
  <si>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</si>
  <si>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</si>
  <si>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</si>
  <si>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</si>
  <si>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</si>
  <si>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</si>
  <si>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</si>
  <si>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</si>
  <si>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</si>
  <si>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</si>
  <si>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</si>
  <si>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</si>
  <si>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</si>
  <si>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</si>
  <si>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</si>
  <si>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</si>
  <si>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</si>
  <si>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</si>
  <si>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</si>
  <si>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</si>
  <si>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</si>
  <si>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</si>
  <si>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</si>
  <si>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</si>
  <si>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</si>
  <si>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</si>
  <si>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</si>
  <si>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</si>
  <si>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</si>
  <si>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</si>
  <si>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</si>
  <si>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</si>
  <si>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</si>
  <si>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</si>
  <si>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</si>
  <si>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</si>
  <si>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</si>
  <si>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</si>
  <si>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</si>
  <si>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</si>
  <si>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</si>
  <si>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</si>
  <si>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</si>
  <si>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</si>
  <si>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</si>
  <si>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</si>
  <si>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</si>
  <si>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</si>
  <si>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</si>
  <si>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</si>
  <si>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</si>
  <si>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</si>
  <si>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</si>
  <si>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</si>
  <si>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</si>
  <si>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</si>
  <si>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</si>
  <si>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</si>
  <si>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</si>
  <si>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</si>
  <si>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</si>
  <si>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</si>
  <si>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</si>
  <si>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</si>
  <si>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</si>
  <si>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</si>
  <si>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</si>
  <si>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</si>
  <si>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</si>
  <si>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</si>
  <si>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</si>
  <si>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</si>
  <si>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</si>
  <si>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</si>
  <si>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</si>
  <si>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</si>
  <si>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</si>
  <si>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</si>
  <si>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</si>
  <si>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</si>
  <si>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</si>
  <si>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</si>
  <si>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</si>
  <si>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</si>
  <si>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</si>
  <si>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</si>
  <si>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</si>
  <si>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</si>
  <si>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</si>
  <si>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</si>
  <si>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</si>
  <si>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</si>
  <si>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</si>
  <si>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</si>
  <si>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</si>
  <si>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</si>
  <si>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</si>
  <si>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</si>
  <si>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</si>
  <si>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</si>
  <si>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</si>
  <si>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</si>
  <si>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</si>
  <si>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</si>
  <si>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</si>
  <si>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</si>
  <si>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</si>
  <si>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</si>
  <si>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</si>
  <si>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</si>
  <si>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</si>
  <si>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</si>
  <si>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</si>
  <si>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</si>
  <si>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</si>
  <si>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</si>
  <si>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</si>
  <si>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</si>
  <si>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</si>
  <si>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</si>
  <si>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</si>
  <si>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</si>
  <si>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</si>
  <si>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</si>
  <si>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</si>
  <si>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</si>
  <si>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</si>
  <si>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</si>
  <si>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</si>
  <si>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</si>
  <si>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</si>
  <si>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</si>
  <si>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</si>
  <si>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</si>
  <si>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</si>
  <si>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</si>
  <si>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</si>
  <si>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</si>
  <si>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</si>
  <si>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</si>
  <si>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</si>
  <si>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</si>
  <si>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</si>
  <si>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</si>
  <si>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</si>
  <si>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</si>
  <si>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</si>
  <si>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</si>
  <si>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</si>
  <si>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</si>
  <si>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</si>
  <si>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</si>
  <si>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</si>
  <si>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</si>
  <si>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</si>
  <si>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</si>
  <si>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</si>
  <si>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</si>
  <si>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</si>
  <si>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</si>
  <si>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</si>
  <si>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</si>
  <si>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</si>
  <si>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</si>
  <si>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</si>
  <si>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</si>
  <si>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</si>
  <si>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</si>
  <si>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</si>
  <si>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</si>
  <si>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</si>
  <si>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</si>
  <si>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</si>
  <si>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</si>
  <si>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</si>
  <si>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</si>
  <si>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</si>
  <si>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</si>
  <si>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</si>
  <si>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</si>
  <si>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</si>
  <si>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</si>
  <si>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</si>
  <si>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</si>
  <si>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</si>
  <si>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</si>
  <si>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</si>
  <si>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</si>
  <si>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</si>
  <si>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</si>
  <si>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</si>
  <si>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</si>
  <si>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</si>
  <si>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</si>
  <si>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</si>
  <si>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</si>
  <si>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</si>
  <si>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</si>
  <si>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</si>
  <si>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</si>
  <si>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</si>
  <si>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</si>
  <si>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</si>
  <si>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</si>
  <si>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</si>
  <si>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</si>
  <si>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</si>
  <si>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</si>
  <si>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</si>
  <si>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</si>
  <si>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</si>
  <si>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</si>
  <si>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</si>
  <si>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</si>
  <si>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</si>
  <si>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</si>
  <si>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</si>
  <si>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</si>
  <si>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</si>
  <si>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</si>
  <si>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</si>
  <si>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</si>
  <si>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</si>
  <si>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</si>
  <si>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</si>
  <si>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</si>
  <si>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</si>
  <si>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</si>
  <si>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</si>
  <si>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</si>
  <si>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</si>
  <si>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</si>
  <si>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</si>
  <si>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</si>
  <si>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</si>
  <si>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</si>
  <si>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</si>
  <si>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</si>
  <si>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</si>
  <si>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</si>
  <si>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</si>
  <si>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</si>
  <si>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</si>
  <si>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</si>
  <si>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</si>
  <si>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</si>
  <si>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</si>
  <si>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</si>
  <si>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</si>
  <si>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</si>
  <si>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</si>
  <si>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</si>
  <si>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</si>
  <si>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</si>
  <si>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</si>
  <si>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</si>
  <si>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</si>
  <si>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</si>
  <si>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</si>
  <si>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</si>
  <si>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</si>
  <si>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</si>
  <si>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</si>
  <si>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</si>
  <si>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</si>
  <si>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</si>
  <si>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</si>
  <si>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</si>
  <si>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</si>
  <si>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</si>
  <si>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</si>
  <si>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</si>
  <si>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</si>
  <si>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</si>
  <si>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</si>
  <si>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</si>
  <si>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</si>
  <si>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</si>
  <si>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</si>
  <si>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</si>
  <si>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</si>
  <si>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</si>
  <si>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</si>
  <si>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</si>
  <si>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</si>
  <si>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</si>
  <si>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</si>
  <si>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</si>
  <si>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</si>
  <si>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</si>
  <si>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</si>
  <si>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</si>
  <si>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</si>
  <si>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</si>
  <si>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</si>
  <si>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</si>
  <si>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</si>
  <si>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</si>
  <si>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</si>
  <si>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</si>
  <si>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</si>
  <si>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</si>
  <si>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</si>
  <si>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</si>
  <si>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</si>
  <si>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</si>
  <si>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</si>
  <si>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</si>
  <si>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</si>
  <si>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</si>
  <si>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</si>
  <si>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</si>
  <si>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</si>
  <si>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</si>
  <si>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</si>
  <si>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</si>
  <si>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</si>
  <si>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</si>
  <si>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</si>
  <si>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</si>
  <si>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</si>
  <si>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</si>
  <si>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</si>
  <si>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</si>
  <si>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</si>
  <si>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</si>
  <si>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</si>
  <si>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</si>
  <si>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</si>
  <si>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</si>
  <si>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</si>
  <si>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</si>
  <si>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</si>
  <si>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</si>
  <si>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</si>
  <si>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</si>
  <si>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</si>
  <si>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</si>
  <si>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</si>
  <si>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</si>
  <si>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</si>
  <si>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</si>
  <si>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</si>
  <si>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</si>
  <si>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</si>
  <si>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</si>
  <si>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</si>
  <si>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</si>
  <si>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</si>
  <si>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</si>
  <si>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</si>
  <si>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</si>
  <si>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</si>
  <si>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</si>
  <si>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</si>
  <si>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</si>
  <si>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</si>
  <si>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</si>
  <si>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</si>
  <si>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</si>
  <si>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</si>
  <si>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</si>
  <si>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</si>
  <si>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</si>
  <si>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</si>
  <si>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</si>
  <si>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</si>
  <si>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</si>
  <si>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</si>
  <si>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</si>
  <si>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</si>
  <si>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</si>
  <si>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</si>
  <si>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</si>
  <si>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</si>
  <si>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</si>
  <si>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</si>
  <si>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</si>
  <si>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</si>
  <si>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</si>
  <si>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</si>
  <si>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</si>
  <si>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</si>
  <si>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</si>
  <si>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</si>
  <si>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</si>
  <si>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</si>
  <si>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</si>
  <si>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</si>
  <si>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</si>
  <si>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</si>
  <si>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</si>
  <si>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</si>
  <si>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</si>
  <si>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</si>
  <si>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</si>
  <si>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</si>
  <si>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</si>
  <si>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</si>
  <si>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</si>
  <si>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</si>
  <si>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</si>
  <si>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</si>
  <si>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</si>
  <si>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</si>
  <si>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</si>
  <si>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</si>
  <si>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</si>
  <si>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</si>
  <si>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</si>
  <si>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</si>
  <si>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</si>
  <si>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</si>
  <si>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</si>
  <si>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</si>
  <si>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</si>
  <si>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</si>
  <si>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</si>
  <si>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</si>
  <si>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</si>
  <si>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</si>
  <si>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</si>
  <si>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</si>
  <si>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</si>
  <si>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</si>
  <si>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</si>
  <si>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</si>
  <si>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</si>
  <si>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</si>
  <si>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</si>
  <si>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</si>
  <si>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</si>
  <si>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</si>
  <si>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</si>
  <si>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</si>
  <si>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</si>
  <si>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</si>
  <si>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</si>
  <si>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</si>
  <si>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</si>
  <si>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</si>
  <si>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</si>
  <si>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</si>
  <si>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</si>
  <si>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</si>
  <si>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</si>
  <si>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</si>
  <si>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</si>
  <si>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</si>
  <si>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</si>
  <si>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</si>
  <si>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</si>
  <si>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</si>
  <si>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</si>
  <si>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</si>
  <si>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</si>
  <si>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</si>
  <si>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</si>
  <si>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</si>
  <si>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</si>
  <si>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</si>
  <si>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</si>
  <si>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</si>
  <si>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</si>
  <si>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</si>
  <si>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</si>
  <si>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</si>
  <si>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</si>
  <si>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</si>
  <si>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</si>
  <si>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</si>
  <si>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</si>
  <si>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</si>
  <si>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</si>
  <si>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</si>
  <si>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</si>
  <si>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</si>
  <si>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</si>
  <si>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</si>
  <si>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</si>
  <si>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</si>
  <si>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</si>
  <si>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</si>
  <si>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</si>
  <si>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</si>
  <si>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</si>
  <si>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</si>
  <si>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</si>
  <si>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</si>
  <si>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</si>
  <si>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</si>
  <si>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</si>
  <si>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</si>
  <si>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</si>
  <si>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</si>
  <si>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</si>
  <si>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</si>
  <si>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</si>
  <si>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</si>
  <si>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</si>
  <si>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</si>
  <si>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</si>
  <si>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稲田病院</t>
    <phoneticPr fontId="3"/>
  </si>
  <si>
    <t>〒630-8131 奈良市大森町４６</t>
    <phoneticPr fontId="3"/>
  </si>
  <si>
    <t>〇</t>
  </si>
  <si>
    <t>医療法人</t>
  </si>
  <si>
    <t>複数の診療科で活用</t>
  </si>
  <si>
    <t>整形外科</t>
  </si>
  <si>
    <t>リハビリテーション科</t>
  </si>
  <si>
    <t>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</si>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</sst>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nara.jp/qq29/qqport/kenmintop/detail/fk1100.php?sisetuid=5000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93</v>
      </c>
      <c r="K151" s="264" t="str">
        <f t="shared" si="3"/>
        <v/>
      </c>
      <c r="L151" s="117">
        <v>93</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1.1000000000000001</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1.1000000000000001</v>
      </c>
      <c r="K272" s="81" t="str">
        <f t="shared" si="8"/>
        <v/>
      </c>
      <c r="L272" s="148">
        <v>1.1000000000000001</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725</v>
      </c>
      <c r="K392" s="81" t="str">
        <f t="shared" ref="K392:K397" si="11">IF(OR(COUNTIF(L392:L392,"未確認")&gt;0,COUNTIF(L392:L392,"~*")&gt;0),"※","")</f>
        <v/>
      </c>
      <c r="L392" s="147">
        <v>725</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4</v>
      </c>
      <c r="K394" s="81" t="str">
        <f t="shared" si="11"/>
        <v/>
      </c>
      <c r="L394" s="147">
        <v>4</v>
      </c>
    </row>
    <row r="395" spans="1:22" s="83" customFormat="1" ht="34.5" customHeight="1">
      <c r="A395" s="250" t="s">
        <v>775</v>
      </c>
      <c r="B395" s="84"/>
      <c r="C395" s="369"/>
      <c r="D395" s="381"/>
      <c r="E395" s="319" t="s">
        <v>226</v>
      </c>
      <c r="F395" s="320"/>
      <c r="G395" s="320"/>
      <c r="H395" s="321"/>
      <c r="I395" s="342"/>
      <c r="J395" s="140">
        <f t="shared" si="10"/>
        <v>721</v>
      </c>
      <c r="K395" s="81" t="str">
        <f t="shared" si="11"/>
        <v/>
      </c>
      <c r="L395" s="147">
        <v>721</v>
      </c>
    </row>
    <row r="396" spans="1:22" s="83" customFormat="1" ht="34.5" customHeight="1">
      <c r="A396" s="250" t="s">
        <v>776</v>
      </c>
      <c r="B396" s="1"/>
      <c r="C396" s="369"/>
      <c r="D396" s="319" t="s">
        <v>227</v>
      </c>
      <c r="E396" s="320"/>
      <c r="F396" s="320"/>
      <c r="G396" s="320"/>
      <c r="H396" s="321"/>
      <c r="I396" s="342"/>
      <c r="J396" s="140">
        <f t="shared" si="10"/>
        <v>11553</v>
      </c>
      <c r="K396" s="81" t="str">
        <f t="shared" si="11"/>
        <v/>
      </c>
      <c r="L396" s="147">
        <v>11553</v>
      </c>
    </row>
    <row r="397" spans="1:22" s="83" customFormat="1" ht="34.5" customHeight="1">
      <c r="A397" s="250" t="s">
        <v>777</v>
      </c>
      <c r="B397" s="119"/>
      <c r="C397" s="369"/>
      <c r="D397" s="319" t="s">
        <v>228</v>
      </c>
      <c r="E397" s="320"/>
      <c r="F397" s="320"/>
      <c r="G397" s="320"/>
      <c r="H397" s="321"/>
      <c r="I397" s="343"/>
      <c r="J397" s="140">
        <f t="shared" si="10"/>
        <v>725</v>
      </c>
      <c r="K397" s="81" t="str">
        <f t="shared" si="11"/>
        <v/>
      </c>
      <c r="L397" s="147">
        <v>725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725</v>
      </c>
      <c r="K405" s="81" t="str">
        <f t="shared" ref="K405:K422" si="13">IF(OR(COUNTIF(L405:L405,"未確認")&gt;0,COUNTIF(L405:L405,"~*")&gt;0),"※","")</f>
        <v/>
      </c>
      <c r="L405" s="147">
        <v>725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725</v>
      </c>
      <c r="K407" s="81" t="str">
        <f t="shared" si="13"/>
        <v/>
      </c>
      <c r="L407" s="147">
        <v>725</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725</v>
      </c>
      <c r="K413" s="81" t="str">
        <f t="shared" si="13"/>
        <v/>
      </c>
      <c r="L413" s="147">
        <v>725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725</v>
      </c>
      <c r="K415" s="81" t="str">
        <f t="shared" si="13"/>
        <v/>
      </c>
      <c r="L415" s="147">
        <v>725</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725</v>
      </c>
      <c r="K430" s="193" t="str">
        <f>IF(OR(COUNTIF(L430:L430,"未確認")&gt;0,COUNTIF(L430:L430,"~*")&gt;0),"※","")</f>
        <v/>
      </c>
      <c r="L430" s="147">
        <v>725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725</v>
      </c>
      <c r="K433" s="193" t="str">
        <f>IF(OR(COUNTIF(L433:L433,"未確認")&gt;0,COUNTIF(L433:L433,"~*")&gt;0),"※","")</f>
        <v/>
      </c>
      <c r="L433" s="147">
        <v>725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66</v>
      </c>
      <c r="K468" s="201" t="str">
        <f t="shared" ref="K468:K475" si="15">IF(OR(COUNTIF(L468:L468,"未確認")&gt;0,COUNTIF(L468:L468,"*")&gt;0),"※","")</f>
        <v/>
      </c>
      <c r="L468" s="117">
        <v>66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44</v>
      </c>
      <c r="K470" s="201" t="str">
        <f t="shared" si="15"/>
        <v/>
      </c>
      <c r="L470" s="117">
        <v>44</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12</v>
      </c>
      <c r="K471" s="201" t="str">
        <f t="shared" si="15"/>
        <v/>
      </c>
      <c r="L471" s="117">
        <v>12</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25</v>
      </c>
      <c r="K481" s="201" t="str">
        <f t="shared" si="17"/>
        <v/>
      </c>
      <c r="L481" s="117">
        <v>25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13</v>
      </c>
      <c r="K483" s="201" t="str">
        <f t="shared" si="17"/>
        <v/>
      </c>
      <c r="L483" s="117">
        <v>13</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58.2</v>
      </c>
    </row>
    <row r="561" spans="1:12" s="91" customFormat="1" ht="34.5" customHeight="1">
      <c r="A561" s="251" t="s">
        <v>871</v>
      </c>
      <c r="B561" s="119"/>
      <c r="C561" s="209"/>
      <c r="D561" s="330" t="s">
        <v>377</v>
      </c>
      <c r="E561" s="341"/>
      <c r="F561" s="341"/>
      <c r="G561" s="341"/>
      <c r="H561" s="331"/>
      <c r="I561" s="342"/>
      <c r="J561" s="207"/>
      <c r="K561" s="210"/>
      <c r="L561" s="211">
        <v>0.8</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0.5</v>
      </c>
    </row>
    <row r="564" spans="1:12" s="91" customFormat="1" ht="34.5" customHeight="1">
      <c r="A564" s="251" t="s">
        <v>874</v>
      </c>
      <c r="B564" s="119"/>
      <c r="C564" s="209"/>
      <c r="D564" s="330" t="s">
        <v>380</v>
      </c>
      <c r="E564" s="341"/>
      <c r="F564" s="341"/>
      <c r="G564" s="341"/>
      <c r="H564" s="331"/>
      <c r="I564" s="342"/>
      <c r="J564" s="207"/>
      <c r="K564" s="210"/>
      <c r="L564" s="211">
        <v>4.7</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22</v>
      </c>
      <c r="K622" s="201" t="str">
        <f t="shared" si="28"/>
        <v/>
      </c>
      <c r="L622" s="117">
        <v>22</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45</v>
      </c>
      <c r="K635" s="201" t="str">
        <f t="shared" si="30"/>
        <v/>
      </c>
      <c r="L635" s="117">
        <v>45</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40</v>
      </c>
      <c r="K646" s="201" t="str">
        <f t="shared" ref="K646:K660" si="32">IF(OR(COUNTIF(L646:L646,"未確認")&gt;0,COUNTIF(L646:L646,"*")&gt;0),"※","")</f>
        <v/>
      </c>
      <c r="L646" s="117">
        <v>40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53</v>
      </c>
      <c r="K650" s="201" t="str">
        <f t="shared" si="32"/>
        <v/>
      </c>
      <c r="L650" s="117">
        <v>53</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36</v>
      </c>
      <c r="K655" s="201" t="str">
        <f t="shared" si="32"/>
        <v/>
      </c>
      <c r="L655" s="117">
        <v>36</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74.5</v>
      </c>
    </row>
    <row r="669" spans="1:22" s="83" customFormat="1" ht="56.15" customHeight="1">
      <c r="A669" s="251" t="s">
        <v>952</v>
      </c>
      <c r="B669" s="84"/>
      <c r="C669" s="316" t="s">
        <v>483</v>
      </c>
      <c r="D669" s="317"/>
      <c r="E669" s="317"/>
      <c r="F669" s="317"/>
      <c r="G669" s="317"/>
      <c r="H669" s="318"/>
      <c r="I669" s="138" t="s">
        <v>484</v>
      </c>
      <c r="J669" s="223"/>
      <c r="K669" s="224"/>
      <c r="L669" s="299">
        <v>14.6</v>
      </c>
    </row>
    <row r="670" spans="1:22" s="83" customFormat="1" ht="60" customHeight="1">
      <c r="A670" s="251" t="s">
        <v>953</v>
      </c>
      <c r="B670" s="84"/>
      <c r="C670" s="322" t="s">
        <v>485</v>
      </c>
      <c r="D670" s="323"/>
      <c r="E670" s="323"/>
      <c r="F670" s="323"/>
      <c r="G670" s="323"/>
      <c r="H670" s="324"/>
      <c r="I670" s="325" t="s">
        <v>1030</v>
      </c>
      <c r="J670" s="223"/>
      <c r="K670" s="224"/>
      <c r="L670" s="300">
        <v>725</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FC42F9-E5F1-4536-BE97-0924C664D8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2019-12-23T00:58:21Z</dcterms:modified>
</cp:coreProperties>
</file>