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15926E7-39AA-4FDC-ACAF-8826C7A88CA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<sst xmlns="http://schemas.openxmlformats.org/spreadsheetml/2006/main" count="3088" uniqueCount="1047">
  <si>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</si>
  <si>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</si>
  <si>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</si>
  <si>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</si>
  <si>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</si>
  <si>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</si>
  <si>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</si>
  <si>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</si>
  <si>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</si>
  <si>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</si>
  <si>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</si>
  <si>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</si>
  <si>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</si>
  <si>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</si>
  <si>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</si>
  <si>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</si>
  <si>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</si>
  <si>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</si>
  <si>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</si>
  <si>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</si>
  <si>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</si>
  <si>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</si>
  <si>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</si>
  <si>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</si>
  <si>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</si>
  <si>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</si>
  <si>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</si>
  <si>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</si>
  <si>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</si>
  <si>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</si>
  <si>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</si>
  <si>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</si>
  <si>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</si>
  <si>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</si>
  <si>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</si>
  <si>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</si>
  <si>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</si>
  <si>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</si>
  <si>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</si>
  <si>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</si>
  <si>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</si>
  <si>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</si>
  <si>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</si>
  <si>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</si>
  <si>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</si>
  <si>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</si>
  <si>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</si>
  <si>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</si>
  <si>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</si>
  <si>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</si>
  <si>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</si>
  <si>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</si>
  <si>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</si>
  <si>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</si>
  <si>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</si>
  <si>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</si>
  <si>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</si>
  <si>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</si>
  <si>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</si>
  <si>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</si>
  <si>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</si>
  <si>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</si>
  <si>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</si>
  <si>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</si>
  <si>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</si>
  <si>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</si>
  <si>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</si>
  <si>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</si>
  <si>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</si>
  <si>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</si>
  <si>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</si>
  <si>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</si>
  <si>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</si>
  <si>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</si>
  <si>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</si>
  <si>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</si>
  <si>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</si>
  <si>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</si>
  <si>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</si>
  <si>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</si>
  <si>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</si>
  <si>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</si>
  <si>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</si>
  <si>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</si>
  <si>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</si>
  <si>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</si>
  <si>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</si>
  <si>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</si>
  <si>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</si>
  <si>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</si>
  <si>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</si>
  <si>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</si>
  <si>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</si>
  <si>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</si>
  <si>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</si>
  <si>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</si>
  <si>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</si>
  <si>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</si>
  <si>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</si>
  <si>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</si>
  <si>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</si>
  <si>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</si>
  <si>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</si>
  <si>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</si>
  <si>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</si>
  <si>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</si>
  <si>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</si>
  <si>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</si>
  <si>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</si>
  <si>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</si>
  <si>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</si>
  <si>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</si>
  <si>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</si>
  <si>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</si>
  <si>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</si>
  <si>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</si>
  <si>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</si>
  <si>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</si>
  <si>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</si>
  <si>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</si>
  <si>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</si>
  <si>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</si>
  <si>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</si>
  <si>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</si>
  <si>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</si>
  <si>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</si>
  <si>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</si>
  <si>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</si>
  <si>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</si>
  <si>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</si>
  <si>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</si>
  <si>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</si>
  <si>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</si>
  <si>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</si>
  <si>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</si>
  <si>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</si>
  <si>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</si>
  <si>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</si>
  <si>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</si>
  <si>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</si>
  <si>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</si>
  <si>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</si>
  <si>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</si>
  <si>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</si>
  <si>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</si>
  <si>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</si>
  <si>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</si>
  <si>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</si>
  <si>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</si>
  <si>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</si>
  <si>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</si>
  <si>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</si>
  <si>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</si>
  <si>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</si>
  <si>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</si>
  <si>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</si>
  <si>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</si>
  <si>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</si>
  <si>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</si>
  <si>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</si>
  <si>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</si>
  <si>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</si>
  <si>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</si>
  <si>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</si>
  <si>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</si>
  <si>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</si>
  <si>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</si>
  <si>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</si>
  <si>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</si>
  <si>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</si>
  <si>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</si>
  <si>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</si>
  <si>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</si>
  <si>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</si>
  <si>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</si>
  <si>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</si>
  <si>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</si>
  <si>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</si>
  <si>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</si>
  <si>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</si>
  <si>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</si>
  <si>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</si>
  <si>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</si>
  <si>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</si>
  <si>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</si>
  <si>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</si>
  <si>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</si>
  <si>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</si>
  <si>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</si>
  <si>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</si>
  <si>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</si>
  <si>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</si>
  <si>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</si>
  <si>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</si>
  <si>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</si>
  <si>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</si>
  <si>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</si>
  <si>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</si>
  <si>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</si>
  <si>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</si>
  <si>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</si>
  <si>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</si>
  <si>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</si>
  <si>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</si>
  <si>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</si>
  <si>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</si>
  <si>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</si>
  <si>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</si>
  <si>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</si>
  <si>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</si>
  <si>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</si>
  <si>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</si>
  <si>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</si>
  <si>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</si>
  <si>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</si>
  <si>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</si>
  <si>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</si>
  <si>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</si>
  <si>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</si>
  <si>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</si>
  <si>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</si>
  <si>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</si>
  <si>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</si>
  <si>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</si>
  <si>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</si>
  <si>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</si>
  <si>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</si>
  <si>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</si>
  <si>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</si>
  <si>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</si>
  <si>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</si>
  <si>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</si>
  <si>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</si>
  <si>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</si>
  <si>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</si>
  <si>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</si>
  <si>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</si>
  <si>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</si>
  <si>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</si>
  <si>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</si>
  <si>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</si>
  <si>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</si>
  <si>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</si>
  <si>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</si>
  <si>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</si>
  <si>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</si>
  <si>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</si>
  <si>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</si>
  <si>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</si>
  <si>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</si>
  <si>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</si>
  <si>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</si>
  <si>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</si>
  <si>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</si>
  <si>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</si>
  <si>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</si>
  <si>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</si>
  <si>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</si>
  <si>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</si>
  <si>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</si>
  <si>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</si>
  <si>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</si>
  <si>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</si>
  <si>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</si>
  <si>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</si>
  <si>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</si>
  <si>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</si>
  <si>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</si>
  <si>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</si>
  <si>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</si>
  <si>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</si>
  <si>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</si>
  <si>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</si>
  <si>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</si>
  <si>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</si>
  <si>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</si>
  <si>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</si>
  <si>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</si>
  <si>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</si>
  <si>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</si>
  <si>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</si>
  <si>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</si>
  <si>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</si>
  <si>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</si>
  <si>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</si>
  <si>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</si>
  <si>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</si>
  <si>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</si>
  <si>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</si>
  <si>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</si>
  <si>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</si>
  <si>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</si>
  <si>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</si>
  <si>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</si>
  <si>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</si>
  <si>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</si>
  <si>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</si>
  <si>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</si>
  <si>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</si>
  <si>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</si>
  <si>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</si>
  <si>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</si>
  <si>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</si>
  <si>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</si>
  <si>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</si>
  <si>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</si>
  <si>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</si>
  <si>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</si>
  <si>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</si>
  <si>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</si>
  <si>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</si>
  <si>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</si>
  <si>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</si>
  <si>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</si>
  <si>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</si>
  <si>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</si>
  <si>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</si>
  <si>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</si>
  <si>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</si>
  <si>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</si>
  <si>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</si>
  <si>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</si>
  <si>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</si>
  <si>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</si>
  <si>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</si>
  <si>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</si>
  <si>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</si>
  <si>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</si>
  <si>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</si>
  <si>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</si>
  <si>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</si>
  <si>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</si>
  <si>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</si>
  <si>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</si>
  <si>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</si>
  <si>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</si>
  <si>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</si>
  <si>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</si>
  <si>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</si>
  <si>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</si>
  <si>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</si>
  <si>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</si>
  <si>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</si>
  <si>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</si>
  <si>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</si>
  <si>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</si>
  <si>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</si>
  <si>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</si>
  <si>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</si>
  <si>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</si>
  <si>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</si>
  <si>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</si>
  <si>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</si>
  <si>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</si>
  <si>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</si>
  <si>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</si>
  <si>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</si>
  <si>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</si>
  <si>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</si>
  <si>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</si>
  <si>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</si>
  <si>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</si>
  <si>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</si>
  <si>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</si>
  <si>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</si>
  <si>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</si>
  <si>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</si>
  <si>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</si>
  <si>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</si>
  <si>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</si>
  <si>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</si>
  <si>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</si>
  <si>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</si>
  <si>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</si>
  <si>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</si>
  <si>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</si>
  <si>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</si>
  <si>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</si>
  <si>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</si>
  <si>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</si>
  <si>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</si>
  <si>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</si>
  <si>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</si>
  <si>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</si>
  <si>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</si>
  <si>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</si>
  <si>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</si>
  <si>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</si>
  <si>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</si>
  <si>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</si>
  <si>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</si>
  <si>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</si>
  <si>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</si>
  <si>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</si>
  <si>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</si>
  <si>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</si>
  <si>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</si>
  <si>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</si>
  <si>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</si>
  <si>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</si>
  <si>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</si>
  <si>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</si>
  <si>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</si>
  <si>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</si>
  <si>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</si>
  <si>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</si>
  <si>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</si>
  <si>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</si>
  <si>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</si>
  <si>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</si>
  <si>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</si>
  <si>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</si>
  <si>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</si>
  <si>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</si>
  <si>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</si>
  <si>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</si>
  <si>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</si>
  <si>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</si>
  <si>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</si>
  <si>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</si>
  <si>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</si>
  <si>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</si>
  <si>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</si>
  <si>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</si>
  <si>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</si>
  <si>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</si>
  <si>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</si>
  <si>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</si>
  <si>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</si>
  <si>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</si>
  <si>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</si>
  <si>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</si>
  <si>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</si>
  <si>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</si>
  <si>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</si>
  <si>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</si>
  <si>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</si>
  <si>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</si>
  <si>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</si>
  <si>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</si>
  <si>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</si>
  <si>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</si>
  <si>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</si>
  <si>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</si>
  <si>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</si>
  <si>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</si>
  <si>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</si>
  <si>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</si>
  <si>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</si>
  <si>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</si>
  <si>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</si>
  <si>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</si>
  <si>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</si>
  <si>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</si>
  <si>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</si>
  <si>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</si>
  <si>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</si>
  <si>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</si>
  <si>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</si>
  <si>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</si>
  <si>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</si>
  <si>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</si>
  <si>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</si>
  <si>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</si>
  <si>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</si>
  <si>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</si>
  <si>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</si>
  <si>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</si>
  <si>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</si>
  <si>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</si>
  <si>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</si>
  <si>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</si>
  <si>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</si>
  <si>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</si>
  <si>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</si>
  <si>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</si>
  <si>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</si>
  <si>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</si>
  <si>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</si>
  <si>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</si>
  <si>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</si>
  <si>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</si>
  <si>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</si>
  <si>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</si>
  <si>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</si>
  <si>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</si>
  <si>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</si>
  <si>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</si>
  <si>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</si>
  <si>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</si>
  <si>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</si>
  <si>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</si>
  <si>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</si>
  <si>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</si>
  <si>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</si>
  <si>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</si>
  <si>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</si>
  <si>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</si>
  <si>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</si>
  <si>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</si>
  <si>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</si>
  <si>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</si>
  <si>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</si>
  <si>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</si>
  <si>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</si>
  <si>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</si>
  <si>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</si>
  <si>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</si>
  <si>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</si>
  <si>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</si>
  <si>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</si>
  <si>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</si>
  <si>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</si>
  <si>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</si>
  <si>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</si>
  <si>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</si>
  <si>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</si>
  <si>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</si>
  <si>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</si>
  <si>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</si>
  <si>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</si>
  <si>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</si>
  <si>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</si>
  <si>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</si>
  <si>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</si>
  <si>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</si>
  <si>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</si>
  <si>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</si>
  <si>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</si>
  <si>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</si>
  <si>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</si>
  <si>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</si>
  <si>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</si>
  <si>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</si>
  <si>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</si>
  <si>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</si>
  <si>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</si>
  <si>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</si>
  <si>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</si>
  <si>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</si>
  <si>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</si>
  <si>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</si>
  <si>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</si>
  <si>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</si>
  <si>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</si>
  <si>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</si>
  <si>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</si>
  <si>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</si>
  <si>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</si>
  <si>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</si>
  <si>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</si>
  <si>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</si>
  <si>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</si>
  <si>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</si>
  <si>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</si>
  <si>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</si>
  <si>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</si>
  <si>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</si>
  <si>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</si>
  <si>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</si>
  <si>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</si>
  <si>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</si>
  <si>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</si>
  <si>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</si>
  <si>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</si>
  <si>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</si>
  <si>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</si>
  <si>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</si>
  <si>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</si>
  <si>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</si>
  <si>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</si>
  <si>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</si>
  <si>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</si>
  <si>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</si>
  <si>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</si>
  <si>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</si>
  <si>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</si>
  <si>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</si>
  <si>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</si>
  <si>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</si>
  <si>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</si>
  <si>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</si>
  <si>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</si>
  <si>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</si>
  <si>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</si>
  <si>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</si>
  <si>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</si>
  <si>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</si>
  <si>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</si>
  <si>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</si>
  <si>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</si>
  <si>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</si>
  <si>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</si>
  <si>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</si>
  <si>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</si>
  <si>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</si>
  <si>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</si>
  <si>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</si>
  <si>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</si>
  <si>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</si>
  <si>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</si>
  <si>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</si>
  <si>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</si>
  <si>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</si>
  <si>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</si>
  <si>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</si>
  <si>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</si>
  <si>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</si>
  <si>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</si>
  <si>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</si>
  <si>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</si>
  <si>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</si>
  <si>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</si>
  <si>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</si>
  <si>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</si>
  <si>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</si>
  <si>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</si>
  <si>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</si>
  <si>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</si>
  <si>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</si>
  <si>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</si>
  <si>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</si>
  <si>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</si>
  <si>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</si>
  <si>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</si>
  <si>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</si>
  <si>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</si>
  <si>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</si>
  <si>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</si>
  <si>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</si>
  <si>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</si>
  <si>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</si>
  <si>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</si>
  <si>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</si>
  <si>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</si>
  <si>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</si>
  <si>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</si>
  <si>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</si>
  <si>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</si>
  <si>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</si>
  <si>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</si>
  <si>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</si>
  <si>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</si>
  <si>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</si>
  <si>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</si>
  <si>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</si>
  <si>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</si>
  <si>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</si>
  <si>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</si>
  <si>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</si>
  <si>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</si>
  <si>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</si>
  <si>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</si>
  <si>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</si>
  <si>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</si>
  <si>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</si>
  <si>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</si>
  <si>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</si>
  <si>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</si>
  <si>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</si>
  <si>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</si>
  <si>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</si>
  <si>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</si>
  <si>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</si>
  <si>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</si>
  <si>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</si>
  <si>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</si>
  <si>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</si>
  <si>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</si>
  <si>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</si>
  <si>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</si>
  <si>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</si>
  <si>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</si>
  <si>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</si>
  <si>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</si>
  <si>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</si>
  <si>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</si>
  <si>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</si>
  <si>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</si>
  <si>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</si>
  <si>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</si>
  <si>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</si>
  <si>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</si>
  <si>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</si>
  <si>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</si>
  <si>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</si>
  <si>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</si>
  <si>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</si>
  <si>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</si>
  <si>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</si>
  <si>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</si>
  <si>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</si>
  <si>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</si>
  <si>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</si>
  <si>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</si>
  <si>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</si>
  <si>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</si>
  <si>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</si>
  <si>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</si>
  <si>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</si>
  <si>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</si>
  <si>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</si>
  <si>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</si>
  <si>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</si>
  <si>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</si>
  <si>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</si>
  <si>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</si>
  <si>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</si>
  <si>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</si>
  <si>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</si>
  <si>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</si>
  <si>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</si>
  <si>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</si>
  <si>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</si>
  <si>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</si>
  <si>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</si>
  <si>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</si>
  <si>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</si>
  <si>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</si>
  <si>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</si>
  <si>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</si>
  <si>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</si>
  <si>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</si>
  <si>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</si>
  <si>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</si>
  <si>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</si>
  <si>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</si>
  <si>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</si>
  <si>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</si>
  <si>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</si>
  <si>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</si>
  <si>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</si>
  <si>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</si>
  <si>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</si>
  <si>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</si>
  <si>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</si>
  <si>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</si>
  <si>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</si>
  <si>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</si>
  <si>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</si>
  <si>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</si>
  <si>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</si>
  <si>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</si>
  <si>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</si>
  <si>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</si>
  <si>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</si>
  <si>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</si>
  <si>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</si>
  <si>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</si>
  <si>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</si>
  <si>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</si>
  <si>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</si>
  <si>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</si>
  <si>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</si>
  <si>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</si>
  <si>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</si>
  <si>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</si>
  <si>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</si>
  <si>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</si>
  <si>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</si>
  <si>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</si>
  <si>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</si>
  <si>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</si>
  <si>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</si>
  <si>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</si>
  <si>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</si>
  <si>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</si>
  <si>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</si>
  <si>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</si>
  <si>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</si>
  <si>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</si>
  <si>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</si>
  <si>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</si>
  <si>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</si>
  <si>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</si>
  <si>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</si>
  <si>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</si>
  <si>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</si>
  <si>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</si>
  <si>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</si>
  <si>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</si>
  <si>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</si>
  <si>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</si>
  <si>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</si>
  <si>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</si>
  <si>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</si>
  <si>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</si>
  <si>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</si>
  <si>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</si>
  <si>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</si>
  <si>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</si>
  <si>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</si>
  <si>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</si>
  <si>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</si>
  <si>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</si>
  <si>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</si>
  <si>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</si>
  <si>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</si>
  <si>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</si>
  <si>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</si>
  <si>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</si>
  <si>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</si>
  <si>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</si>
  <si>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</si>
  <si>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</si>
  <si>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</si>
  <si>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</si>
  <si>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</si>
  <si>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</si>
  <si>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</si>
  <si>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</si>
  <si>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</si>
  <si>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</si>
  <si>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</si>
  <si>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</si>
  <si>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</si>
  <si>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</si>
  <si>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</si>
  <si>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</si>
  <si>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</si>
  <si>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</si>
  <si>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</si>
  <si>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</si>
  <si>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</si>
  <si>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</si>
  <si>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</si>
  <si>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</si>
  <si>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</si>
  <si>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</si>
  <si>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</si>
  <si>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</si>
  <si>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</si>
  <si>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</si>
  <si>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</si>
  <si>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</si>
  <si>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</si>
  <si>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</si>
  <si>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</si>
  <si>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</si>
  <si>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</si>
  <si>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</si>
  <si>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</si>
  <si>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</si>
  <si>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</si>
  <si>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</si>
  <si>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</si>
  <si>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</si>
  <si>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</si>
  <si>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</si>
  <si>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</si>
  <si>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</si>
  <si>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</si>
  <si>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</si>
  <si>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</si>
  <si>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</si>
  <si>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</si>
  <si>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</si>
  <si>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</si>
  <si>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</si>
  <si>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</si>
  <si>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</si>
  <si>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</si>
  <si>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</si>
  <si>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</si>
  <si>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</si>
  <si>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</si>
  <si>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</si>
  <si>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</si>
  <si>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</si>
  <si>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</si>
  <si>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</si>
  <si>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</si>
  <si>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</si>
  <si>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</si>
  <si>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</si>
  <si>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</si>
  <si>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</si>
  <si>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</si>
  <si>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</si>
  <si>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</si>
  <si>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</si>
  <si>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</si>
  <si>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</si>
  <si>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</si>
  <si>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</si>
  <si>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</si>
  <si>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</si>
  <si>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</si>
  <si>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</si>
  <si>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</si>
  <si>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</si>
  <si>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</si>
  <si>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</si>
  <si>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</si>
  <si>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</si>
  <si>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</si>
  <si>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</si>
  <si>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</si>
  <si>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</si>
  <si>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</si>
  <si>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</si>
  <si>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</si>
  <si>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</si>
  <si>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</si>
  <si>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</si>
  <si>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</si>
  <si>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</si>
  <si>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</si>
  <si>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</si>
  <si>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</si>
  <si>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</si>
  <si>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</si>
  <si>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</si>
  <si>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</si>
  <si>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</si>
  <si>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</si>
  <si>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</si>
  <si>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</si>
  <si>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</si>
  <si>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</si>
  <si>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</si>
  <si>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</si>
  <si>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</si>
  <si>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</si>
  <si>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</si>
  <si>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</si>
  <si>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</si>
  <si>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</si>
  <si>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</si>
  <si>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</si>
  <si>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</si>
  <si>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</si>
  <si>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</si>
  <si>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</si>
  <si>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</si>
  <si>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</si>
  <si>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</si>
  <si>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</si>
  <si>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</si>
  <si>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</si>
  <si>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</si>
  <si>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</si>
  <si>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</si>
  <si>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</si>
  <si>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</si>
  <si>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</si>
  <si>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</si>
  <si>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</si>
  <si>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</si>
  <si>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</si>
  <si>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</si>
  <si>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</si>
  <si>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</si>
  <si>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</si>
  <si>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</si>
  <si>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</si>
  <si>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</si>
  <si>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</si>
  <si>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</si>
  <si>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</si>
  <si>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</si>
  <si>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</si>
  <si>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</si>
  <si>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</si>
  <si>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</si>
  <si>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</si>
  <si>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</si>
  <si>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</si>
  <si>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</si>
  <si>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</si>
  <si>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</si>
  <si>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</si>
  <si>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</si>
  <si>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</si>
  <si>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</si>
  <si>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</si>
  <si>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</si>
  <si>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</si>
  <si>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</si>
  <si>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</si>
  <si>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</si>
  <si>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</si>
  <si>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</si>
  <si>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</si>
  <si>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</si>
  <si>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</si>
  <si>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</si>
  <si>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</si>
  <si>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</si>
  <si>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</si>
  <si>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</si>
  <si>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</si>
  <si>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</si>
  <si>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</si>
  <si>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</si>
  <si>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</si>
  <si>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</si>
  <si>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</si>
  <si>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</si>
  <si>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</si>
  <si>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</si>
  <si>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</si>
  <si>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</si>
  <si>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</si>
  <si>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</si>
  <si>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</si>
  <si>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</si>
  <si>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</si>
  <si>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</si>
  <si>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</si>
  <si>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</si>
  <si>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</si>
  <si>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</si>
  <si>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</si>
  <si>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</si>
  <si>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</si>
  <si>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</si>
  <si>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</si>
  <si>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</si>
  <si>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</si>
  <si>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</si>
  <si>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</si>
  <si>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</si>
  <si>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</si>
  <si>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</si>
  <si>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</si>
  <si>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</si>
  <si>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</si>
  <si>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</si>
  <si>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</si>
  <si>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</si>
  <si>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</si>
  <si>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</si>
  <si>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</si>
  <si>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</si>
  <si>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</si>
  <si>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</si>
  <si>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バルツァゴーデル</t>
    <phoneticPr fontId="3"/>
  </si>
  <si>
    <t>〒630-8425 奈良市鹿野園町１０００－１</t>
    <phoneticPr fontId="3"/>
  </si>
  <si>
    <t>〇</t>
  </si>
  <si>
    <t>社会福祉法人</t>
  </si>
  <si>
    <t>ＤＰＣ病院ではない</t>
  </si>
  <si>
    <t>-</t>
    <phoneticPr fontId="3"/>
  </si>
  <si>
    <t>1病棟</t>
  </si>
  <si>
    <t>慢性期機能</t>
  </si>
  <si>
    <t>特殊疾患病棟入院料１</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</si>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</sst>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1043</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1043</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1043</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1043</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1043</v>
      </c>
      <c r="M89" s="262" t="s">
        <v>1046</v>
      </c>
    </row>
    <row r="90" spans="1:22" s="21" customFormat="1">
      <c r="A90" s="243"/>
      <c r="B90" s="1"/>
      <c r="C90" s="3"/>
      <c r="D90" s="3"/>
      <c r="E90" s="3"/>
      <c r="F90" s="3"/>
      <c r="G90" s="3"/>
      <c r="H90" s="287"/>
      <c r="I90" s="67" t="s">
        <v>36</v>
      </c>
      <c r="J90" s="68"/>
      <c r="K90" s="69"/>
      <c r="L90" s="262" t="s">
        <v>1044</v>
      </c>
      <c r="M90" s="262" t="s">
        <v>1044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38</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66</v>
      </c>
      <c r="K101" s="237" t="str">
        <f>IF(OR(COUNTIF(L101:M101,"未確認")&gt;0,COUNTIF(L101:M101,"~*")&gt;0),"※","")</f>
        <v/>
      </c>
      <c r="L101" s="258">
        <v>28</v>
      </c>
      <c r="M101" s="258">
        <v>38</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38</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1045</v>
      </c>
    </row>
    <row r="132" spans="1:22" s="83" customFormat="1" ht="34.5" customHeight="1">
      <c r="A132" s="244" t="s">
        <v>621</v>
      </c>
      <c r="B132" s="84"/>
      <c r="C132" s="295"/>
      <c r="D132" s="297"/>
      <c r="E132" s="320" t="s">
        <v>58</v>
      </c>
      <c r="F132" s="321"/>
      <c r="G132" s="321"/>
      <c r="H132" s="322"/>
      <c r="I132" s="389"/>
      <c r="J132" s="101"/>
      <c r="K132" s="102"/>
      <c r="L132" s="82">
        <v>30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23</v>
      </c>
      <c r="K167" s="264" t="str">
        <f t="shared" si="3"/>
        <v/>
      </c>
      <c r="L167" s="117">
        <v>23</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39</v>
      </c>
      <c r="K209" s="264" t="str">
        <f t="shared" ref="K209:K240" si="7">IF(OR(COUNTIF(L209:M209,"未確認")&gt;0,COUNTIF(L209:M209,"~*")&gt;0),"※","")</f>
        <v/>
      </c>
      <c r="L209" s="117">
        <v>0</v>
      </c>
      <c r="M209" s="117">
        <v>39</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27</v>
      </c>
      <c r="K269" s="81" t="str">
        <f t="shared" si="8"/>
        <v/>
      </c>
      <c r="L269" s="147">
        <v>17</v>
      </c>
      <c r="M269" s="147">
        <v>10</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2.7</v>
      </c>
      <c r="M270" s="148">
        <v>2</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5</v>
      </c>
      <c r="M273" s="147">
        <v>14</v>
      </c>
    </row>
    <row r="274" spans="1:13" s="83" customFormat="1" ht="34.5" customHeight="1">
      <c r="A274" s="249" t="s">
        <v>727</v>
      </c>
      <c r="B274" s="120"/>
      <c r="C274" s="372"/>
      <c r="D274" s="372"/>
      <c r="E274" s="372"/>
      <c r="F274" s="372"/>
      <c r="G274" s="371" t="s">
        <v>148</v>
      </c>
      <c r="H274" s="371"/>
      <c r="I274" s="404"/>
      <c r="J274" s="266">
        <f t="shared" si="9"/>
        <v>6.6000000000000005</v>
      </c>
      <c r="K274" s="81" t="str">
        <f t="shared" si="8"/>
        <v/>
      </c>
      <c r="L274" s="148">
        <v>1.7</v>
      </c>
      <c r="M274" s="148">
        <v>4.9000000000000004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1046</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v>
      </c>
      <c r="K392" s="81" t="str">
        <f t="shared" ref="K392:K397" si="12">IF(OR(COUNTIF(L392:M392,"未確認")&gt;0,COUNTIF(L392:M392,"~*")&gt;0),"※","")</f>
        <v/>
      </c>
      <c r="L392" s="147">
        <v>3</v>
      </c>
      <c r="M392" s="147">
        <v>0</v>
      </c>
    </row>
    <row r="393" spans="1:22" s="83" customFormat="1" ht="34.5" customHeight="1">
      <c r="A393" s="249" t="s">
        <v>773</v>
      </c>
      <c r="B393" s="84"/>
      <c r="C393" s="370"/>
      <c r="D393" s="380"/>
      <c r="E393" s="320" t="s">
        <v>224</v>
      </c>
      <c r="F393" s="321"/>
      <c r="G393" s="321"/>
      <c r="H393" s="322"/>
      <c r="I393" s="343"/>
      <c r="J393" s="140">
        <f t="shared" si="11"/>
        <v>3</v>
      </c>
      <c r="K393" s="81" t="str">
        <f t="shared" si="12"/>
        <v/>
      </c>
      <c r="L393" s="147">
        <v>3</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24260</v>
      </c>
      <c r="K396" s="81" t="str">
        <f t="shared" si="12"/>
        <v/>
      </c>
      <c r="L396" s="147">
        <v>10165</v>
      </c>
      <c r="M396" s="147">
        <v>14095</v>
      </c>
    </row>
    <row r="397" spans="1:22" s="83" customFormat="1" ht="34.5" customHeight="1">
      <c r="A397" s="250" t="s">
        <v>777</v>
      </c>
      <c r="B397" s="119"/>
      <c r="C397" s="370"/>
      <c r="D397" s="320" t="s">
        <v>228</v>
      </c>
      <c r="E397" s="321"/>
      <c r="F397" s="321"/>
      <c r="G397" s="321"/>
      <c r="H397" s="322"/>
      <c r="I397" s="344"/>
      <c r="J397" s="140">
        <f t="shared" si="11"/>
        <v>1</v>
      </c>
      <c r="K397" s="81" t="str">
        <f t="shared" si="12"/>
        <v/>
      </c>
      <c r="L397" s="147">
        <v>1</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v>
      </c>
      <c r="K405" s="81" t="str">
        <f t="shared" ref="K405:K422" si="14">IF(OR(COUNTIF(L405:M405,"未確認")&gt;0,COUNTIF(L405:M405,"~*")&gt;0),"※","")</f>
        <v/>
      </c>
      <c r="L405" s="147">
        <v>3</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2</v>
      </c>
      <c r="M407" s="147">
        <v>0</v>
      </c>
    </row>
    <row r="408" spans="1:22" s="83" customFormat="1" ht="34.5" customHeight="1">
      <c r="A408" s="251" t="s">
        <v>781</v>
      </c>
      <c r="B408" s="119"/>
      <c r="C408" s="369"/>
      <c r="D408" s="369"/>
      <c r="E408" s="320" t="s">
        <v>236</v>
      </c>
      <c r="F408" s="321"/>
      <c r="G408" s="321"/>
      <c r="H408" s="322"/>
      <c r="I408" s="361"/>
      <c r="J408" s="140">
        <f t="shared" si="13"/>
        <v>1</v>
      </c>
      <c r="K408" s="81" t="str">
        <f t="shared" si="14"/>
        <v/>
      </c>
      <c r="L408" s="147">
        <v>1</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v>
      </c>
      <c r="K413" s="81" t="str">
        <f t="shared" si="14"/>
        <v/>
      </c>
      <c r="L413" s="147">
        <v>1</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v>
      </c>
      <c r="K430" s="193" t="str">
        <f>IF(OR(COUNTIF(L430:M430,"未確認")&gt;0,COUNTIF(L430:M430,"~*")&gt;0),"※","")</f>
        <v/>
      </c>
      <c r="L430" s="147">
        <v>1</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v>
      </c>
      <c r="K433" s="193" t="str">
        <f>IF(OR(COUNTIF(L433:M433,"未確認")&gt;0,COUNTIF(L433:M433,"~*")&gt;0),"※","")</f>
        <v/>
      </c>
      <c r="L433" s="147">
        <v>1</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IF(SUM(L527:M527)=0,IF(COUNTIF(L527:M527,"未確認")&gt;0,"未確認",IF(COUNTIF(L527:M527,"~*")&gt;0,"*",SUM(L527:M527))),SUM(L527:M527))</f>
        <v>*</v>
      </c>
      <c r="K527" s="201" t="str">
        <f>IF(OR(COUNTIF(L527:M527,"未確認")&gt;0,COUNTIF(L527:M527,"*")&gt;0),"※","")</f>
        <v>※</v>
      </c>
      <c r="L527" s="117" t="s">
        <v>540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1046</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1042</v>
      </c>
      <c r="M558" s="211" t="s">
        <v>1042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1046</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22</v>
      </c>
      <c r="K646" s="201" t="str">
        <f t="shared" ref="K646:K660" si="33">IF(OR(COUNTIF(L646:M646,"未確認")&gt;0,COUNTIF(L646:M646,"*")&gt;0),"※","")</f>
        <v/>
      </c>
      <c r="L646" s="117">
        <v>22</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
      </c>
      <c r="L648" s="117">
        <v>22</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t="str">
        <f t="shared" si="32"/>
        <v>*</v>
      </c>
      <c r="K652" s="201" t="str">
        <f t="shared" si="33"/>
        <v>※</v>
      </c>
      <c r="L652" s="117" t="s">
        <v>541</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23</v>
      </c>
      <c r="K694" s="201" t="str">
        <f>IF(OR(COUNTIF(L694:M694,"未確認")&gt;0,COUNTIF(L694:M694,"*")&gt;0),"※","")</f>
        <v/>
      </c>
      <c r="L694" s="117">
        <v>23</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15</v>
      </c>
      <c r="K695" s="201" t="str">
        <f>IF(OR(COUNTIF(L695:M695,"未確認")&gt;0,COUNTIF(L695:M695,"*")&gt;0),"※","")</f>
        <v/>
      </c>
      <c r="L695" s="117">
        <v>15</v>
      </c>
      <c r="M695" s="117">
        <v>0</v>
      </c>
    </row>
    <row r="696" spans="1:22" s="118" customFormat="1" ht="56.15" customHeight="1">
      <c r="A696" s="246" t="s">
        <v>966</v>
      </c>
      <c r="B696" s="119"/>
      <c r="C696" s="320" t="s">
        <v>509</v>
      </c>
      <c r="D696" s="321"/>
      <c r="E696" s="321"/>
      <c r="F696" s="321"/>
      <c r="G696" s="321"/>
      <c r="H696" s="322"/>
      <c r="I696" s="122" t="s">
        <v>510</v>
      </c>
      <c r="J696" s="116" t="str">
        <f>IF(SUM(L696:M696)=0,IF(COUNTIF(L696:M696,"未確認")&gt;0,"未確認",IF(COUNTIF(L696:M696,"~*")&gt;0,"*",SUM(L696:M696))),SUM(L696:M696))</f>
        <v>*</v>
      </c>
      <c r="K696" s="201" t="str">
        <f>IF(OR(COUNTIF(L696:M696,"未確認")&gt;0,COUNTIF(L696:M696,"*")&gt;0),"※","")</f>
        <v>※</v>
      </c>
      <c r="L696" s="117" t="s">
        <v>541</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80D7DF2-2C8E-4D50-BCA3-A15CBF7427D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2019-12-23T00:58:30Z</dcterms:modified>
</cp:coreProperties>
</file>