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27C0FD-C958-4698-A672-C1DCCD460AD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<sst xmlns="http://schemas.openxmlformats.org/spreadsheetml/2006/main" count="3412" uniqueCount="1062">
  <si>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</si>
  <si>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</si>
  <si>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</si>
  <si>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</si>
  <si>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</si>
  <si>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</si>
  <si>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</si>
  <si>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</si>
  <si>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</si>
  <si>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</si>
  <si>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</si>
  <si>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</si>
  <si>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</si>
  <si>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</si>
  <si>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</si>
  <si>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</si>
  <si>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</si>
  <si>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</si>
  <si>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</si>
  <si>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</si>
  <si>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</si>
  <si>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</si>
  <si>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</si>
  <si>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</si>
  <si>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</si>
  <si>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</si>
  <si>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</si>
  <si>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</si>
  <si>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</si>
  <si>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</si>
  <si>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</si>
  <si>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</si>
  <si>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</si>
  <si>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</si>
  <si>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</si>
  <si>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</si>
  <si>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</si>
  <si>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</si>
  <si>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</si>
  <si>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</si>
  <si>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</si>
  <si>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</si>
  <si>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</si>
  <si>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</si>
  <si>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</si>
  <si>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</si>
  <si>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</si>
  <si>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</si>
  <si>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</si>
  <si>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</si>
  <si>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</si>
  <si>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</si>
  <si>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</si>
  <si>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</si>
  <si>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</si>
  <si>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</si>
  <si>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</si>
  <si>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</si>
  <si>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</si>
  <si>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</si>
  <si>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</si>
  <si>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</si>
  <si>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</si>
  <si>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</si>
  <si>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</si>
  <si>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</si>
  <si>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</si>
  <si>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</si>
  <si>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</si>
  <si>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</si>
  <si>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</si>
  <si>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</si>
  <si>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</si>
  <si>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</si>
  <si>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</si>
  <si>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</si>
  <si>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</si>
  <si>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</si>
  <si>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</si>
  <si>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</si>
  <si>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</si>
  <si>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</si>
  <si>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</si>
  <si>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</si>
  <si>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</si>
  <si>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</si>
  <si>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</si>
  <si>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</si>
  <si>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</si>
  <si>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</si>
  <si>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</si>
  <si>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</si>
  <si>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</si>
  <si>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</si>
  <si>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</si>
  <si>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</si>
  <si>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</si>
  <si>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</si>
  <si>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</si>
  <si>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</si>
  <si>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</si>
  <si>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</si>
  <si>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</si>
  <si>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</si>
  <si>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</si>
  <si>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</si>
  <si>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</si>
  <si>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</si>
  <si>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</si>
  <si>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</si>
  <si>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</si>
  <si>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</si>
  <si>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</si>
  <si>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</si>
  <si>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</si>
  <si>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</si>
  <si>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</si>
  <si>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</si>
  <si>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</si>
  <si>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</si>
  <si>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</si>
  <si>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</si>
  <si>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</si>
  <si>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</si>
  <si>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</si>
  <si>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</si>
  <si>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</si>
  <si>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</si>
  <si>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</si>
  <si>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</si>
  <si>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</si>
  <si>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</si>
  <si>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</si>
  <si>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</si>
  <si>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</si>
  <si>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</si>
  <si>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</si>
  <si>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</si>
  <si>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</si>
  <si>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</si>
  <si>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</si>
  <si>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</si>
  <si>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</si>
  <si>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</si>
  <si>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</si>
  <si>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</si>
  <si>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</si>
  <si>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</si>
  <si>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</si>
  <si>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</si>
  <si>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</si>
  <si>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</si>
  <si>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</si>
  <si>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</si>
  <si>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</si>
  <si>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</si>
  <si>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</si>
  <si>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</si>
  <si>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</si>
  <si>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</si>
  <si>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</si>
  <si>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</si>
  <si>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</si>
  <si>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</si>
  <si>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</si>
  <si>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</si>
  <si>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</si>
  <si>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</si>
  <si>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</si>
  <si>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</si>
  <si>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</si>
  <si>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</si>
  <si>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</si>
  <si>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</si>
  <si>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</si>
  <si>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</si>
  <si>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</si>
  <si>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</si>
  <si>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</si>
  <si>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</si>
  <si>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</si>
  <si>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</si>
  <si>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</si>
  <si>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</si>
  <si>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</si>
  <si>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</si>
  <si>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</si>
  <si>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</si>
  <si>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</si>
  <si>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</si>
  <si>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</si>
  <si>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</si>
  <si>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</si>
  <si>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</si>
  <si>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</si>
  <si>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</si>
  <si>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</si>
  <si>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</si>
  <si>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</si>
  <si>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</si>
  <si>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</si>
  <si>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</si>
  <si>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</si>
  <si>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</si>
  <si>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</si>
  <si>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</si>
  <si>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</si>
  <si>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</si>
  <si>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</si>
  <si>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</si>
  <si>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</si>
  <si>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</si>
  <si>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</si>
  <si>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</si>
  <si>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</si>
  <si>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</si>
  <si>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</si>
  <si>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</si>
  <si>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</si>
  <si>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</si>
  <si>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</si>
  <si>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</si>
  <si>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</si>
  <si>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</si>
  <si>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</si>
  <si>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</si>
  <si>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</si>
  <si>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</si>
  <si>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</si>
  <si>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</si>
  <si>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</si>
  <si>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</si>
  <si>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</si>
  <si>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</si>
  <si>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</si>
  <si>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</si>
  <si>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</si>
  <si>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</si>
  <si>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</si>
  <si>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</si>
  <si>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</si>
  <si>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</si>
  <si>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</si>
  <si>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</si>
  <si>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</si>
  <si>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</si>
  <si>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</si>
  <si>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</si>
  <si>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</si>
  <si>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</si>
  <si>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</si>
  <si>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</si>
  <si>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</si>
  <si>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</si>
  <si>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</si>
  <si>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</si>
  <si>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</si>
  <si>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</si>
  <si>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</si>
  <si>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</si>
  <si>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</si>
  <si>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</si>
  <si>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</si>
  <si>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</si>
  <si>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</si>
  <si>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</si>
  <si>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</si>
  <si>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</si>
  <si>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</si>
  <si>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</si>
  <si>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</si>
  <si>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</si>
  <si>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</si>
  <si>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</si>
  <si>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</si>
  <si>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</si>
  <si>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</si>
  <si>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</si>
  <si>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</si>
  <si>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</si>
  <si>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</si>
  <si>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</si>
  <si>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</si>
  <si>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</si>
  <si>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</si>
  <si>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</si>
  <si>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</si>
  <si>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</si>
  <si>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</si>
  <si>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</si>
  <si>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</si>
  <si>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</si>
  <si>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</si>
  <si>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</si>
  <si>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</si>
  <si>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</si>
  <si>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</si>
  <si>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</si>
  <si>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</si>
  <si>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</si>
  <si>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</si>
  <si>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</si>
  <si>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</si>
  <si>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</si>
  <si>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</si>
  <si>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</si>
  <si>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</si>
  <si>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</si>
  <si>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</si>
  <si>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</si>
  <si>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</si>
  <si>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</si>
  <si>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</si>
  <si>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</si>
  <si>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</si>
  <si>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</si>
  <si>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</si>
  <si>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</si>
  <si>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</si>
  <si>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</si>
  <si>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</si>
  <si>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</si>
  <si>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</si>
  <si>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</si>
  <si>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</si>
  <si>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</si>
  <si>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</si>
  <si>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</si>
  <si>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</si>
  <si>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</si>
  <si>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</si>
  <si>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</si>
  <si>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</si>
  <si>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</si>
  <si>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</si>
  <si>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</si>
  <si>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</si>
  <si>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</si>
  <si>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</si>
  <si>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</si>
  <si>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</si>
  <si>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</si>
  <si>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</si>
  <si>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</si>
  <si>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</si>
  <si>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</si>
  <si>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</si>
  <si>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</si>
  <si>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</si>
  <si>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</si>
  <si>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</si>
  <si>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</si>
  <si>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</si>
  <si>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</si>
  <si>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</si>
  <si>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</si>
  <si>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</si>
  <si>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</si>
  <si>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</si>
  <si>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</si>
  <si>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</si>
  <si>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</si>
  <si>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</si>
  <si>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</si>
  <si>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</si>
  <si>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</si>
  <si>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</si>
  <si>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</si>
  <si>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</si>
  <si>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</si>
  <si>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</si>
  <si>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</si>
  <si>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</si>
  <si>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</si>
  <si>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</si>
  <si>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</si>
  <si>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</si>
  <si>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</si>
  <si>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</si>
  <si>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</si>
  <si>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</si>
  <si>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</si>
  <si>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</si>
  <si>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</si>
  <si>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</si>
  <si>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</si>
  <si>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</si>
  <si>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</si>
  <si>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</si>
  <si>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</si>
  <si>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</si>
  <si>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</si>
  <si>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</si>
  <si>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</si>
  <si>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</si>
  <si>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</si>
  <si>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</si>
  <si>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</si>
  <si>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</si>
  <si>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</si>
  <si>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</si>
  <si>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</si>
  <si>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</si>
  <si>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</si>
  <si>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</si>
  <si>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</si>
  <si>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</si>
  <si>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</si>
  <si>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</si>
  <si>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</si>
  <si>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</si>
  <si>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</si>
  <si>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</si>
  <si>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</si>
  <si>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</si>
  <si>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</si>
  <si>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</si>
  <si>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</si>
  <si>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</si>
  <si>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</si>
  <si>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</si>
  <si>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</si>
  <si>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</si>
  <si>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</si>
  <si>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</si>
  <si>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</si>
  <si>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</si>
  <si>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</si>
  <si>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</si>
  <si>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</si>
  <si>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</si>
  <si>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</si>
  <si>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</si>
  <si>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</si>
  <si>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</si>
  <si>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</si>
  <si>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</si>
  <si>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</si>
  <si>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</si>
  <si>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</si>
  <si>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</si>
  <si>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</si>
  <si>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</si>
  <si>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</si>
  <si>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</si>
  <si>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</si>
  <si>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</si>
  <si>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</si>
  <si>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</si>
  <si>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</si>
  <si>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</si>
  <si>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</si>
  <si>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</si>
  <si>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</si>
  <si>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</si>
  <si>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</si>
  <si>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</si>
  <si>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</si>
  <si>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</si>
  <si>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</si>
  <si>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</si>
  <si>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</si>
  <si>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</si>
  <si>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</si>
  <si>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</si>
  <si>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</si>
  <si>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</si>
  <si>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</si>
  <si>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</si>
  <si>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</si>
  <si>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</si>
  <si>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</si>
  <si>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</si>
  <si>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</si>
  <si>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</si>
  <si>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</si>
  <si>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</si>
  <si>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</si>
  <si>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</si>
  <si>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</si>
  <si>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</si>
  <si>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</si>
  <si>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</si>
  <si>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</si>
  <si>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</si>
  <si>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</si>
  <si>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</si>
  <si>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</si>
  <si>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</si>
  <si>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</si>
  <si>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</si>
  <si>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</si>
  <si>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</si>
  <si>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</si>
  <si>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</si>
  <si>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</si>
  <si>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</si>
  <si>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</si>
  <si>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</si>
  <si>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</si>
  <si>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</si>
  <si>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</si>
  <si>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</si>
  <si>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</si>
  <si>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</si>
  <si>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</si>
  <si>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</si>
  <si>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</si>
  <si>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</si>
  <si>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</si>
  <si>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</si>
  <si>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</si>
  <si>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</si>
  <si>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</si>
  <si>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</si>
  <si>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</si>
  <si>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</si>
  <si>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</si>
  <si>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</si>
  <si>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</si>
  <si>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</si>
  <si>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</si>
  <si>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</si>
  <si>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</si>
  <si>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</si>
  <si>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</si>
  <si>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</si>
  <si>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</si>
  <si>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</si>
  <si>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</si>
  <si>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</si>
  <si>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</si>
  <si>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</si>
  <si>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</si>
  <si>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</si>
  <si>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</si>
  <si>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</si>
  <si>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</si>
  <si>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</si>
  <si>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</si>
  <si>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</si>
  <si>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</si>
  <si>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</si>
  <si>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</si>
  <si>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</si>
  <si>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</si>
  <si>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</si>
  <si>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</si>
  <si>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</si>
  <si>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</si>
  <si>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</si>
  <si>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</si>
  <si>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</si>
  <si>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</si>
  <si>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</si>
  <si>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</si>
  <si>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</si>
  <si>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</si>
  <si>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</si>
  <si>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</si>
  <si>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</si>
  <si>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</si>
  <si>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</si>
  <si>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</si>
  <si>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</si>
  <si>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</si>
  <si>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</si>
  <si>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</si>
  <si>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</si>
  <si>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</si>
  <si>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</si>
  <si>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</si>
  <si>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</si>
  <si>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</si>
  <si>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</si>
  <si>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</si>
  <si>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</si>
  <si>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</si>
  <si>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</si>
  <si>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</si>
  <si>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</si>
  <si>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</si>
  <si>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</si>
  <si>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</si>
  <si>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</si>
  <si>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</si>
  <si>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</si>
  <si>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</si>
  <si>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</si>
  <si>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</si>
  <si>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</si>
  <si>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</si>
  <si>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</si>
  <si>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</si>
  <si>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</si>
  <si>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</si>
  <si>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</si>
  <si>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</si>
  <si>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</si>
  <si>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</si>
  <si>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</si>
  <si>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</si>
  <si>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</si>
  <si>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</si>
  <si>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</si>
  <si>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</si>
  <si>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</si>
  <si>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</si>
  <si>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</si>
  <si>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</si>
  <si>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</si>
  <si>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</si>
  <si>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</si>
  <si>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</si>
  <si>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</si>
  <si>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</si>
  <si>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</si>
  <si>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</si>
  <si>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</si>
  <si>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</si>
  <si>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</si>
  <si>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</si>
  <si>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</si>
  <si>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</si>
  <si>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</si>
  <si>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</si>
  <si>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</si>
  <si>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</si>
  <si>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</si>
  <si>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</si>
  <si>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</si>
  <si>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</si>
  <si>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</si>
  <si>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</si>
  <si>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</si>
  <si>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</si>
  <si>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</si>
  <si>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</si>
  <si>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</si>
  <si>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</si>
  <si>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</si>
  <si>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</si>
  <si>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</si>
  <si>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</si>
  <si>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</si>
  <si>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</si>
  <si>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</si>
  <si>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</si>
  <si>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</si>
  <si>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</si>
  <si>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</si>
  <si>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</si>
  <si>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</si>
  <si>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</si>
  <si>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</si>
  <si>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</si>
  <si>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</si>
  <si>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</si>
  <si>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</si>
  <si>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</si>
  <si>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</si>
  <si>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</si>
  <si>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</si>
  <si>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</si>
  <si>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</si>
  <si>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</si>
  <si>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</si>
  <si>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</si>
  <si>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</si>
  <si>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</si>
  <si>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</si>
  <si>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</si>
  <si>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</si>
  <si>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</si>
  <si>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</si>
  <si>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</si>
  <si>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</si>
  <si>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</si>
  <si>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</si>
  <si>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</si>
  <si>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</si>
  <si>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</si>
  <si>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</si>
  <si>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</si>
  <si>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</si>
  <si>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</si>
  <si>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</si>
  <si>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</si>
  <si>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</si>
  <si>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</si>
  <si>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</si>
  <si>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</si>
  <si>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</si>
  <si>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</si>
  <si>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</si>
  <si>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</si>
  <si>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</si>
  <si>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</si>
  <si>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</si>
  <si>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</si>
  <si>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</si>
  <si>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</si>
  <si>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</si>
  <si>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</si>
  <si>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</si>
  <si>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</si>
  <si>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</si>
  <si>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</si>
  <si>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</si>
  <si>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</si>
  <si>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</si>
  <si>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</si>
  <si>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</si>
  <si>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</si>
  <si>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</si>
  <si>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</si>
  <si>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</si>
  <si>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</si>
  <si>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</si>
  <si>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</si>
  <si>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</si>
  <si>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</si>
  <si>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</si>
  <si>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</si>
  <si>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</si>
  <si>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</si>
  <si>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</si>
  <si>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</si>
  <si>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</si>
  <si>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</si>
  <si>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</si>
  <si>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</si>
  <si>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</si>
  <si>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</si>
  <si>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</si>
  <si>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</si>
  <si>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</si>
  <si>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</si>
  <si>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</si>
  <si>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</si>
  <si>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</si>
  <si>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</si>
  <si>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</si>
  <si>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</si>
  <si>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</si>
  <si>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</si>
  <si>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</si>
  <si>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</si>
  <si>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</si>
  <si>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</si>
  <si>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</si>
  <si>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</si>
  <si>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</si>
  <si>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</si>
  <si>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</si>
  <si>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</si>
  <si>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</si>
  <si>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</si>
  <si>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</si>
  <si>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</si>
  <si>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</si>
  <si>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</si>
  <si>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</si>
  <si>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</si>
  <si>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</si>
  <si>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</si>
  <si>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</si>
  <si>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</si>
  <si>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</si>
  <si>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</si>
  <si>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</si>
  <si>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</si>
  <si>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</si>
  <si>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</si>
  <si>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</si>
  <si>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</si>
  <si>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</si>
  <si>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</si>
  <si>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</si>
  <si>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</si>
  <si>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</si>
  <si>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</si>
  <si>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</si>
  <si>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</si>
  <si>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</si>
  <si>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</si>
  <si>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</si>
  <si>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</si>
  <si>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</si>
  <si>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</si>
  <si>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</si>
  <si>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</si>
  <si>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</si>
  <si>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</si>
  <si>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</si>
  <si>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</si>
  <si>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</si>
  <si>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</si>
  <si>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</si>
  <si>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</si>
  <si>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</si>
  <si>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</si>
  <si>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</si>
  <si>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</si>
  <si>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</si>
  <si>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</si>
  <si>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</si>
  <si>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</si>
  <si>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</si>
  <si>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</si>
  <si>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</si>
  <si>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</si>
  <si>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</si>
  <si>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</si>
  <si>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</si>
  <si>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</si>
  <si>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</si>
  <si>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</si>
  <si>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</si>
  <si>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</si>
  <si>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</si>
  <si>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</si>
  <si>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</si>
  <si>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</si>
  <si>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</si>
  <si>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</si>
  <si>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</si>
  <si>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</si>
  <si>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</si>
  <si>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</si>
  <si>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</si>
  <si>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</si>
  <si>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</si>
  <si>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</si>
  <si>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</si>
  <si>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</si>
  <si>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</si>
  <si>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</si>
  <si>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</si>
  <si>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</si>
  <si>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</si>
  <si>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</si>
  <si>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</si>
  <si>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</si>
  <si>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</si>
  <si>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</si>
  <si>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</si>
  <si>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</si>
  <si>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</si>
  <si>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</si>
  <si>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</si>
  <si>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</si>
  <si>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</si>
  <si>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</si>
  <si>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</si>
  <si>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</si>
  <si>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</si>
  <si>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</si>
  <si>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</si>
  <si>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</si>
  <si>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</si>
  <si>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</si>
  <si>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</si>
  <si>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</si>
  <si>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</si>
  <si>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</si>
  <si>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</si>
  <si>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</si>
  <si>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</si>
  <si>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</si>
  <si>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</si>
  <si>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</si>
  <si>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</si>
  <si>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</si>
  <si>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</si>
  <si>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</si>
  <si>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</si>
  <si>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</si>
  <si>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</si>
  <si>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</si>
  <si>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</si>
  <si>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</si>
  <si>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</si>
  <si>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</si>
  <si>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</si>
  <si>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</si>
  <si>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</si>
  <si>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</si>
  <si>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</si>
  <si>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</si>
  <si>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</si>
  <si>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</si>
  <si>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</si>
  <si>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</si>
  <si>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</si>
  <si>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</si>
  <si>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</si>
  <si>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</si>
  <si>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</si>
  <si>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</si>
  <si>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</si>
  <si>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</si>
  <si>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</si>
  <si>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</si>
  <si>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</si>
  <si>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</si>
  <si>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</si>
  <si>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</si>
  <si>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</si>
  <si>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</si>
  <si>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</si>
  <si>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</si>
  <si>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</si>
  <si>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</si>
  <si>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</si>
  <si>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</si>
  <si>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</si>
  <si>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</si>
  <si>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</si>
  <si>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</si>
  <si>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</si>
  <si>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</si>
  <si>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</si>
  <si>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</si>
  <si>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</si>
  <si>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</si>
  <si>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</si>
  <si>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</si>
  <si>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</si>
  <si>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</si>
  <si>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</si>
  <si>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</si>
  <si>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</si>
  <si>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</si>
  <si>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</si>
  <si>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</si>
  <si>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</si>
  <si>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</si>
  <si>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</si>
  <si>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</si>
  <si>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</si>
  <si>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</si>
  <si>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</si>
  <si>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</si>
  <si>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</si>
  <si>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</si>
  <si>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</si>
  <si>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</si>
  <si>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</si>
  <si>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</si>
  <si>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</si>
  <si>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</si>
  <si>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</si>
  <si>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</si>
  <si>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</si>
  <si>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</si>
  <si>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</si>
  <si>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</si>
  <si>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</si>
  <si>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</si>
  <si>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</si>
  <si>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</si>
  <si>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</si>
  <si>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</si>
  <si>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</si>
  <si>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</si>
  <si>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</si>
  <si>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</si>
  <si>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</si>
  <si>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</si>
  <si>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</si>
  <si>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</si>
  <si>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</si>
  <si>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</si>
  <si>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</si>
  <si>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</si>
  <si>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</si>
  <si>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</si>
  <si>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</si>
  <si>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</si>
  <si>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</si>
  <si>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</si>
  <si>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</si>
  <si>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</si>
  <si>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</si>
  <si>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</si>
  <si>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</si>
  <si>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</si>
  <si>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</si>
  <si>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</si>
  <si>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</si>
  <si>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</si>
  <si>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</si>
  <si>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</si>
  <si>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</si>
  <si>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</si>
  <si>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</si>
  <si>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</si>
  <si>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</si>
  <si>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</si>
  <si>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</si>
  <si>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</si>
  <si>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</si>
  <si>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</si>
  <si>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</si>
  <si>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</si>
  <si>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</si>
  <si>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</si>
  <si>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</si>
  <si>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</si>
  <si>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</si>
  <si>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</si>
  <si>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</si>
  <si>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</si>
  <si>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</si>
  <si>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</si>
  <si>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</si>
  <si>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</si>
  <si>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</si>
  <si>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</si>
  <si>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</si>
  <si>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</si>
  <si>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</si>
  <si>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</si>
  <si>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</si>
  <si>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</si>
  <si>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</si>
  <si>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</si>
  <si>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</si>
  <si>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</si>
  <si>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</si>
  <si>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</si>
  <si>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</si>
  <si>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</si>
  <si>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</si>
  <si>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</si>
  <si>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</si>
  <si>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社会福祉法人恩賜財団済生会奈良病院</t>
    <phoneticPr fontId="3"/>
  </si>
  <si>
    <t>〒630-8145 奈良市八条４丁目６４３番地</t>
    <phoneticPr fontId="3"/>
  </si>
  <si>
    <t>〇</t>
  </si>
  <si>
    <t>済生会</t>
  </si>
  <si>
    <t>複数の診療科で活用</t>
  </si>
  <si>
    <t>内科</t>
  </si>
  <si>
    <t>整形外科</t>
  </si>
  <si>
    <t>外科</t>
  </si>
  <si>
    <t>ＤＰＣ標準病院群</t>
  </si>
  <si>
    <t>有</t>
  </si>
  <si>
    <t>看護必要度Ⅰ</t>
    <phoneticPr fontId="3"/>
  </si>
  <si>
    <t>3F地域包括ケア病棟</t>
  </si>
  <si>
    <t>急性期機能</t>
  </si>
  <si>
    <t>泌尿器科</t>
  </si>
  <si>
    <t>急性期一般入院料１</t>
  </si>
  <si>
    <t>4F病棟</t>
  </si>
  <si>
    <t>眼科</t>
  </si>
  <si>
    <t>5F病棟</t>
  </si>
  <si>
    <t>神経内科</t>
  </si>
  <si>
    <t>6F病棟</t>
  </si>
  <si>
    <t>回復期ﾘﾊﾋﾞﾘﾃｰｼｮﾝ病棟入院料２</t>
  </si>
  <si>
    <t>-</t>
    <phoneticPr fontId="3"/>
  </si>
  <si>
    <t>体制強化加算２の届出有り</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</si>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</sst>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1052</v>
      </c>
      <c r="N9" s="282" t="s">
        <v>1054</v>
      </c>
      <c r="O9" s="282" t="s">
        <v>1056</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1052</v>
      </c>
      <c r="N22" s="282" t="s">
        <v>1054</v>
      </c>
      <c r="O22" s="282" t="s">
        <v>1056</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1052</v>
      </c>
      <c r="N35" s="282" t="s">
        <v>1054</v>
      </c>
      <c r="O35" s="282" t="s">
        <v>1056</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1052</v>
      </c>
      <c r="N44" s="282" t="s">
        <v>1054</v>
      </c>
      <c r="O44" s="282" t="s">
        <v>1056</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1048</v>
      </c>
      <c r="M89" s="262" t="s">
        <v>1052</v>
      </c>
      <c r="N89" s="262" t="s">
        <v>1054</v>
      </c>
      <c r="O89" s="262" t="s">
        <v>1056</v>
      </c>
      <c r="P89" s="262" t="s">
        <v>1060</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66" t="s">
        <v>1060</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194</v>
      </c>
      <c r="K99" s="237" t="str">
        <f>IF(OR(COUNTIF(L99:P99,"未確認")&gt;0,COUNTIF(L99:P99,"~*")&gt;0),"※","")</f>
        <v/>
      </c>
      <c r="L99" s="258">
        <v>22</v>
      </c>
      <c r="M99" s="258">
        <v>43</v>
      </c>
      <c r="N99" s="258">
        <v>43</v>
      </c>
      <c r="O99" s="258">
        <v>43</v>
      </c>
      <c r="P99" s="258">
        <v>43</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194</v>
      </c>
      <c r="K101" s="237" t="str">
        <f>IF(OR(COUNTIF(L101:P101,"未確認")&gt;0,COUNTIF(L101:P101,"~*")&gt;0),"※","")</f>
        <v/>
      </c>
      <c r="L101" s="258">
        <v>22</v>
      </c>
      <c r="M101" s="258">
        <v>43</v>
      </c>
      <c r="N101" s="258">
        <v>43</v>
      </c>
      <c r="O101" s="258">
        <v>43</v>
      </c>
      <c r="P101" s="258">
        <v>43</v>
      </c>
    </row>
    <row r="102" spans="1:22" s="83" customFormat="1" ht="34.5" customHeight="1">
      <c r="A102" s="244" t="s">
        <v>610</v>
      </c>
      <c r="B102" s="84"/>
      <c r="C102" s="377"/>
      <c r="D102" s="379"/>
      <c r="E102" s="317" t="s">
        <v>612</v>
      </c>
      <c r="F102" s="318"/>
      <c r="G102" s="318"/>
      <c r="H102" s="319"/>
      <c r="I102" s="420"/>
      <c r="J102" s="256">
        <f t="shared" si="0"/>
        <v>194</v>
      </c>
      <c r="K102" s="237" t="str">
        <f t="shared" ref="K102:K111" si="1">IF(OR(COUNTIF(L101:P101,"未確認")&gt;0,COUNTIF(L101:P101,"~*")&gt;0),"※","")</f>
        <v/>
      </c>
      <c r="L102" s="258">
        <v>22</v>
      </c>
      <c r="M102" s="258">
        <v>43</v>
      </c>
      <c r="N102" s="258">
        <v>43</v>
      </c>
      <c r="O102" s="258">
        <v>43</v>
      </c>
      <c r="P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1043</v>
      </c>
      <c r="O121" s="98" t="s">
        <v>1042</v>
      </c>
      <c r="P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1042</v>
      </c>
      <c r="O122" s="98" t="s">
        <v>1055</v>
      </c>
      <c r="P122" s="98" t="s">
        <v>1055</v>
      </c>
    </row>
    <row r="123" spans="1:22" s="83" customFormat="1" ht="40.5" customHeight="1">
      <c r="A123" s="244" t="s">
        <v>620</v>
      </c>
      <c r="B123" s="1"/>
      <c r="C123" s="289"/>
      <c r="D123" s="290"/>
      <c r="E123" s="377"/>
      <c r="F123" s="378"/>
      <c r="G123" s="378"/>
      <c r="H123" s="379"/>
      <c r="I123" s="341"/>
      <c r="J123" s="105"/>
      <c r="K123" s="106"/>
      <c r="L123" s="98" t="s">
        <v>1044</v>
      </c>
      <c r="M123" s="98" t="s">
        <v>534</v>
      </c>
      <c r="N123" s="98" t="s">
        <v>1053</v>
      </c>
      <c r="O123" s="98" t="s">
        <v>1044</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1051</v>
      </c>
      <c r="N131" s="98" t="s">
        <v>1051</v>
      </c>
      <c r="O131" s="98" t="s">
        <v>1051</v>
      </c>
      <c r="P131" s="98" t="s">
        <v>1057</v>
      </c>
    </row>
    <row r="132" spans="1:22" s="83" customFormat="1" ht="34.5" customHeight="1">
      <c r="A132" s="244" t="s">
        <v>621</v>
      </c>
      <c r="B132" s="84"/>
      <c r="C132" s="295"/>
      <c r="D132" s="297"/>
      <c r="E132" s="320" t="s">
        <v>58</v>
      </c>
      <c r="F132" s="321"/>
      <c r="G132" s="321"/>
      <c r="H132" s="322"/>
      <c r="I132" s="389"/>
      <c r="J132" s="101"/>
      <c r="K132" s="102"/>
      <c r="L132" s="82">
        <v>22</v>
      </c>
      <c r="M132" s="82">
        <v>43</v>
      </c>
      <c r="N132" s="82">
        <v>43</v>
      </c>
      <c r="O132" s="82">
        <v>43</v>
      </c>
      <c r="P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296</v>
      </c>
      <c r="K145" s="264" t="str">
        <f t="shared" ref="K145:K176" si="3">IF(OR(COUNTIF(L145:P145,"未確認")&gt;0,COUNTIF(L145:P145,"~*")&gt;0),"※","")</f>
        <v/>
      </c>
      <c r="L145" s="117">
        <v>0</v>
      </c>
      <c r="M145" s="117">
        <v>102</v>
      </c>
      <c r="N145" s="117">
        <v>92</v>
      </c>
      <c r="O145" s="117">
        <v>102</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43</v>
      </c>
      <c r="K195" s="264" t="str">
        <f t="shared" si="5"/>
        <v/>
      </c>
      <c r="L195" s="117">
        <v>0</v>
      </c>
      <c r="M195" s="117">
        <v>0</v>
      </c>
      <c r="N195" s="117">
        <v>0</v>
      </c>
      <c r="O195" s="117">
        <v>0</v>
      </c>
      <c r="P195" s="117">
        <v>43</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51</v>
      </c>
      <c r="K201" s="264" t="str">
        <f t="shared" si="5"/>
        <v/>
      </c>
      <c r="L201" s="117">
        <v>51</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66" t="s">
        <v>1060</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78</v>
      </c>
      <c r="K269" s="81" t="str">
        <f t="shared" si="8"/>
        <v/>
      </c>
      <c r="L269" s="147">
        <v>9</v>
      </c>
      <c r="M269" s="147">
        <v>18</v>
      </c>
      <c r="N269" s="147">
        <v>21</v>
      </c>
      <c r="O269" s="147">
        <v>17</v>
      </c>
      <c r="P269" s="147">
        <v>13</v>
      </c>
    </row>
    <row r="270" spans="1:22" s="83" customFormat="1" ht="34.5" customHeight="1">
      <c r="A270" s="249" t="s">
        <v>725</v>
      </c>
      <c r="B270" s="120"/>
      <c r="C270" s="371"/>
      <c r="D270" s="371"/>
      <c r="E270" s="371"/>
      <c r="F270" s="371"/>
      <c r="G270" s="371" t="s">
        <v>148</v>
      </c>
      <c r="H270" s="371"/>
      <c r="I270" s="404"/>
      <c r="J270" s="266">
        <f t="shared" si="9"/>
        <v>5.5</v>
      </c>
      <c r="K270" s="81" t="str">
        <f t="shared" si="8"/>
        <v/>
      </c>
      <c r="L270" s="148">
        <v>0.7</v>
      </c>
      <c r="M270" s="148">
        <v>1.5</v>
      </c>
      <c r="N270" s="148">
        <v>0.7</v>
      </c>
      <c r="O270" s="148">
        <v>1.1000000000000001</v>
      </c>
      <c r="P270" s="148">
        <v>1.5</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1</v>
      </c>
      <c r="N271" s="147">
        <v>2</v>
      </c>
      <c r="O271" s="147">
        <v>2</v>
      </c>
      <c r="P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0.7</v>
      </c>
      <c r="M272" s="148">
        <v>0.7</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14</v>
      </c>
      <c r="K273" s="81" t="str">
        <f t="shared" si="8"/>
        <v/>
      </c>
      <c r="L273" s="147">
        <v>3</v>
      </c>
      <c r="M273" s="147">
        <v>2</v>
      </c>
      <c r="N273" s="147">
        <v>2</v>
      </c>
      <c r="O273" s="147">
        <v>2</v>
      </c>
      <c r="P273" s="147">
        <v>5</v>
      </c>
    </row>
    <row r="274" spans="1:16" s="83" customFormat="1" ht="34.5" customHeight="1">
      <c r="A274" s="249" t="s">
        <v>727</v>
      </c>
      <c r="B274" s="120"/>
      <c r="C274" s="372"/>
      <c r="D274" s="372"/>
      <c r="E274" s="372"/>
      <c r="F274" s="372"/>
      <c r="G274" s="371" t="s">
        <v>148</v>
      </c>
      <c r="H274" s="371"/>
      <c r="I274" s="404"/>
      <c r="J274" s="266">
        <f t="shared" si="9"/>
        <v>4.2</v>
      </c>
      <c r="K274" s="81" t="str">
        <f t="shared" si="8"/>
        <v/>
      </c>
      <c r="L274" s="148">
        <v>0</v>
      </c>
      <c r="M274" s="148">
        <v>1.5</v>
      </c>
      <c r="N274" s="148">
        <v>1.8</v>
      </c>
      <c r="O274" s="148">
        <v>0.2</v>
      </c>
      <c r="P274" s="148">
        <v>0.7</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27</v>
      </c>
      <c r="K277" s="81" t="str">
        <f t="shared" si="8"/>
        <v/>
      </c>
      <c r="L277" s="147">
        <v>4</v>
      </c>
      <c r="M277" s="147">
        <v>3</v>
      </c>
      <c r="N277" s="147">
        <v>4</v>
      </c>
      <c r="O277" s="147">
        <v>3</v>
      </c>
      <c r="P277" s="147">
        <v>13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7</v>
      </c>
      <c r="K279" s="81" t="str">
        <f t="shared" si="8"/>
        <v/>
      </c>
      <c r="L279" s="147">
        <v>1</v>
      </c>
      <c r="M279" s="147">
        <v>1</v>
      </c>
      <c r="N279" s="147">
        <v>0</v>
      </c>
      <c r="O279" s="147">
        <v>1</v>
      </c>
      <c r="P279" s="147">
        <v>4</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1</v>
      </c>
      <c r="N281" s="147">
        <v>0</v>
      </c>
      <c r="O281" s="147">
        <v>1</v>
      </c>
      <c r="P281" s="147">
        <v>1</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2</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11</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5.6</v>
      </c>
      <c r="N298" s="148">
        <v>5.0999999999999996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3880</v>
      </c>
      <c r="K392" s="81" t="str">
        <f t="shared" ref="K392:K397" si="12">IF(OR(COUNTIF(L392:P392,"未確認")&gt;0,COUNTIF(L392:P392,"~*")&gt;0),"※","")</f>
        <v/>
      </c>
      <c r="L392" s="147">
        <v>505</v>
      </c>
      <c r="M392" s="147">
        <v>1038</v>
      </c>
      <c r="N392" s="147">
        <v>975</v>
      </c>
      <c r="O392" s="147">
        <v>1185</v>
      </c>
      <c r="P392" s="147">
        <v>177</v>
      </c>
    </row>
    <row r="393" spans="1:22" s="83" customFormat="1" ht="34.5" customHeight="1">
      <c r="A393" s="249" t="s">
        <v>773</v>
      </c>
      <c r="B393" s="84"/>
      <c r="C393" s="370"/>
      <c r="D393" s="380"/>
      <c r="E393" s="320" t="s">
        <v>224</v>
      </c>
      <c r="F393" s="321"/>
      <c r="G393" s="321"/>
      <c r="H393" s="322"/>
      <c r="I393" s="343"/>
      <c r="J393" s="140">
        <f t="shared" si="11"/>
        <v>2951</v>
      </c>
      <c r="K393" s="81" t="str">
        <f t="shared" si="12"/>
        <v/>
      </c>
      <c r="L393" s="147">
        <v>474</v>
      </c>
      <c r="M393" s="147">
        <v>613</v>
      </c>
      <c r="N393" s="147">
        <v>947</v>
      </c>
      <c r="O393" s="147">
        <v>742</v>
      </c>
      <c r="P393" s="147">
        <v>175</v>
      </c>
    </row>
    <row r="394" spans="1:22" s="83" customFormat="1" ht="34.5" customHeight="1">
      <c r="A394" s="250" t="s">
        <v>774</v>
      </c>
      <c r="B394" s="84"/>
      <c r="C394" s="370"/>
      <c r="D394" s="381"/>
      <c r="E394" s="320" t="s">
        <v>225</v>
      </c>
      <c r="F394" s="321"/>
      <c r="G394" s="321"/>
      <c r="H394" s="322"/>
      <c r="I394" s="343"/>
      <c r="J394" s="140">
        <f t="shared" si="11"/>
        <v>31</v>
      </c>
      <c r="K394" s="81" t="str">
        <f t="shared" si="12"/>
        <v/>
      </c>
      <c r="L394" s="147">
        <v>0</v>
      </c>
      <c r="M394" s="147">
        <v>27</v>
      </c>
      <c r="N394" s="147">
        <v>2</v>
      </c>
      <c r="O394" s="147">
        <v>2</v>
      </c>
      <c r="P394" s="147">
        <v>0</v>
      </c>
    </row>
    <row r="395" spans="1:22" s="83" customFormat="1" ht="34.5" customHeight="1">
      <c r="A395" s="250" t="s">
        <v>775</v>
      </c>
      <c r="B395" s="84"/>
      <c r="C395" s="370"/>
      <c r="D395" s="382"/>
      <c r="E395" s="320" t="s">
        <v>226</v>
      </c>
      <c r="F395" s="321"/>
      <c r="G395" s="321"/>
      <c r="H395" s="322"/>
      <c r="I395" s="343"/>
      <c r="J395" s="140">
        <f t="shared" si="11"/>
        <v>898</v>
      </c>
      <c r="K395" s="81" t="str">
        <f t="shared" si="12"/>
        <v/>
      </c>
      <c r="L395" s="147">
        <v>31</v>
      </c>
      <c r="M395" s="147">
        <v>398</v>
      </c>
      <c r="N395" s="147">
        <v>26</v>
      </c>
      <c r="O395" s="147">
        <v>441</v>
      </c>
      <c r="P395" s="147">
        <v>2</v>
      </c>
    </row>
    <row r="396" spans="1:22" s="83" customFormat="1" ht="34.5" customHeight="1">
      <c r="A396" s="250" t="s">
        <v>776</v>
      </c>
      <c r="B396" s="1"/>
      <c r="C396" s="370"/>
      <c r="D396" s="320" t="s">
        <v>227</v>
      </c>
      <c r="E396" s="321"/>
      <c r="F396" s="321"/>
      <c r="G396" s="321"/>
      <c r="H396" s="322"/>
      <c r="I396" s="343"/>
      <c r="J396" s="140">
        <f t="shared" si="11"/>
        <v>51558</v>
      </c>
      <c r="K396" s="81" t="str">
        <f t="shared" si="12"/>
        <v/>
      </c>
      <c r="L396" s="147">
        <v>6462</v>
      </c>
      <c r="M396" s="147">
        <v>9474</v>
      </c>
      <c r="N396" s="147">
        <v>11191</v>
      </c>
      <c r="O396" s="147">
        <v>12530</v>
      </c>
      <c r="P396" s="147">
        <v>11901</v>
      </c>
    </row>
    <row r="397" spans="1:22" s="83" customFormat="1" ht="34.5" customHeight="1">
      <c r="A397" s="250" t="s">
        <v>777</v>
      </c>
      <c r="B397" s="119"/>
      <c r="C397" s="370"/>
      <c r="D397" s="320" t="s">
        <v>228</v>
      </c>
      <c r="E397" s="321"/>
      <c r="F397" s="321"/>
      <c r="G397" s="321"/>
      <c r="H397" s="322"/>
      <c r="I397" s="344"/>
      <c r="J397" s="140">
        <f t="shared" si="11"/>
        <v>3801</v>
      </c>
      <c r="K397" s="81" t="str">
        <f t="shared" si="12"/>
        <v/>
      </c>
      <c r="L397" s="147">
        <v>622</v>
      </c>
      <c r="M397" s="147">
        <v>1063</v>
      </c>
      <c r="N397" s="147">
        <v>858</v>
      </c>
      <c r="O397" s="147">
        <v>1076</v>
      </c>
      <c r="P397" s="147">
        <v>182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3895</v>
      </c>
      <c r="K405" s="81" t="str">
        <f t="shared" ref="K405:K422" si="14">IF(OR(COUNTIF(L405:P405,"未確認")&gt;0,COUNTIF(L405:P405,"~*")&gt;0),"※","")</f>
        <v/>
      </c>
      <c r="L405" s="147">
        <v>505</v>
      </c>
      <c r="M405" s="147">
        <v>1038</v>
      </c>
      <c r="N405" s="147">
        <v>975</v>
      </c>
      <c r="O405" s="147">
        <v>1185</v>
      </c>
      <c r="P405" s="147">
        <v>192</v>
      </c>
    </row>
    <row r="406" spans="1:22" s="83" customFormat="1" ht="34.5" customHeight="1">
      <c r="A406" s="251" t="s">
        <v>779</v>
      </c>
      <c r="B406" s="119"/>
      <c r="C406" s="369"/>
      <c r="D406" s="375" t="s">
        <v>233</v>
      </c>
      <c r="E406" s="377" t="s">
        <v>234</v>
      </c>
      <c r="F406" s="378"/>
      <c r="G406" s="378"/>
      <c r="H406" s="379"/>
      <c r="I406" s="361"/>
      <c r="J406" s="140">
        <f t="shared" si="13"/>
        <v>295</v>
      </c>
      <c r="K406" s="81" t="str">
        <f t="shared" si="14"/>
        <v/>
      </c>
      <c r="L406" s="147">
        <v>185</v>
      </c>
      <c r="M406" s="147">
        <v>5</v>
      </c>
      <c r="N406" s="147">
        <v>3</v>
      </c>
      <c r="O406" s="147">
        <v>16</v>
      </c>
      <c r="P406" s="147">
        <v>86</v>
      </c>
    </row>
    <row r="407" spans="1:22" s="83" customFormat="1" ht="34.5" customHeight="1">
      <c r="A407" s="251" t="s">
        <v>780</v>
      </c>
      <c r="B407" s="119"/>
      <c r="C407" s="369"/>
      <c r="D407" s="369"/>
      <c r="E407" s="320" t="s">
        <v>235</v>
      </c>
      <c r="F407" s="321"/>
      <c r="G407" s="321"/>
      <c r="H407" s="322"/>
      <c r="I407" s="361"/>
      <c r="J407" s="140">
        <f t="shared" si="13"/>
        <v>3280</v>
      </c>
      <c r="K407" s="81" t="str">
        <f t="shared" si="14"/>
        <v/>
      </c>
      <c r="L407" s="147">
        <v>289</v>
      </c>
      <c r="M407" s="147">
        <v>986</v>
      </c>
      <c r="N407" s="147">
        <v>946</v>
      </c>
      <c r="O407" s="147">
        <v>1053</v>
      </c>
      <c r="P407" s="147">
        <v>6</v>
      </c>
    </row>
    <row r="408" spans="1:22" s="83" customFormat="1" ht="34.5" customHeight="1">
      <c r="A408" s="251" t="s">
        <v>781</v>
      </c>
      <c r="B408" s="119"/>
      <c r="C408" s="369"/>
      <c r="D408" s="369"/>
      <c r="E408" s="320" t="s">
        <v>236</v>
      </c>
      <c r="F408" s="321"/>
      <c r="G408" s="321"/>
      <c r="H408" s="322"/>
      <c r="I408" s="361"/>
      <c r="J408" s="140">
        <f t="shared" si="13"/>
        <v>250</v>
      </c>
      <c r="K408" s="81" t="str">
        <f t="shared" si="14"/>
        <v/>
      </c>
      <c r="L408" s="147">
        <v>29</v>
      </c>
      <c r="M408" s="147">
        <v>29</v>
      </c>
      <c r="N408" s="147">
        <v>17</v>
      </c>
      <c r="O408" s="147">
        <v>75</v>
      </c>
      <c r="P408" s="147">
        <v>100</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2</v>
      </c>
      <c r="M409" s="147">
        <v>18</v>
      </c>
      <c r="N409" s="147">
        <v>9</v>
      </c>
      <c r="O409" s="147">
        <v>41</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3801</v>
      </c>
      <c r="K413" s="81" t="str">
        <f t="shared" si="14"/>
        <v/>
      </c>
      <c r="L413" s="147">
        <v>622</v>
      </c>
      <c r="M413" s="147">
        <v>1063</v>
      </c>
      <c r="N413" s="147">
        <v>858</v>
      </c>
      <c r="O413" s="147">
        <v>1076</v>
      </c>
      <c r="P413" s="147">
        <v>182</v>
      </c>
    </row>
    <row r="414" spans="1:22" s="83" customFormat="1" ht="34.5" customHeight="1">
      <c r="A414" s="251" t="s">
        <v>787</v>
      </c>
      <c r="B414" s="119"/>
      <c r="C414" s="369"/>
      <c r="D414" s="375" t="s">
        <v>240</v>
      </c>
      <c r="E414" s="377" t="s">
        <v>241</v>
      </c>
      <c r="F414" s="378"/>
      <c r="G414" s="378"/>
      <c r="H414" s="379"/>
      <c r="I414" s="361"/>
      <c r="J414" s="140">
        <f t="shared" si="13"/>
        <v>294</v>
      </c>
      <c r="K414" s="81" t="str">
        <f t="shared" si="14"/>
        <v/>
      </c>
      <c r="L414" s="147">
        <v>8</v>
      </c>
      <c r="M414" s="147">
        <v>48</v>
      </c>
      <c r="N414" s="147">
        <v>91</v>
      </c>
      <c r="O414" s="147">
        <v>132</v>
      </c>
      <c r="P414" s="147">
        <v>15</v>
      </c>
    </row>
    <row r="415" spans="1:22" s="83" customFormat="1" ht="34.5" customHeight="1">
      <c r="A415" s="251" t="s">
        <v>788</v>
      </c>
      <c r="B415" s="119"/>
      <c r="C415" s="369"/>
      <c r="D415" s="369"/>
      <c r="E415" s="320" t="s">
        <v>242</v>
      </c>
      <c r="F415" s="321"/>
      <c r="G415" s="321"/>
      <c r="H415" s="322"/>
      <c r="I415" s="361"/>
      <c r="J415" s="140">
        <f t="shared" si="13"/>
        <v>3159</v>
      </c>
      <c r="K415" s="81" t="str">
        <f t="shared" si="14"/>
        <v/>
      </c>
      <c r="L415" s="147">
        <v>505</v>
      </c>
      <c r="M415" s="147">
        <v>950</v>
      </c>
      <c r="N415" s="147">
        <v>752</v>
      </c>
      <c r="O415" s="147">
        <v>819</v>
      </c>
      <c r="P415" s="147">
        <v>133</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26</v>
      </c>
      <c r="M416" s="147">
        <v>19</v>
      </c>
      <c r="N416" s="147">
        <v>7</v>
      </c>
      <c r="O416" s="147">
        <v>11</v>
      </c>
      <c r="P416" s="147">
        <v>13</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26</v>
      </c>
      <c r="M417" s="147">
        <v>5</v>
      </c>
      <c r="N417" s="147">
        <v>1</v>
      </c>
      <c r="O417" s="147">
        <v>2</v>
      </c>
      <c r="P417" s="147">
        <v>2</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28</v>
      </c>
      <c r="M418" s="147">
        <v>4</v>
      </c>
      <c r="N418" s="147">
        <v>2</v>
      </c>
      <c r="O418" s="147">
        <v>4</v>
      </c>
      <c r="P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53</v>
      </c>
      <c r="K420" s="81" t="str">
        <f t="shared" si="14"/>
        <v/>
      </c>
      <c r="L420" s="147">
        <v>24</v>
      </c>
      <c r="M420" s="147">
        <v>8</v>
      </c>
      <c r="N420" s="147">
        <v>2</v>
      </c>
      <c r="O420" s="147">
        <v>6</v>
      </c>
      <c r="P420" s="147">
        <v>13</v>
      </c>
    </row>
    <row r="421" spans="1:22" s="83" customFormat="1" ht="34.5" customHeight="1">
      <c r="A421" s="251" t="s">
        <v>794</v>
      </c>
      <c r="B421" s="119"/>
      <c r="C421" s="369"/>
      <c r="D421" s="369"/>
      <c r="E421" s="320" t="s">
        <v>247</v>
      </c>
      <c r="F421" s="321"/>
      <c r="G421" s="321"/>
      <c r="H421" s="322"/>
      <c r="I421" s="361"/>
      <c r="J421" s="140">
        <f t="shared" si="13"/>
        <v>139</v>
      </c>
      <c r="K421" s="81" t="str">
        <f t="shared" si="14"/>
        <v/>
      </c>
      <c r="L421" s="147">
        <v>5</v>
      </c>
      <c r="M421" s="147">
        <v>29</v>
      </c>
      <c r="N421" s="147">
        <v>3</v>
      </c>
      <c r="O421" s="147">
        <v>102</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3507</v>
      </c>
      <c r="K430" s="193" t="str">
        <f>IF(OR(COUNTIF(L430:P430,"未確認")&gt;0,COUNTIF(L430:P430,"~*")&gt;0),"※","")</f>
        <v/>
      </c>
      <c r="L430" s="147">
        <v>614</v>
      </c>
      <c r="M430" s="147">
        <v>1015</v>
      </c>
      <c r="N430" s="147">
        <v>767</v>
      </c>
      <c r="O430" s="147">
        <v>944</v>
      </c>
      <c r="P430" s="147">
        <v>167</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5</v>
      </c>
      <c r="K431" s="193" t="str">
        <f>IF(OR(COUNTIF(L431:P431,"未確認")&gt;0,COUNTIF(L431:P431,"~*")&gt;0),"※","")</f>
        <v/>
      </c>
      <c r="L431" s="147">
        <v>1</v>
      </c>
      <c r="M431" s="147">
        <v>0</v>
      </c>
      <c r="N431" s="147">
        <v>1</v>
      </c>
      <c r="O431" s="147">
        <v>1</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327</v>
      </c>
      <c r="K432" s="193" t="str">
        <f>IF(OR(COUNTIF(L432:P432,"未確認")&gt;0,COUNTIF(L432:P432,"~*")&gt;0),"※","")</f>
        <v/>
      </c>
      <c r="L432" s="147">
        <v>106</v>
      </c>
      <c r="M432" s="147">
        <v>42</v>
      </c>
      <c r="N432" s="147">
        <v>106</v>
      </c>
      <c r="O432" s="147">
        <v>44</v>
      </c>
      <c r="P432" s="147">
        <v>29</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3167</v>
      </c>
      <c r="K433" s="193" t="str">
        <f>IF(OR(COUNTIF(L433:P433,"未確認")&gt;0,COUNTIF(L433:P433,"~*")&gt;0),"※","")</f>
        <v/>
      </c>
      <c r="L433" s="147">
        <v>503</v>
      </c>
      <c r="M433" s="147">
        <v>973</v>
      </c>
      <c r="N433" s="147">
        <v>656</v>
      </c>
      <c r="O433" s="147">
        <v>899</v>
      </c>
      <c r="P433" s="147">
        <v>136</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8</v>
      </c>
      <c r="K434" s="193" t="str">
        <f>IF(OR(COUNTIF(L434:P434,"未確認")&gt;0,COUNTIF(L434:P434,"~*")&gt;0),"※","")</f>
        <v/>
      </c>
      <c r="L434" s="147">
        <v>4</v>
      </c>
      <c r="M434" s="147">
        <v>0</v>
      </c>
      <c r="N434" s="147">
        <v>4</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116</v>
      </c>
      <c r="K468" s="201" t="str">
        <f t="shared" ref="K468:K475" si="16">IF(OR(COUNTIF(L468:P468,"未確認")&gt;0,COUNTIF(L468:P468,"*")&gt;0),"※","")</f>
        <v>※</v>
      </c>
      <c r="L468" s="117" t="s">
        <v>541</v>
      </c>
      <c r="M468" s="117">
        <v>40</v>
      </c>
      <c r="N468" s="117">
        <v>56</v>
      </c>
      <c r="O468" s="117">
        <v>20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51</v>
      </c>
      <c r="K470" s="201" t="str">
        <f t="shared" si="16"/>
        <v/>
      </c>
      <c r="L470" s="117">
        <v>0</v>
      </c>
      <c r="M470" s="117">
        <v>0</v>
      </c>
      <c r="N470" s="117">
        <v>51</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v>
      </c>
      <c r="L472" s="117" t="s">
        <v>541</v>
      </c>
      <c r="M472" s="117">
        <v>0</v>
      </c>
      <c r="N472" s="117">
        <v>10</v>
      </c>
      <c r="O472" s="117" t="s">
        <v>541</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t="s">
        <v>541</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42</v>
      </c>
      <c r="K477" s="201" t="str">
        <f t="shared" ref="K477:K496" si="18">IF(OR(COUNTIF(L477:P477,"未確認")&gt;0,COUNTIF(L477:P477,"*")&gt;0),"※","")</f>
        <v>※</v>
      </c>
      <c r="L477" s="117" t="s">
        <v>541</v>
      </c>
      <c r="M477" s="117">
        <v>26</v>
      </c>
      <c r="N477" s="117" t="s">
        <v>541</v>
      </c>
      <c r="O477" s="117">
        <v>16</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0</v>
      </c>
      <c r="M478" s="117">
        <v>13</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38</v>
      </c>
      <c r="K481" s="201" t="str">
        <f t="shared" si="18"/>
        <v/>
      </c>
      <c r="L481" s="117">
        <v>0</v>
      </c>
      <c r="M481" s="117">
        <v>17</v>
      </c>
      <c r="N481" s="117">
        <v>21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26</v>
      </c>
      <c r="K483" s="201" t="str">
        <f t="shared" si="18"/>
        <v/>
      </c>
      <c r="L483" s="117">
        <v>0</v>
      </c>
      <c r="M483" s="117">
        <v>0</v>
      </c>
      <c r="N483" s="117">
        <v>26</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49</v>
      </c>
      <c r="K505" s="201" t="str">
        <f t="shared" si="21"/>
        <v>※</v>
      </c>
      <c r="L505" s="117">
        <v>0</v>
      </c>
      <c r="M505" s="117">
        <v>29</v>
      </c>
      <c r="N505" s="117" t="s">
        <v>541</v>
      </c>
      <c r="O505" s="117">
        <v>20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36</v>
      </c>
      <c r="K535" s="201" t="str">
        <f t="shared" si="23"/>
        <v>※</v>
      </c>
      <c r="L535" s="117">
        <v>11</v>
      </c>
      <c r="M535" s="117">
        <v>10</v>
      </c>
      <c r="N535" s="117" t="s">
        <v>541</v>
      </c>
      <c r="O535" s="117">
        <v>15</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1060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1058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62.1</v>
      </c>
      <c r="N560" s="211">
        <v>32.200000000000003</v>
      </c>
      <c r="O560" s="211">
        <v>45.6</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36.200000000000003</v>
      </c>
      <c r="N561" s="211">
        <v>9.9</v>
      </c>
      <c r="O561" s="211">
        <v>28.1</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24.7</v>
      </c>
      <c r="N562" s="211">
        <v>9.1999999999999993</v>
      </c>
      <c r="O562" s="211">
        <v>22.6</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19</v>
      </c>
      <c r="N563" s="211">
        <v>4.2</v>
      </c>
      <c r="O563" s="211">
        <v>9</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7.8</v>
      </c>
      <c r="N564" s="211">
        <v>12.2</v>
      </c>
      <c r="O564" s="211">
        <v>0.4</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18</v>
      </c>
      <c r="N565" s="211">
        <v>4.9000000000000004</v>
      </c>
      <c r="O565" s="211">
        <v>16.5</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37.9</v>
      </c>
      <c r="N566" s="211">
        <v>17.899999999999999</v>
      </c>
      <c r="O566" s="211">
        <v>34.1</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12.2</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0</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v>0</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v>0</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1060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1061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v>0</v>
      </c>
      <c r="M593" s="117" t="s">
        <v>541</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393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175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574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185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422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35</v>
      </c>
      <c r="K613" s="201" t="str">
        <f t="shared" ref="K613:K623" si="29">IF(OR(COUNTIF(L613:P613,"未確認")&gt;0,COUNTIF(L613:P613,"*")&gt;0),"※","")</f>
        <v>※</v>
      </c>
      <c r="L613" s="117">
        <v>13</v>
      </c>
      <c r="M613" s="117" t="s">
        <v>541</v>
      </c>
      <c r="N613" s="117" t="s">
        <v>541</v>
      </c>
      <c r="O613" s="117">
        <v>10</v>
      </c>
      <c r="P613" s="117">
        <v>12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32</v>
      </c>
      <c r="K618" s="201" t="str">
        <f t="shared" si="29"/>
        <v/>
      </c>
      <c r="L618" s="117">
        <v>32</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33</v>
      </c>
      <c r="K622" s="201" t="str">
        <f t="shared" si="29"/>
        <v>※</v>
      </c>
      <c r="L622" s="117">
        <v>0</v>
      </c>
      <c r="M622" s="117" t="s">
        <v>541</v>
      </c>
      <c r="N622" s="117">
        <v>33</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69</v>
      </c>
      <c r="K632" s="201" t="str">
        <f t="shared" si="31"/>
        <v/>
      </c>
      <c r="L632" s="117">
        <v>0</v>
      </c>
      <c r="M632" s="117">
        <v>29</v>
      </c>
      <c r="N632" s="117">
        <v>19</v>
      </c>
      <c r="O632" s="117">
        <v>21</v>
      </c>
      <c r="P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v>
      </c>
      <c r="L633" s="117">
        <v>0</v>
      </c>
      <c r="M633" s="117">
        <v>11</v>
      </c>
      <c r="N633" s="117" t="s">
        <v>541</v>
      </c>
      <c r="O633" s="117">
        <v>16</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v>
      </c>
      <c r="L635" s="117">
        <v>0</v>
      </c>
      <c r="M635" s="117">
        <v>10</v>
      </c>
      <c r="N635" s="117">
        <v>13</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137</v>
      </c>
      <c r="K646" s="201" t="str">
        <f t="shared" ref="K646:K660" si="33">IF(OR(COUNTIF(L646:P646,"未確認")&gt;0,COUNTIF(L646:P646,"*")&gt;0),"※","")</f>
        <v/>
      </c>
      <c r="L646" s="117">
        <v>0</v>
      </c>
      <c r="M646" s="117">
        <v>12</v>
      </c>
      <c r="N646" s="117">
        <v>62</v>
      </c>
      <c r="O646" s="117">
        <v>21</v>
      </c>
      <c r="P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
      </c>
      <c r="L648" s="117">
        <v>0</v>
      </c>
      <c r="M648" s="117">
        <v>0</v>
      </c>
      <c r="N648" s="117">
        <v>0</v>
      </c>
      <c r="O648" s="117">
        <v>0</v>
      </c>
      <c r="P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85</v>
      </c>
      <c r="K650" s="201" t="str">
        <f t="shared" si="33"/>
        <v>※</v>
      </c>
      <c r="L650" s="117">
        <v>0</v>
      </c>
      <c r="M650" s="117" t="s">
        <v>541</v>
      </c>
      <c r="N650" s="117">
        <v>58</v>
      </c>
      <c r="O650" s="117" t="s">
        <v>541</v>
      </c>
      <c r="P650" s="117">
        <v>27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t="s">
        <v>541</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80</v>
      </c>
      <c r="K655" s="201" t="str">
        <f t="shared" si="33"/>
        <v>※</v>
      </c>
      <c r="L655" s="117">
        <v>0</v>
      </c>
      <c r="M655" s="117" t="s">
        <v>541</v>
      </c>
      <c r="N655" s="117">
        <v>59</v>
      </c>
      <c r="O655" s="117">
        <v>10</v>
      </c>
      <c r="P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1059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6.59</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161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56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32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97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63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39.72</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6606BA-9193-4A3E-9085-284E730C5CD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2019-12-23T00:58:48Z</dcterms:modified>
</cp:coreProperties>
</file>