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2B3D496-5E2D-4C6D-AF97-1AE9B057145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<sst xmlns="http://schemas.openxmlformats.org/spreadsheetml/2006/main" count="3314" uniqueCount="1057">
  <si>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</si>
  <si>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</si>
  <si>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</si>
  <si>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</si>
  <si>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</si>
  <si>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</si>
  <si>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</si>
  <si>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</si>
  <si>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</si>
  <si>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</si>
  <si>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</si>
  <si>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</si>
  <si>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</si>
  <si>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</si>
  <si>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</si>
  <si>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</si>
  <si>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</si>
  <si>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</si>
  <si>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</si>
  <si>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</si>
  <si>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</si>
  <si>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</si>
  <si>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</si>
  <si>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</si>
  <si>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</si>
  <si>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</si>
  <si>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</si>
  <si>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</si>
  <si>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</si>
  <si>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</si>
  <si>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</si>
  <si>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</si>
  <si>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</si>
  <si>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</si>
  <si>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</si>
  <si>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</si>
  <si>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</si>
  <si>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</si>
  <si>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</si>
  <si>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</si>
  <si>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</si>
  <si>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</si>
  <si>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</si>
  <si>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</si>
  <si>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</si>
  <si>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</si>
  <si>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</si>
  <si>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</si>
  <si>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</si>
  <si>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</si>
  <si>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</si>
  <si>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</si>
  <si>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</si>
  <si>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</si>
  <si>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</si>
  <si>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</si>
  <si>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</si>
  <si>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</si>
  <si>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</si>
  <si>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</si>
  <si>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</si>
  <si>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</si>
  <si>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</si>
  <si>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</si>
  <si>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</si>
  <si>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</si>
  <si>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</si>
  <si>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</si>
  <si>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</si>
  <si>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</si>
  <si>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</si>
  <si>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</si>
  <si>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</si>
  <si>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</si>
  <si>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</si>
  <si>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</si>
  <si>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</si>
  <si>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</si>
  <si>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</si>
  <si>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</si>
  <si>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</si>
  <si>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</si>
  <si>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</si>
  <si>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</si>
  <si>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</si>
  <si>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</si>
  <si>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</si>
  <si>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</si>
  <si>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</si>
  <si>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</si>
  <si>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</si>
  <si>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</si>
  <si>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</si>
  <si>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</si>
  <si>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</si>
  <si>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</si>
  <si>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</si>
  <si>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</si>
  <si>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</si>
  <si>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</si>
  <si>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</si>
  <si>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</si>
  <si>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</si>
  <si>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</si>
  <si>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</si>
  <si>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</si>
  <si>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</si>
  <si>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</si>
  <si>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</si>
  <si>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</si>
  <si>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</si>
  <si>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</si>
  <si>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</si>
  <si>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</si>
  <si>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</si>
  <si>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</si>
  <si>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</si>
  <si>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</si>
  <si>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</si>
  <si>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</si>
  <si>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</si>
  <si>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</si>
  <si>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</si>
  <si>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</si>
  <si>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</si>
  <si>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</si>
  <si>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</si>
  <si>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</si>
  <si>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</si>
  <si>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</si>
  <si>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</si>
  <si>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</si>
  <si>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</si>
  <si>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</si>
  <si>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</si>
  <si>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</si>
  <si>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</si>
  <si>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</si>
  <si>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</si>
  <si>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</si>
  <si>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</si>
  <si>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</si>
  <si>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</si>
  <si>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</si>
  <si>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</si>
  <si>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</si>
  <si>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</si>
  <si>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</si>
  <si>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</si>
  <si>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</si>
  <si>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</si>
  <si>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</si>
  <si>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</si>
  <si>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</si>
  <si>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</si>
  <si>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</si>
  <si>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</si>
  <si>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</si>
  <si>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</si>
  <si>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</si>
  <si>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</si>
  <si>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</si>
  <si>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</si>
  <si>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</si>
  <si>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</si>
  <si>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</si>
  <si>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</si>
  <si>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</si>
  <si>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</si>
  <si>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</si>
  <si>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</si>
  <si>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</si>
  <si>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</si>
  <si>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</si>
  <si>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</si>
  <si>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</si>
  <si>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</si>
  <si>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</si>
  <si>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</si>
  <si>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</si>
  <si>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</si>
  <si>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</si>
  <si>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</si>
  <si>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</si>
  <si>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</si>
  <si>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</si>
  <si>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</si>
  <si>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</si>
  <si>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</si>
  <si>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</si>
  <si>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</si>
  <si>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</si>
  <si>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</si>
  <si>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</si>
  <si>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</si>
  <si>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</si>
  <si>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</si>
  <si>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</si>
  <si>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</si>
  <si>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</si>
  <si>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</si>
  <si>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</si>
  <si>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</si>
  <si>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</si>
  <si>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</si>
  <si>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</si>
  <si>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</si>
  <si>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</si>
  <si>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</si>
  <si>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</si>
  <si>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</si>
  <si>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</si>
  <si>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</si>
  <si>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</si>
  <si>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</si>
  <si>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</si>
  <si>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</si>
  <si>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</si>
  <si>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</si>
  <si>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</si>
  <si>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</si>
  <si>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</si>
  <si>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</si>
  <si>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</si>
  <si>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</si>
  <si>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</si>
  <si>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</si>
  <si>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</si>
  <si>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</si>
  <si>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</si>
  <si>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</si>
  <si>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</si>
  <si>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</si>
  <si>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</si>
  <si>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</si>
  <si>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</si>
  <si>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</si>
  <si>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</si>
  <si>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</si>
  <si>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</si>
  <si>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</si>
  <si>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</si>
  <si>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</si>
  <si>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</si>
  <si>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</si>
  <si>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</si>
  <si>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</si>
  <si>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</si>
  <si>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</si>
  <si>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</si>
  <si>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</si>
  <si>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</si>
  <si>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</si>
  <si>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</si>
  <si>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</si>
  <si>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</si>
  <si>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</si>
  <si>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</si>
  <si>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</si>
  <si>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</si>
  <si>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</si>
  <si>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</si>
  <si>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</si>
  <si>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</si>
  <si>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</si>
  <si>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</si>
  <si>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</si>
  <si>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</si>
  <si>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</si>
  <si>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</si>
  <si>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</si>
  <si>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</si>
  <si>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</si>
  <si>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</si>
  <si>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</si>
  <si>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</si>
  <si>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</si>
  <si>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</si>
  <si>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</si>
  <si>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</si>
  <si>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</si>
  <si>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</si>
  <si>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</si>
  <si>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</si>
  <si>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</si>
  <si>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</si>
  <si>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</si>
  <si>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</si>
  <si>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</si>
  <si>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</si>
  <si>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</si>
  <si>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</si>
  <si>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</si>
  <si>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</si>
  <si>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</si>
  <si>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</si>
  <si>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</si>
  <si>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</si>
  <si>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</si>
  <si>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</si>
  <si>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</si>
  <si>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</si>
  <si>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</si>
  <si>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</si>
  <si>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</si>
  <si>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</si>
  <si>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</si>
  <si>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</si>
  <si>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</si>
  <si>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</si>
  <si>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</si>
  <si>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</si>
  <si>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</si>
  <si>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</si>
  <si>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</si>
  <si>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</si>
  <si>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</si>
  <si>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</si>
  <si>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</si>
  <si>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</si>
  <si>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</si>
  <si>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</si>
  <si>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</si>
  <si>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</si>
  <si>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</si>
  <si>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</si>
  <si>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</si>
  <si>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</si>
  <si>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</si>
  <si>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</si>
  <si>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</si>
  <si>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</si>
  <si>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</si>
  <si>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</si>
  <si>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</si>
  <si>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</si>
  <si>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</si>
  <si>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</si>
  <si>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</si>
  <si>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</si>
  <si>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</si>
  <si>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</si>
  <si>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</si>
  <si>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</si>
  <si>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</si>
  <si>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</si>
  <si>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</si>
  <si>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</si>
  <si>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</si>
  <si>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</si>
  <si>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</si>
  <si>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</si>
  <si>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</si>
  <si>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</si>
  <si>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</si>
  <si>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</si>
  <si>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</si>
  <si>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</si>
  <si>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</si>
  <si>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</si>
  <si>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</si>
  <si>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</si>
  <si>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</si>
  <si>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</si>
  <si>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</si>
  <si>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</si>
  <si>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</si>
  <si>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</si>
  <si>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</si>
  <si>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</si>
  <si>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</si>
  <si>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</si>
  <si>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</si>
  <si>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</si>
  <si>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</si>
  <si>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</si>
  <si>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</si>
  <si>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</si>
  <si>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</si>
  <si>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</si>
  <si>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</si>
  <si>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</si>
  <si>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</si>
  <si>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</si>
  <si>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</si>
  <si>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</si>
  <si>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</si>
  <si>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</si>
  <si>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</si>
  <si>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</si>
  <si>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</si>
  <si>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</si>
  <si>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</si>
  <si>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</si>
  <si>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</si>
  <si>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</si>
  <si>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</si>
  <si>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</si>
  <si>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</si>
  <si>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</si>
  <si>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</si>
  <si>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</si>
  <si>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</si>
  <si>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</si>
  <si>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</si>
  <si>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</si>
  <si>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</si>
  <si>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</si>
  <si>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</si>
  <si>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</si>
  <si>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</si>
  <si>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</si>
  <si>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</si>
  <si>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</si>
  <si>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</si>
  <si>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</si>
  <si>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</si>
  <si>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</si>
  <si>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</si>
  <si>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</si>
  <si>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</si>
  <si>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</si>
  <si>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</si>
  <si>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</si>
  <si>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</si>
  <si>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</si>
  <si>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</si>
  <si>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</si>
  <si>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</si>
  <si>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</si>
  <si>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</si>
  <si>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</si>
  <si>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</si>
  <si>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</si>
  <si>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</si>
  <si>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</si>
  <si>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</si>
  <si>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</si>
  <si>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</si>
  <si>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</si>
  <si>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</si>
  <si>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</si>
  <si>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</si>
  <si>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</si>
  <si>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</si>
  <si>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</si>
  <si>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</si>
  <si>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</si>
  <si>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</si>
  <si>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</si>
  <si>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</si>
  <si>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</si>
  <si>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</si>
  <si>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</si>
  <si>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</si>
  <si>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</si>
  <si>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</si>
  <si>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</si>
  <si>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</si>
  <si>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</si>
  <si>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</si>
  <si>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</si>
  <si>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</si>
  <si>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</si>
  <si>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</si>
  <si>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</si>
  <si>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</si>
  <si>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</si>
  <si>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</si>
  <si>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</si>
  <si>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</si>
  <si>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</si>
  <si>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</si>
  <si>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</si>
  <si>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</si>
  <si>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</si>
  <si>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</si>
  <si>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</si>
  <si>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</si>
  <si>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</si>
  <si>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</si>
  <si>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</si>
  <si>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</si>
  <si>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</si>
  <si>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</si>
  <si>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</si>
  <si>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</si>
  <si>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</si>
  <si>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</si>
  <si>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</si>
  <si>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</si>
  <si>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</si>
  <si>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</si>
  <si>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</si>
  <si>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</si>
  <si>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</si>
  <si>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</si>
  <si>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</si>
  <si>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</si>
  <si>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</si>
  <si>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</si>
  <si>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</si>
  <si>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</si>
  <si>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</si>
  <si>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</si>
  <si>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</si>
  <si>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</si>
  <si>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</si>
  <si>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</si>
  <si>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</si>
  <si>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</si>
  <si>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</si>
  <si>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</si>
  <si>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</si>
  <si>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</si>
  <si>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</si>
  <si>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</si>
  <si>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</si>
  <si>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</si>
  <si>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</si>
  <si>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</si>
  <si>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</si>
  <si>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</si>
  <si>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</si>
  <si>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</si>
  <si>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</si>
  <si>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</si>
  <si>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</si>
  <si>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</si>
  <si>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</si>
  <si>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</si>
  <si>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</si>
  <si>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</si>
  <si>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</si>
  <si>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</si>
  <si>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</si>
  <si>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</si>
  <si>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</si>
  <si>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</si>
  <si>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</si>
  <si>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</si>
  <si>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</si>
  <si>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</si>
  <si>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</si>
  <si>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</si>
  <si>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</si>
  <si>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</si>
  <si>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</si>
  <si>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</si>
  <si>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</si>
  <si>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</si>
  <si>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</si>
  <si>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</si>
  <si>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</si>
  <si>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</si>
  <si>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</si>
  <si>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</si>
  <si>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</si>
  <si>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</si>
  <si>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</si>
  <si>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</si>
  <si>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</si>
  <si>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</si>
  <si>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</si>
  <si>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</si>
  <si>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</si>
  <si>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</si>
  <si>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</si>
  <si>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</si>
  <si>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</si>
  <si>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</si>
  <si>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</si>
  <si>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</si>
  <si>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</si>
  <si>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</si>
  <si>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</si>
  <si>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</si>
  <si>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</si>
  <si>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</si>
  <si>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</si>
  <si>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</si>
  <si>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</si>
  <si>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</si>
  <si>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</si>
  <si>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</si>
  <si>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</si>
  <si>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</si>
  <si>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</si>
  <si>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</si>
  <si>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</si>
  <si>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</si>
  <si>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</si>
  <si>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</si>
  <si>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</si>
  <si>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</si>
  <si>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</si>
  <si>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</si>
  <si>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</si>
  <si>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</si>
  <si>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</si>
  <si>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</si>
  <si>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</si>
  <si>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</si>
  <si>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</si>
  <si>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</si>
  <si>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</si>
  <si>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</si>
  <si>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</si>
  <si>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</si>
  <si>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</si>
  <si>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</si>
  <si>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</si>
  <si>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</si>
  <si>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</si>
  <si>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</si>
  <si>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</si>
  <si>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</si>
  <si>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</si>
  <si>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</si>
  <si>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</si>
  <si>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</si>
  <si>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</si>
  <si>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</si>
  <si>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</si>
  <si>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</si>
  <si>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</si>
  <si>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</si>
  <si>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</si>
  <si>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</si>
  <si>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</si>
  <si>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</si>
  <si>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</si>
  <si>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</si>
  <si>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</si>
  <si>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</si>
  <si>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</si>
  <si>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</si>
  <si>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</si>
  <si>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</si>
  <si>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</si>
  <si>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</si>
  <si>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</si>
  <si>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</si>
  <si>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</si>
  <si>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</si>
  <si>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</si>
  <si>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</si>
  <si>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</si>
  <si>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</si>
  <si>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</si>
  <si>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</si>
  <si>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</si>
  <si>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</si>
  <si>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</si>
  <si>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</si>
  <si>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</si>
  <si>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</si>
  <si>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</si>
  <si>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</si>
  <si>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</si>
  <si>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</si>
  <si>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</si>
  <si>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</si>
  <si>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</si>
  <si>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</si>
  <si>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</si>
  <si>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</si>
  <si>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</si>
  <si>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</si>
  <si>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</si>
  <si>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</si>
  <si>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</si>
  <si>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</si>
  <si>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</si>
  <si>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</si>
  <si>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</si>
  <si>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</si>
  <si>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</si>
  <si>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</si>
  <si>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</si>
  <si>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</si>
  <si>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</si>
  <si>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</si>
  <si>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</si>
  <si>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</si>
  <si>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</si>
  <si>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</si>
  <si>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</si>
  <si>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</si>
  <si>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</si>
  <si>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</si>
  <si>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</si>
  <si>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</si>
  <si>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</si>
  <si>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</si>
  <si>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</si>
  <si>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</si>
  <si>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</si>
  <si>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</si>
  <si>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</si>
  <si>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</si>
  <si>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</si>
  <si>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</si>
  <si>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</si>
  <si>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</si>
  <si>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</si>
  <si>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</si>
  <si>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</si>
  <si>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</si>
  <si>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</si>
  <si>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</si>
  <si>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</si>
  <si>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</si>
  <si>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</si>
  <si>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</si>
  <si>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</si>
  <si>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</si>
  <si>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</si>
  <si>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</si>
  <si>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</si>
  <si>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</si>
  <si>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</si>
  <si>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</si>
  <si>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</si>
  <si>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</si>
  <si>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</si>
  <si>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</si>
  <si>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</si>
  <si>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</si>
  <si>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</si>
  <si>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</si>
  <si>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</si>
  <si>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</si>
  <si>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</si>
  <si>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</si>
  <si>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</si>
  <si>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</si>
  <si>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</si>
  <si>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</si>
  <si>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</si>
  <si>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</si>
  <si>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</si>
  <si>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</si>
  <si>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</si>
  <si>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</si>
  <si>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</si>
  <si>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</si>
  <si>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</si>
  <si>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</si>
  <si>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</si>
  <si>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</si>
  <si>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</si>
  <si>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</si>
  <si>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</si>
  <si>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</si>
  <si>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</si>
  <si>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</si>
  <si>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</si>
  <si>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</si>
  <si>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</si>
  <si>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</si>
  <si>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</si>
  <si>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</si>
  <si>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</si>
  <si>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</si>
  <si>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</si>
  <si>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</si>
  <si>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</si>
  <si>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</si>
  <si>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</si>
  <si>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</si>
  <si>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</si>
  <si>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</si>
  <si>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</si>
  <si>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</si>
  <si>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</si>
  <si>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</si>
  <si>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</si>
  <si>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</si>
  <si>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</si>
  <si>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</si>
  <si>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</si>
  <si>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</si>
  <si>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</si>
  <si>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</si>
  <si>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</si>
  <si>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</si>
  <si>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</si>
  <si>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</si>
  <si>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</si>
  <si>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</si>
  <si>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</si>
  <si>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</si>
  <si>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</si>
  <si>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</si>
  <si>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</si>
  <si>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</si>
  <si>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</si>
  <si>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</si>
  <si>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</si>
  <si>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</si>
  <si>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</si>
  <si>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</si>
  <si>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</si>
  <si>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</si>
  <si>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</si>
  <si>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</si>
  <si>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</si>
  <si>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</si>
  <si>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</si>
  <si>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</si>
  <si>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</si>
  <si>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</si>
  <si>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</si>
  <si>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</si>
  <si>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</si>
  <si>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</si>
  <si>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</si>
  <si>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</si>
  <si>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</si>
  <si>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</si>
  <si>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</si>
  <si>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</si>
  <si>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</si>
  <si>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</si>
  <si>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</si>
  <si>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</si>
  <si>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</si>
  <si>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</si>
  <si>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</si>
  <si>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</si>
  <si>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</si>
  <si>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</si>
  <si>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</si>
  <si>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</si>
  <si>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</si>
  <si>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</si>
  <si>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</si>
  <si>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</si>
  <si>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</si>
  <si>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</si>
  <si>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</si>
  <si>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</si>
  <si>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</si>
  <si>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</si>
  <si>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</si>
  <si>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</si>
  <si>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</si>
  <si>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</si>
  <si>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</si>
  <si>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</si>
  <si>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</si>
  <si>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</si>
  <si>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</si>
  <si>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</si>
  <si>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</si>
  <si>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</si>
  <si>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</si>
  <si>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</si>
  <si>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</si>
  <si>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</si>
  <si>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</si>
  <si>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</si>
  <si>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</si>
  <si>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</si>
  <si>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</si>
  <si>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</si>
  <si>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</si>
  <si>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</si>
  <si>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</si>
  <si>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</si>
  <si>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</si>
  <si>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</si>
  <si>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</si>
  <si>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</si>
  <si>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</si>
  <si>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</si>
  <si>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</si>
  <si>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</si>
  <si>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</si>
  <si>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</si>
  <si>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</si>
  <si>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</si>
  <si>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</si>
  <si>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</si>
  <si>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</si>
  <si>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</si>
  <si>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</si>
  <si>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</si>
  <si>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</si>
  <si>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</si>
  <si>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</si>
  <si>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</si>
  <si>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</si>
  <si>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</si>
  <si>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</si>
  <si>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</si>
  <si>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</si>
  <si>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</si>
  <si>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</si>
  <si>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</si>
  <si>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</si>
  <si>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</si>
  <si>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</si>
  <si>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</si>
  <si>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</si>
  <si>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</si>
  <si>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</si>
  <si>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</si>
  <si>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</si>
  <si>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</si>
  <si>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</si>
  <si>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</si>
  <si>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</si>
  <si>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</si>
  <si>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</si>
  <si>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</si>
  <si>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</si>
  <si>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</si>
  <si>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</si>
  <si>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</si>
  <si>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</si>
  <si>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</si>
  <si>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</si>
  <si>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</si>
  <si>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</si>
  <si>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</si>
  <si>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</si>
  <si>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</si>
  <si>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</si>
  <si>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</si>
  <si>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</si>
  <si>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</si>
  <si>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</si>
  <si>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</si>
  <si>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</si>
  <si>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</si>
  <si>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</si>
  <si>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</si>
  <si>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</si>
  <si>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</si>
  <si>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</si>
  <si>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</si>
  <si>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</si>
  <si>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</si>
  <si>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</si>
  <si>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</si>
  <si>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</si>
  <si>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</si>
  <si>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</si>
  <si>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</si>
  <si>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</si>
  <si>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</si>
  <si>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</si>
  <si>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</si>
  <si>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</si>
  <si>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</si>
  <si>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</si>
  <si>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</si>
  <si>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</si>
  <si>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</si>
  <si>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</si>
  <si>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</si>
  <si>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</si>
  <si>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</si>
  <si>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</si>
  <si>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</si>
  <si>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</si>
  <si>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</si>
  <si>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</si>
  <si>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</si>
  <si>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</si>
  <si>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</si>
  <si>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</si>
  <si>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</si>
  <si>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</si>
  <si>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</si>
  <si>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</si>
  <si>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</si>
  <si>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</si>
  <si>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</si>
  <si>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</si>
  <si>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</si>
  <si>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</si>
  <si>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</si>
  <si>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</si>
  <si>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</si>
  <si>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</si>
  <si>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</si>
  <si>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</si>
  <si>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</si>
  <si>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</si>
  <si>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</si>
  <si>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</si>
  <si>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</si>
  <si>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</si>
  <si>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</si>
  <si>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</si>
  <si>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</si>
  <si>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</si>
  <si>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</si>
  <si>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</si>
  <si>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</si>
  <si>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</si>
  <si>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</si>
  <si>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</si>
  <si>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</si>
  <si>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</si>
  <si>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</si>
  <si>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</si>
  <si>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</si>
  <si>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</si>
  <si>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</si>
  <si>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</si>
  <si>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</si>
  <si>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</si>
  <si>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</si>
  <si>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</si>
  <si>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</si>
  <si>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</si>
  <si>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</si>
  <si>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</si>
  <si>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</si>
  <si>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</si>
  <si>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</si>
  <si>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</si>
  <si>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</si>
  <si>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</si>
  <si>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</si>
  <si>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</si>
  <si>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</si>
  <si>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</si>
  <si>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</si>
  <si>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</si>
  <si>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</si>
  <si>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</si>
  <si>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</si>
  <si>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宇陀市立病院</t>
    <phoneticPr fontId="3"/>
  </si>
  <si>
    <t>〒633-0253 宇陀市榛原萩原８１５番地</t>
    <phoneticPr fontId="3"/>
  </si>
  <si>
    <t>〇</t>
  </si>
  <si>
    <t>市町村</t>
  </si>
  <si>
    <t>複数の診療科で活用</t>
  </si>
  <si>
    <t>整形外科</t>
  </si>
  <si>
    <t>泌尿器科</t>
  </si>
  <si>
    <t>外科</t>
  </si>
  <si>
    <t>ＤＰＣ標準病院群</t>
  </si>
  <si>
    <t>有</t>
  </si>
  <si>
    <t>看護必要度Ⅰ</t>
    <phoneticPr fontId="3"/>
  </si>
  <si>
    <t>4階病棟</t>
  </si>
  <si>
    <t>急性期機能</t>
  </si>
  <si>
    <t>内科</t>
  </si>
  <si>
    <t>眼科</t>
  </si>
  <si>
    <t>6階病棟</t>
  </si>
  <si>
    <t>地域包括ケア病棟入院料１</t>
  </si>
  <si>
    <t>5階病棟</t>
  </si>
  <si>
    <t>回復期機能</t>
  </si>
  <si>
    <t>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</si>
</sst>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1&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1056</v>
      </c>
    </row>
    <row r="90" spans="1:22" s="21" customFormat="1">
      <c r="A90" s="243"/>
      <c r="B90" s="1"/>
      <c r="C90" s="3"/>
      <c r="D90" s="3"/>
      <c r="E90" s="3"/>
      <c r="F90" s="3"/>
      <c r="G90" s="3"/>
      <c r="H90" s="287"/>
      <c r="I90" s="67" t="s">
        <v>36</v>
      </c>
      <c r="J90" s="68"/>
      <c r="K90" s="69"/>
      <c r="L90" s="262" t="s">
        <v>1049</v>
      </c>
      <c r="M90" s="262" t="s">
        <v>1049</v>
      </c>
      <c r="N90" s="262" t="s">
        <v>1055</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176</v>
      </c>
      <c r="K99" s="237" t="str">
        <f>IF(OR(COUNTIF(L99:O99,"未確認")&gt;0,COUNTIF(L99:O99,"~*")&gt;0),"※","")</f>
        <v/>
      </c>
      <c r="L99" s="258">
        <v>44</v>
      </c>
      <c r="M99" s="258">
        <v>45</v>
      </c>
      <c r="N99" s="258">
        <v>42</v>
      </c>
      <c r="O99" s="258">
        <v>45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168</v>
      </c>
      <c r="K101" s="237" t="str">
        <f>IF(OR(COUNTIF(L101:O101,"未確認")&gt;0,COUNTIF(L101:O101,"~*")&gt;0),"※","")</f>
        <v/>
      </c>
      <c r="L101" s="258">
        <v>42</v>
      </c>
      <c r="M101" s="258">
        <v>40</v>
      </c>
      <c r="N101" s="258">
        <v>42</v>
      </c>
      <c r="O101" s="258">
        <v>44</v>
      </c>
    </row>
    <row r="102" spans="1:22" s="83" customFormat="1" ht="34.5" customHeight="1">
      <c r="A102" s="244" t="s">
        <v>610</v>
      </c>
      <c r="B102" s="84"/>
      <c r="C102" s="377"/>
      <c r="D102" s="379"/>
      <c r="E102" s="317" t="s">
        <v>612</v>
      </c>
      <c r="F102" s="318"/>
      <c r="G102" s="318"/>
      <c r="H102" s="319"/>
      <c r="I102" s="420"/>
      <c r="J102" s="256">
        <f t="shared" si="0"/>
        <v>174</v>
      </c>
      <c r="K102" s="237" t="str">
        <f t="shared" ref="K102:K111" si="1">IF(OR(COUNTIF(L101:O101,"未確認")&gt;0,COUNTIF(L101:O101,"~*")&gt;0),"※","")</f>
        <v/>
      </c>
      <c r="L102" s="258">
        <v>42</v>
      </c>
      <c r="M102" s="258">
        <v>45</v>
      </c>
      <c r="N102" s="258">
        <v>42</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c r="O121" s="98" t="s">
        <v>1050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1051</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1044</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44</v>
      </c>
      <c r="M132" s="82">
        <v>45</v>
      </c>
      <c r="N132" s="82">
        <v>42</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155</v>
      </c>
      <c r="K149" s="264" t="str">
        <f t="shared" si="3"/>
        <v/>
      </c>
      <c r="L149" s="117">
        <v>68</v>
      </c>
      <c r="M149" s="117">
        <v>87</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120</v>
      </c>
      <c r="K201" s="264" t="str">
        <f t="shared" si="5"/>
        <v/>
      </c>
      <c r="L201" s="117">
        <v>0</v>
      </c>
      <c r="M201" s="117">
        <v>0</v>
      </c>
      <c r="N201" s="117">
        <v>53</v>
      </c>
      <c r="O201" s="117">
        <v>67</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70</v>
      </c>
      <c r="K269" s="81" t="str">
        <f t="shared" si="8"/>
        <v/>
      </c>
      <c r="L269" s="147">
        <v>20</v>
      </c>
      <c r="M269" s="147">
        <v>18</v>
      </c>
      <c r="N269" s="147">
        <v>16</v>
      </c>
      <c r="O269" s="147">
        <v>16</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0</v>
      </c>
      <c r="M270" s="148">
        <v>1.6</v>
      </c>
      <c r="N270" s="148">
        <v>1.7</v>
      </c>
      <c r="O270" s="148">
        <v>1.3</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3</v>
      </c>
      <c r="K273" s="81" t="str">
        <f t="shared" si="8"/>
        <v/>
      </c>
      <c r="L273" s="147">
        <v>1</v>
      </c>
      <c r="M273" s="147">
        <v>1</v>
      </c>
      <c r="N273" s="147">
        <v>0</v>
      </c>
      <c r="O273" s="147">
        <v>1</v>
      </c>
    </row>
    <row r="274" spans="1:15" s="83" customFormat="1" ht="34.5" customHeight="1">
      <c r="A274" s="249" t="s">
        <v>727</v>
      </c>
      <c r="B274" s="120"/>
      <c r="C274" s="372"/>
      <c r="D274" s="372"/>
      <c r="E274" s="372"/>
      <c r="F274" s="372"/>
      <c r="G274" s="371" t="s">
        <v>148</v>
      </c>
      <c r="H274" s="371"/>
      <c r="I274" s="404"/>
      <c r="J274" s="266">
        <f t="shared" si="9"/>
        <v>7.8</v>
      </c>
      <c r="K274" s="81" t="str">
        <f t="shared" si="8"/>
        <v/>
      </c>
      <c r="L274" s="148">
        <v>2</v>
      </c>
      <c r="M274" s="148">
        <v>2.8</v>
      </c>
      <c r="N274" s="148">
        <v>2</v>
      </c>
      <c r="O274" s="148">
        <v>1</v>
      </c>
    </row>
    <row r="275" spans="1:15" s="83" customFormat="1" ht="34.5" customHeight="1">
      <c r="A275" s="249" t="s">
        <v>728</v>
      </c>
      <c r="B275" s="120"/>
      <c r="C275" s="371" t="s">
        <v>153</v>
      </c>
      <c r="D275" s="372"/>
      <c r="E275" s="372"/>
      <c r="F275" s="372"/>
      <c r="G275" s="371" t="s">
        <v>146</v>
      </c>
      <c r="H275" s="371"/>
      <c r="I275" s="404"/>
      <c r="J275" s="266">
        <f t="shared" si="9"/>
        <v>1</v>
      </c>
      <c r="K275" s="81" t="str">
        <f t="shared" si="8"/>
        <v/>
      </c>
      <c r="L275" s="147">
        <v>0</v>
      </c>
      <c r="M275" s="147">
        <v>0</v>
      </c>
      <c r="N275" s="147">
        <v>1</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1</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9</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8.1999999999999993</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2887</v>
      </c>
      <c r="K392" s="81" t="str">
        <f t="shared" ref="K392:K397" si="12">IF(OR(COUNTIF(L392:O392,"未確認")&gt;0,COUNTIF(L392:O392,"~*")&gt;0),"※","")</f>
        <v/>
      </c>
      <c r="L392" s="147">
        <v>855</v>
      </c>
      <c r="M392" s="147">
        <v>1121</v>
      </c>
      <c r="N392" s="147">
        <v>416</v>
      </c>
      <c r="O392" s="147">
        <v>495</v>
      </c>
    </row>
    <row r="393" spans="1:22" s="83" customFormat="1" ht="34.5" customHeight="1">
      <c r="A393" s="249" t="s">
        <v>773</v>
      </c>
      <c r="B393" s="84"/>
      <c r="C393" s="370"/>
      <c r="D393" s="380"/>
      <c r="E393" s="320" t="s">
        <v>224</v>
      </c>
      <c r="F393" s="321"/>
      <c r="G393" s="321"/>
      <c r="H393" s="322"/>
      <c r="I393" s="343"/>
      <c r="J393" s="140">
        <f t="shared" si="11"/>
        <v>1941</v>
      </c>
      <c r="K393" s="81" t="str">
        <f t="shared" si="12"/>
        <v/>
      </c>
      <c r="L393" s="147">
        <v>559</v>
      </c>
      <c r="M393" s="147">
        <v>493</v>
      </c>
      <c r="N393" s="147">
        <v>405</v>
      </c>
      <c r="O393" s="147">
        <v>484</v>
      </c>
    </row>
    <row r="394" spans="1:22" s="83" customFormat="1" ht="34.5" customHeight="1">
      <c r="A394" s="250" t="s">
        <v>774</v>
      </c>
      <c r="B394" s="84"/>
      <c r="C394" s="370"/>
      <c r="D394" s="381"/>
      <c r="E394" s="320" t="s">
        <v>225</v>
      </c>
      <c r="F394" s="321"/>
      <c r="G394" s="321"/>
      <c r="H394" s="322"/>
      <c r="I394" s="343"/>
      <c r="J394" s="140">
        <f t="shared" si="11"/>
        <v>173</v>
      </c>
      <c r="K394" s="81" t="str">
        <f t="shared" si="12"/>
        <v/>
      </c>
      <c r="L394" s="147">
        <v>53</v>
      </c>
      <c r="M394" s="147">
        <v>119</v>
      </c>
      <c r="N394" s="147">
        <v>1</v>
      </c>
      <c r="O394" s="147">
        <v>0</v>
      </c>
    </row>
    <row r="395" spans="1:22" s="83" customFormat="1" ht="34.5" customHeight="1">
      <c r="A395" s="250" t="s">
        <v>775</v>
      </c>
      <c r="B395" s="84"/>
      <c r="C395" s="370"/>
      <c r="D395" s="382"/>
      <c r="E395" s="320" t="s">
        <v>226</v>
      </c>
      <c r="F395" s="321"/>
      <c r="G395" s="321"/>
      <c r="H395" s="322"/>
      <c r="I395" s="343"/>
      <c r="J395" s="140">
        <f t="shared" si="11"/>
        <v>773</v>
      </c>
      <c r="K395" s="81" t="str">
        <f t="shared" si="12"/>
        <v/>
      </c>
      <c r="L395" s="147">
        <v>243</v>
      </c>
      <c r="M395" s="147">
        <v>509</v>
      </c>
      <c r="N395" s="147">
        <v>10</v>
      </c>
      <c r="O395" s="147">
        <v>11</v>
      </c>
    </row>
    <row r="396" spans="1:22" s="83" customFormat="1" ht="34.5" customHeight="1">
      <c r="A396" s="250" t="s">
        <v>776</v>
      </c>
      <c r="B396" s="1"/>
      <c r="C396" s="370"/>
      <c r="D396" s="320" t="s">
        <v>227</v>
      </c>
      <c r="E396" s="321"/>
      <c r="F396" s="321"/>
      <c r="G396" s="321"/>
      <c r="H396" s="322"/>
      <c r="I396" s="343"/>
      <c r="J396" s="140">
        <f t="shared" si="11"/>
        <v>48657</v>
      </c>
      <c r="K396" s="81" t="str">
        <f t="shared" si="12"/>
        <v/>
      </c>
      <c r="L396" s="147">
        <v>12352</v>
      </c>
      <c r="M396" s="147">
        <v>11216</v>
      </c>
      <c r="N396" s="147">
        <v>12761</v>
      </c>
      <c r="O396" s="147">
        <v>12328</v>
      </c>
    </row>
    <row r="397" spans="1:22" s="83" customFormat="1" ht="34.5" customHeight="1">
      <c r="A397" s="250" t="s">
        <v>777</v>
      </c>
      <c r="B397" s="119"/>
      <c r="C397" s="370"/>
      <c r="D397" s="320" t="s">
        <v>228</v>
      </c>
      <c r="E397" s="321"/>
      <c r="F397" s="321"/>
      <c r="G397" s="321"/>
      <c r="H397" s="322"/>
      <c r="I397" s="344"/>
      <c r="J397" s="140">
        <f t="shared" si="11"/>
        <v>2875</v>
      </c>
      <c r="K397" s="81" t="str">
        <f t="shared" si="12"/>
        <v/>
      </c>
      <c r="L397" s="147">
        <v>854</v>
      </c>
      <c r="M397" s="147">
        <v>1122</v>
      </c>
      <c r="N397" s="147">
        <v>414</v>
      </c>
      <c r="O397" s="147">
        <v>485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2877</v>
      </c>
      <c r="K405" s="81" t="str">
        <f t="shared" ref="K405:K422" si="14">IF(OR(COUNTIF(L405:O405,"未確認")&gt;0,COUNTIF(L405:O405,"~*")&gt;0),"※","")</f>
        <v/>
      </c>
      <c r="L405" s="147">
        <v>855</v>
      </c>
      <c r="M405" s="147">
        <v>1121</v>
      </c>
      <c r="N405" s="147">
        <v>406</v>
      </c>
      <c r="O405" s="147">
        <v>495</v>
      </c>
    </row>
    <row r="406" spans="1:22" s="83" customFormat="1" ht="34.5" customHeight="1">
      <c r="A406" s="251" t="s">
        <v>779</v>
      </c>
      <c r="B406" s="119"/>
      <c r="C406" s="369"/>
      <c r="D406" s="375" t="s">
        <v>233</v>
      </c>
      <c r="E406" s="377" t="s">
        <v>234</v>
      </c>
      <c r="F406" s="378"/>
      <c r="G406" s="378"/>
      <c r="H406" s="379"/>
      <c r="I406" s="361"/>
      <c r="J406" s="140">
        <f t="shared" si="13"/>
        <v>872</v>
      </c>
      <c r="K406" s="81" t="str">
        <f t="shared" si="14"/>
        <v/>
      </c>
      <c r="L406" s="147">
        <v>18</v>
      </c>
      <c r="M406" s="147">
        <v>12</v>
      </c>
      <c r="N406" s="147">
        <v>390</v>
      </c>
      <c r="O406" s="147">
        <v>452</v>
      </c>
    </row>
    <row r="407" spans="1:22" s="83" customFormat="1" ht="34.5" customHeight="1">
      <c r="A407" s="251" t="s">
        <v>780</v>
      </c>
      <c r="B407" s="119"/>
      <c r="C407" s="369"/>
      <c r="D407" s="369"/>
      <c r="E407" s="320" t="s">
        <v>235</v>
      </c>
      <c r="F407" s="321"/>
      <c r="G407" s="321"/>
      <c r="H407" s="322"/>
      <c r="I407" s="361"/>
      <c r="J407" s="140">
        <f t="shared" si="13"/>
        <v>1759</v>
      </c>
      <c r="K407" s="81" t="str">
        <f t="shared" si="14"/>
        <v/>
      </c>
      <c r="L407" s="147">
        <v>748</v>
      </c>
      <c r="M407" s="147">
        <v>954</v>
      </c>
      <c r="N407" s="147">
        <v>15</v>
      </c>
      <c r="O407" s="147">
        <v>42</v>
      </c>
    </row>
    <row r="408" spans="1:22" s="83" customFormat="1" ht="34.5" customHeight="1">
      <c r="A408" s="251" t="s">
        <v>781</v>
      </c>
      <c r="B408" s="119"/>
      <c r="C408" s="369"/>
      <c r="D408" s="369"/>
      <c r="E408" s="320" t="s">
        <v>236</v>
      </c>
      <c r="F408" s="321"/>
      <c r="G408" s="321"/>
      <c r="H408" s="322"/>
      <c r="I408" s="361"/>
      <c r="J408" s="140">
        <f t="shared" si="13"/>
        <v>74</v>
      </c>
      <c r="K408" s="81" t="str">
        <f t="shared" si="14"/>
        <v/>
      </c>
      <c r="L408" s="147">
        <v>41</v>
      </c>
      <c r="M408" s="147">
        <v>31</v>
      </c>
      <c r="N408" s="147">
        <v>1</v>
      </c>
      <c r="O408" s="147">
        <v>1</v>
      </c>
    </row>
    <row r="409" spans="1:22" s="83" customFormat="1" ht="34.5" customHeight="1">
      <c r="A409" s="251" t="s">
        <v>782</v>
      </c>
      <c r="B409" s="119"/>
      <c r="C409" s="369"/>
      <c r="D409" s="369"/>
      <c r="E409" s="317" t="s">
        <v>989</v>
      </c>
      <c r="F409" s="318"/>
      <c r="G409" s="318"/>
      <c r="H409" s="319"/>
      <c r="I409" s="361"/>
      <c r="J409" s="140">
        <f t="shared" si="13"/>
        <v>172</v>
      </c>
      <c r="K409" s="81" t="str">
        <f t="shared" si="14"/>
        <v/>
      </c>
      <c r="L409" s="147">
        <v>48</v>
      </c>
      <c r="M409" s="147">
        <v>124</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2875</v>
      </c>
      <c r="K413" s="81" t="str">
        <f t="shared" si="14"/>
        <v/>
      </c>
      <c r="L413" s="147">
        <v>854</v>
      </c>
      <c r="M413" s="147">
        <v>1122</v>
      </c>
      <c r="N413" s="147">
        <v>414</v>
      </c>
      <c r="O413" s="147">
        <v>485</v>
      </c>
    </row>
    <row r="414" spans="1:22" s="83" customFormat="1" ht="34.5" customHeight="1">
      <c r="A414" s="251" t="s">
        <v>787</v>
      </c>
      <c r="B414" s="119"/>
      <c r="C414" s="369"/>
      <c r="D414" s="375" t="s">
        <v>240</v>
      </c>
      <c r="E414" s="377" t="s">
        <v>241</v>
      </c>
      <c r="F414" s="378"/>
      <c r="G414" s="378"/>
      <c r="H414" s="379"/>
      <c r="I414" s="361"/>
      <c r="J414" s="140">
        <f t="shared" si="13"/>
        <v>872</v>
      </c>
      <c r="K414" s="81" t="str">
        <f t="shared" si="14"/>
        <v/>
      </c>
      <c r="L414" s="147">
        <v>500</v>
      </c>
      <c r="M414" s="147">
        <v>362</v>
      </c>
      <c r="N414" s="147">
        <v>5</v>
      </c>
      <c r="O414" s="147">
        <v>5</v>
      </c>
    </row>
    <row r="415" spans="1:22" s="83" customFormat="1" ht="34.5" customHeight="1">
      <c r="A415" s="251" t="s">
        <v>788</v>
      </c>
      <c r="B415" s="119"/>
      <c r="C415" s="369"/>
      <c r="D415" s="369"/>
      <c r="E415" s="320" t="s">
        <v>242</v>
      </c>
      <c r="F415" s="321"/>
      <c r="G415" s="321"/>
      <c r="H415" s="322"/>
      <c r="I415" s="361"/>
      <c r="J415" s="140">
        <f t="shared" si="13"/>
        <v>1608</v>
      </c>
      <c r="K415" s="81" t="str">
        <f t="shared" si="14"/>
        <v/>
      </c>
      <c r="L415" s="147">
        <v>312</v>
      </c>
      <c r="M415" s="147">
        <v>649</v>
      </c>
      <c r="N415" s="147">
        <v>346</v>
      </c>
      <c r="O415" s="147">
        <v>301</v>
      </c>
    </row>
    <row r="416" spans="1:22" s="83" customFormat="1" ht="34.5" customHeight="1">
      <c r="A416" s="251" t="s">
        <v>789</v>
      </c>
      <c r="B416" s="119"/>
      <c r="C416" s="369"/>
      <c r="D416" s="369"/>
      <c r="E416" s="320" t="s">
        <v>243</v>
      </c>
      <c r="F416" s="321"/>
      <c r="G416" s="321"/>
      <c r="H416" s="322"/>
      <c r="I416" s="361"/>
      <c r="J416" s="140">
        <f t="shared" si="13"/>
        <v>74</v>
      </c>
      <c r="K416" s="81" t="str">
        <f t="shared" si="14"/>
        <v/>
      </c>
      <c r="L416" s="147">
        <v>15</v>
      </c>
      <c r="M416" s="147">
        <v>31</v>
      </c>
      <c r="N416" s="147">
        <v>4</v>
      </c>
      <c r="O416" s="147">
        <v>24</v>
      </c>
    </row>
    <row r="417" spans="1:22" s="83" customFormat="1" ht="34.5" customHeight="1">
      <c r="A417" s="251" t="s">
        <v>790</v>
      </c>
      <c r="B417" s="119"/>
      <c r="C417" s="369"/>
      <c r="D417" s="369"/>
      <c r="E417" s="320" t="s">
        <v>244</v>
      </c>
      <c r="F417" s="321"/>
      <c r="G417" s="321"/>
      <c r="H417" s="322"/>
      <c r="I417" s="361"/>
      <c r="J417" s="140">
        <f t="shared" si="13"/>
        <v>79</v>
      </c>
      <c r="K417" s="81" t="str">
        <f t="shared" si="14"/>
        <v/>
      </c>
      <c r="L417" s="147">
        <v>5</v>
      </c>
      <c r="M417" s="147">
        <v>2</v>
      </c>
      <c r="N417" s="147">
        <v>28</v>
      </c>
      <c r="O417" s="147">
        <v>44</v>
      </c>
    </row>
    <row r="418" spans="1:22" s="83" customFormat="1" ht="34.5" customHeight="1">
      <c r="A418" s="251" t="s">
        <v>791</v>
      </c>
      <c r="B418" s="119"/>
      <c r="C418" s="369"/>
      <c r="D418" s="369"/>
      <c r="E418" s="320" t="s">
        <v>245</v>
      </c>
      <c r="F418" s="321"/>
      <c r="G418" s="321"/>
      <c r="H418" s="322"/>
      <c r="I418" s="361"/>
      <c r="J418" s="140">
        <f t="shared" si="13"/>
        <v>108</v>
      </c>
      <c r="K418" s="81" t="str">
        <f t="shared" si="14"/>
        <v/>
      </c>
      <c r="L418" s="147">
        <v>13</v>
      </c>
      <c r="M418" s="147">
        <v>14</v>
      </c>
      <c r="N418" s="147">
        <v>21</v>
      </c>
      <c r="O418" s="147">
        <v>60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7</v>
      </c>
      <c r="M420" s="147">
        <v>7</v>
      </c>
      <c r="N420" s="147">
        <v>9</v>
      </c>
      <c r="O420" s="147">
        <v>13</v>
      </c>
    </row>
    <row r="421" spans="1:22" s="83" customFormat="1" ht="34.5" customHeight="1">
      <c r="A421" s="251" t="s">
        <v>794</v>
      </c>
      <c r="B421" s="119"/>
      <c r="C421" s="369"/>
      <c r="D421" s="369"/>
      <c r="E421" s="320" t="s">
        <v>247</v>
      </c>
      <c r="F421" s="321"/>
      <c r="G421" s="321"/>
      <c r="H421" s="322"/>
      <c r="I421" s="361"/>
      <c r="J421" s="140">
        <f t="shared" si="13"/>
        <v>98</v>
      </c>
      <c r="K421" s="81" t="str">
        <f t="shared" si="14"/>
        <v/>
      </c>
      <c r="L421" s="147">
        <v>2</v>
      </c>
      <c r="M421" s="147">
        <v>57</v>
      </c>
      <c r="N421" s="147">
        <v>1</v>
      </c>
      <c r="O421" s="147">
        <v>38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2003</v>
      </c>
      <c r="K430" s="193" t="str">
        <f>IF(OR(COUNTIF(L430:O430,"未確認")&gt;0,COUNTIF(L430:O430,"~*")&gt;0),"※","")</f>
        <v/>
      </c>
      <c r="L430" s="147">
        <v>354</v>
      </c>
      <c r="M430" s="147">
        <v>760</v>
      </c>
      <c r="N430" s="147">
        <v>409</v>
      </c>
      <c r="O430" s="147">
        <v>480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0</v>
      </c>
      <c r="M431" s="147">
        <v>0</v>
      </c>
      <c r="N431" s="147">
        <v>1</v>
      </c>
      <c r="O431" s="147">
        <v>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27</v>
      </c>
      <c r="K432" s="193" t="str">
        <f>IF(OR(COUNTIF(L432:O432,"未確認")&gt;0,COUNTIF(L432:O432,"~*")&gt;0),"※","")</f>
        <v/>
      </c>
      <c r="L432" s="147">
        <v>2</v>
      </c>
      <c r="M432" s="147">
        <v>7</v>
      </c>
      <c r="N432" s="147">
        <v>7</v>
      </c>
      <c r="O432" s="147">
        <v>11</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1971</v>
      </c>
      <c r="K433" s="193" t="str">
        <f>IF(OR(COUNTIF(L433:O433,"未確認")&gt;0,COUNTIF(L433:O433,"~*")&gt;0),"※","")</f>
        <v/>
      </c>
      <c r="L433" s="147">
        <v>352</v>
      </c>
      <c r="M433" s="147">
        <v>753</v>
      </c>
      <c r="N433" s="147">
        <v>401</v>
      </c>
      <c r="O433" s="147">
        <v>465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52</v>
      </c>
      <c r="K468" s="201" t="str">
        <f t="shared" ref="K468:K475" si="16">IF(OR(COUNTIF(L468:O468,"未確認")&gt;0,COUNTIF(L468:O468,"*")&gt;0),"※","")</f>
        <v>※</v>
      </c>
      <c r="L468" s="117">
        <v>40</v>
      </c>
      <c r="M468" s="117">
        <v>12</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40</v>
      </c>
      <c r="K470" s="201" t="str">
        <f t="shared" si="16"/>
        <v>※</v>
      </c>
      <c r="L470" s="117">
        <v>40</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28</v>
      </c>
      <c r="K481" s="201" t="str">
        <f t="shared" si="18"/>
        <v>※</v>
      </c>
      <c r="L481" s="117">
        <v>28</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
      </c>
      <c r="L483" s="117">
        <v>28</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t="s">
        <v>541</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16</v>
      </c>
      <c r="K505" s="201" t="str">
        <f t="shared" si="21"/>
        <v>※</v>
      </c>
      <c r="L505" s="117" t="s">
        <v>541</v>
      </c>
      <c r="M505" s="117">
        <v>16</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v>0</v>
      </c>
      <c r="M532" s="117" t="s">
        <v>541</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22</v>
      </c>
      <c r="K535" s="201" t="str">
        <f t="shared" si="23"/>
        <v>※</v>
      </c>
      <c r="L535" s="117" t="s">
        <v>541</v>
      </c>
      <c r="M535" s="117">
        <v>12</v>
      </c>
      <c r="N535" s="117" t="s">
        <v>541</v>
      </c>
      <c r="O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31.3</v>
      </c>
      <c r="M560" s="211">
        <v>48</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18.3</v>
      </c>
      <c r="M561" s="211">
        <v>29.2</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16.100000000000001</v>
      </c>
      <c r="M562" s="211">
        <v>22.8</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10.4</v>
      </c>
      <c r="M563" s="211">
        <v>10.4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20.9</v>
      </c>
      <c r="M564" s="211">
        <v>0.8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2.2999999999999998</v>
      </c>
      <c r="M565" s="211">
        <v>17.899999999999999</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23.6</v>
      </c>
      <c r="M566" s="211">
        <v>30.9</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10.8</v>
      </c>
      <c r="O568" s="211">
        <v>20.3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2.2000000000000002</v>
      </c>
      <c r="O569" s="211">
        <v>7.8</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0.2</v>
      </c>
      <c r="O571" s="211">
        <v>3.2</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0.4</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27</v>
      </c>
      <c r="K593" s="201" t="str">
        <f>IF(OR(COUNTIF(L593:O593,"未確認")&gt;0,COUNTIF(L593:O593,"*")&gt;0),"※","")</f>
        <v>※</v>
      </c>
      <c r="L593" s="117" t="s">
        <v>541</v>
      </c>
      <c r="M593" s="117">
        <v>27</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1292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109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1378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645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32</v>
      </c>
      <c r="K613" s="201" t="str">
        <f t="shared" ref="K613:K623" si="29">IF(OR(COUNTIF(L613:O613,"未確認")&gt;0,COUNTIF(L613:O613,"*")&gt;0),"※","")</f>
        <v>※</v>
      </c>
      <c r="L613" s="117" t="s">
        <v>541</v>
      </c>
      <c r="M613" s="117" t="s">
        <v>541</v>
      </c>
      <c r="N613" s="117">
        <v>12</v>
      </c>
      <c r="O613" s="117">
        <v>20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67</v>
      </c>
      <c r="K618" s="201" t="str">
        <f t="shared" si="29"/>
        <v/>
      </c>
      <c r="L618" s="117">
        <v>0</v>
      </c>
      <c r="M618" s="117">
        <v>0</v>
      </c>
      <c r="N618" s="117">
        <v>27</v>
      </c>
      <c r="O618" s="117">
        <v>40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v>
      </c>
      <c r="L632" s="117" t="s">
        <v>541</v>
      </c>
      <c r="M632" s="117">
        <v>15</v>
      </c>
      <c r="N632" s="117">
        <v>0</v>
      </c>
      <c r="O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v>
      </c>
      <c r="L633" s="117" t="s">
        <v>541</v>
      </c>
      <c r="M633" s="117">
        <v>18</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
      </c>
      <c r="L635" s="117">
        <v>13</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34</v>
      </c>
      <c r="K646" s="201" t="str">
        <f t="shared" ref="K646:K660" si="33">IF(OR(COUNTIF(L646:O646,"未確認")&gt;0,COUNTIF(L646:O646,"*")&gt;0),"※","")</f>
        <v>※</v>
      </c>
      <c r="L646" s="117">
        <v>34</v>
      </c>
      <c r="M646" s="117" t="s">
        <v>541</v>
      </c>
      <c r="N646" s="117" t="s">
        <v>541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34</v>
      </c>
      <c r="M650" s="117">
        <v>0</v>
      </c>
      <c r="N650" s="117" t="s">
        <v>541</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v>
      </c>
      <c r="L655" s="117">
        <v>33</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v>
      </c>
      <c r="L657" s="117">
        <v>32</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v>0</v>
      </c>
      <c r="M658" s="117" t="s">
        <v>541</v>
      </c>
      <c r="N658" s="117">
        <v>0</v>
      </c>
      <c r="O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31</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5B12A7-3C8F-485D-A6AA-D6B82D7280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2019-12-23T00:58:50Z</dcterms:modified>
</cp:coreProperties>
</file>