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E2818F9-88F0-416F-9820-0CA8A4F92D16}"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<sst xmlns="http://schemas.openxmlformats.org/spreadsheetml/2006/main" count="3091" uniqueCount="1051">
  <si>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</si>
  <si>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</si>
  <si>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</si>
  <si>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</si>
  <si>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</si>
  <si>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</si>
  <si>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</si>
  <si>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</si>
  <si>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</si>
  <si>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</si>
  <si>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</si>
  <si>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</si>
  <si>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</si>
  <si>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</si>
  <si>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</si>
  <si>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</si>
  <si>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</si>
  <si>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</si>
  <si>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</si>
  <si>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</si>
  <si>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</si>
  <si>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</si>
  <si>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</si>
  <si>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</si>
  <si>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</si>
  <si>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</si>
  <si>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</si>
  <si>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</si>
  <si>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</si>
  <si>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</si>
  <si>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</si>
  <si>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</si>
  <si>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</si>
  <si>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</si>
  <si>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</si>
  <si>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</si>
  <si>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</si>
  <si>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</si>
  <si>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</si>
  <si>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</si>
  <si>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</si>
  <si>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</si>
  <si>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</si>
  <si>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</si>
  <si>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</si>
  <si>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</si>
  <si>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</si>
  <si>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</si>
  <si>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</si>
  <si>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</si>
  <si>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</si>
  <si>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</si>
  <si>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</si>
  <si>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</si>
  <si>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</si>
  <si>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</si>
  <si>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</si>
  <si>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</si>
  <si>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</si>
  <si>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</si>
  <si>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</si>
  <si>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</si>
  <si>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</si>
  <si>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</si>
  <si>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</si>
  <si>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</si>
  <si>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</si>
  <si>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</si>
  <si>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</si>
  <si>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</si>
  <si>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</si>
  <si>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</si>
  <si>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</si>
  <si>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</si>
  <si>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</si>
  <si>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</si>
  <si>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</si>
  <si>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</si>
  <si>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</si>
  <si>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</si>
  <si>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</si>
  <si>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</si>
  <si>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</si>
  <si>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</si>
  <si>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</si>
  <si>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</si>
  <si>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</si>
  <si>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</si>
  <si>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</si>
  <si>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</si>
  <si>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</si>
  <si>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</si>
  <si>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</si>
  <si>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</si>
  <si>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</si>
  <si>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</si>
  <si>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</si>
  <si>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</si>
  <si>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</si>
  <si>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</si>
  <si>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</si>
  <si>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</si>
  <si>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</si>
  <si>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</si>
  <si>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</si>
  <si>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</si>
  <si>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</si>
  <si>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</si>
  <si>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</si>
  <si>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</si>
  <si>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</si>
  <si>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</si>
  <si>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</si>
  <si>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</si>
  <si>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</si>
  <si>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</si>
  <si>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</si>
  <si>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</si>
  <si>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</si>
  <si>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</si>
  <si>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</si>
  <si>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</si>
  <si>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</si>
  <si>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</si>
  <si>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</si>
  <si>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</si>
  <si>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</si>
  <si>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</si>
  <si>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</si>
  <si>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</si>
  <si>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</si>
  <si>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</si>
  <si>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</si>
  <si>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</si>
  <si>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</si>
  <si>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</si>
  <si>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</si>
  <si>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</si>
  <si>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</si>
  <si>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</si>
  <si>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</si>
  <si>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</si>
  <si>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</si>
  <si>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</si>
  <si>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</si>
  <si>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</si>
  <si>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</si>
  <si>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</si>
  <si>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</si>
  <si>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</si>
  <si>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</si>
  <si>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</si>
  <si>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</si>
  <si>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</si>
  <si>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</si>
  <si>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</si>
  <si>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</si>
  <si>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</si>
  <si>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</si>
  <si>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</si>
  <si>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</si>
  <si>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</si>
  <si>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</si>
  <si>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</si>
  <si>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</si>
  <si>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</si>
  <si>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</si>
  <si>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</si>
  <si>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</si>
  <si>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</si>
  <si>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</si>
  <si>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</si>
  <si>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</si>
  <si>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</si>
  <si>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</si>
  <si>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</si>
  <si>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</si>
  <si>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</si>
  <si>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</si>
  <si>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</si>
  <si>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</si>
  <si>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</si>
  <si>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</si>
  <si>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</si>
  <si>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</si>
  <si>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</si>
  <si>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</si>
  <si>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</si>
  <si>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</si>
  <si>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</si>
  <si>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</si>
  <si>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</si>
  <si>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</si>
  <si>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</si>
  <si>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</si>
  <si>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</si>
  <si>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</si>
  <si>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</si>
  <si>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</si>
  <si>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</si>
  <si>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</si>
  <si>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</si>
  <si>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</si>
  <si>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</si>
  <si>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</si>
  <si>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</si>
  <si>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</si>
  <si>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</si>
  <si>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</si>
  <si>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</si>
  <si>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</si>
  <si>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</si>
  <si>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</si>
  <si>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</si>
  <si>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</si>
  <si>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</si>
  <si>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</si>
  <si>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</si>
  <si>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</si>
  <si>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</si>
  <si>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</si>
  <si>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</si>
  <si>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</si>
  <si>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</si>
  <si>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</si>
  <si>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</si>
  <si>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</si>
  <si>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</si>
  <si>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</si>
  <si>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</si>
  <si>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</si>
  <si>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</si>
  <si>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</si>
  <si>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</si>
  <si>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</si>
  <si>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</si>
  <si>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</si>
  <si>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</si>
  <si>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</si>
  <si>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</si>
  <si>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</si>
  <si>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</si>
  <si>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</si>
  <si>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</si>
  <si>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</si>
  <si>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</si>
  <si>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</si>
  <si>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</si>
  <si>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</si>
  <si>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</si>
  <si>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</si>
  <si>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</si>
  <si>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</si>
  <si>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</si>
  <si>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</si>
  <si>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</si>
  <si>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</si>
  <si>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</si>
  <si>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</si>
  <si>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</si>
  <si>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</si>
  <si>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</si>
  <si>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</si>
  <si>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</si>
  <si>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</si>
  <si>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</si>
  <si>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</si>
  <si>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</si>
  <si>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</si>
  <si>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</si>
  <si>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</si>
  <si>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</si>
  <si>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</si>
  <si>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</si>
  <si>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</si>
  <si>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</si>
  <si>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</si>
  <si>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</si>
  <si>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</si>
  <si>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</si>
  <si>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</si>
  <si>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</si>
  <si>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</si>
  <si>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</si>
  <si>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</si>
  <si>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</si>
  <si>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</si>
  <si>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</si>
  <si>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</si>
  <si>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</si>
  <si>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</si>
  <si>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</si>
  <si>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</si>
  <si>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</si>
  <si>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</si>
  <si>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</si>
  <si>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</si>
  <si>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</si>
  <si>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</si>
  <si>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</si>
  <si>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</si>
  <si>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</si>
  <si>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</si>
  <si>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</si>
  <si>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</si>
  <si>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</si>
  <si>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</si>
  <si>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</si>
  <si>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</si>
  <si>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</si>
  <si>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</si>
  <si>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</si>
  <si>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</si>
  <si>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</si>
  <si>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</si>
  <si>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</si>
  <si>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</si>
  <si>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</si>
  <si>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</si>
  <si>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</si>
  <si>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</si>
  <si>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</si>
  <si>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</si>
  <si>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</si>
  <si>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</si>
  <si>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</si>
  <si>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</si>
  <si>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</si>
  <si>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</si>
  <si>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</si>
  <si>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</si>
  <si>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</si>
  <si>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</si>
  <si>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</si>
  <si>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</si>
  <si>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</si>
  <si>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</si>
  <si>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</si>
  <si>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</si>
  <si>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</si>
  <si>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</si>
  <si>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</si>
  <si>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</si>
  <si>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</si>
  <si>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</si>
  <si>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</si>
  <si>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</si>
  <si>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</si>
  <si>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</si>
  <si>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</si>
  <si>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</si>
  <si>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</si>
  <si>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</si>
  <si>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</si>
  <si>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</si>
  <si>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</si>
  <si>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</si>
  <si>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</si>
  <si>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</si>
  <si>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</si>
  <si>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</si>
  <si>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</si>
  <si>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</si>
  <si>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</si>
  <si>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</si>
  <si>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</si>
  <si>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</si>
  <si>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</si>
  <si>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</si>
  <si>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</si>
  <si>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</si>
  <si>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</si>
  <si>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</si>
  <si>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</si>
  <si>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</si>
  <si>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</si>
  <si>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</si>
  <si>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</si>
  <si>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</si>
  <si>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</si>
  <si>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</si>
  <si>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</si>
  <si>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</si>
  <si>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</si>
  <si>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</si>
  <si>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</si>
  <si>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</si>
  <si>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</si>
  <si>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</si>
  <si>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</si>
  <si>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</si>
  <si>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</si>
  <si>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</si>
  <si>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</si>
  <si>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</si>
  <si>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</si>
  <si>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</si>
  <si>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</si>
  <si>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</si>
  <si>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</si>
  <si>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</si>
  <si>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</si>
  <si>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</si>
  <si>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</si>
  <si>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</si>
  <si>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</si>
  <si>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</si>
  <si>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</si>
  <si>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</si>
  <si>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</si>
  <si>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</si>
  <si>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</si>
  <si>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</si>
  <si>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</si>
  <si>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</si>
  <si>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</si>
  <si>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</si>
  <si>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</si>
  <si>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</si>
  <si>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</si>
  <si>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</si>
  <si>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</si>
  <si>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</si>
  <si>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</si>
  <si>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</si>
  <si>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</si>
  <si>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</si>
  <si>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</si>
  <si>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</si>
  <si>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</si>
  <si>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</si>
  <si>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</si>
  <si>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</si>
  <si>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</si>
  <si>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</si>
  <si>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</si>
  <si>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</si>
  <si>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</si>
  <si>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</si>
  <si>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</si>
  <si>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</si>
  <si>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</si>
  <si>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</si>
  <si>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</si>
  <si>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</si>
  <si>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</si>
  <si>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</si>
  <si>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</si>
  <si>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</si>
  <si>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</si>
  <si>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</si>
  <si>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</si>
  <si>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</si>
  <si>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</si>
  <si>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</si>
  <si>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</si>
  <si>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</si>
  <si>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</si>
  <si>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</si>
  <si>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</si>
  <si>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</si>
  <si>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</si>
  <si>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</si>
  <si>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</si>
  <si>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</si>
  <si>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</si>
  <si>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</si>
  <si>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</si>
  <si>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</si>
  <si>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</si>
  <si>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</si>
  <si>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</si>
  <si>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</si>
  <si>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</si>
  <si>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</si>
  <si>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</si>
  <si>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</si>
  <si>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</si>
  <si>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</si>
  <si>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</si>
  <si>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</si>
  <si>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</si>
  <si>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</si>
  <si>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</si>
  <si>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</si>
  <si>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</si>
  <si>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</si>
  <si>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</si>
  <si>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</si>
  <si>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</si>
  <si>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</si>
  <si>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</si>
  <si>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</si>
  <si>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</si>
  <si>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</si>
  <si>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</si>
  <si>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</si>
  <si>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</si>
  <si>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</si>
  <si>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</si>
  <si>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</si>
  <si>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</si>
  <si>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</si>
  <si>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</si>
  <si>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</si>
  <si>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</si>
  <si>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</si>
  <si>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</si>
  <si>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</si>
  <si>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</si>
  <si>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</si>
  <si>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</si>
  <si>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</si>
  <si>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</si>
  <si>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</si>
  <si>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</si>
  <si>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</si>
  <si>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</si>
  <si>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</si>
  <si>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</si>
  <si>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</si>
  <si>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</si>
  <si>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</si>
  <si>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</si>
  <si>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</si>
  <si>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</si>
  <si>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</si>
  <si>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</si>
  <si>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</si>
  <si>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</si>
  <si>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</si>
  <si>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</si>
  <si>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</si>
  <si>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</si>
  <si>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</si>
  <si>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</si>
  <si>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</si>
  <si>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</si>
  <si>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</si>
  <si>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</si>
  <si>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</si>
  <si>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</si>
  <si>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</si>
  <si>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</si>
  <si>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</si>
  <si>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</si>
  <si>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</si>
  <si>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</si>
  <si>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</si>
  <si>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</si>
  <si>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</si>
  <si>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</si>
  <si>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</si>
  <si>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</si>
  <si>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</si>
  <si>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</si>
  <si>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</si>
  <si>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</si>
  <si>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</si>
  <si>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</si>
  <si>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</si>
  <si>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</si>
  <si>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</si>
  <si>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</si>
  <si>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</si>
  <si>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</si>
  <si>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</si>
  <si>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</si>
  <si>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</si>
  <si>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</si>
  <si>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</si>
  <si>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</si>
  <si>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</si>
  <si>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</si>
  <si>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</si>
  <si>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</si>
  <si>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</si>
  <si>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</si>
  <si>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</si>
  <si>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</si>
  <si>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</si>
  <si>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</si>
  <si>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</si>
  <si>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</si>
  <si>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</si>
  <si>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</si>
  <si>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</si>
  <si>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</si>
  <si>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</si>
  <si>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</si>
  <si>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</si>
  <si>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</si>
  <si>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</si>
  <si>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</si>
  <si>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</si>
  <si>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</si>
  <si>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</si>
  <si>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</si>
  <si>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</si>
  <si>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</si>
  <si>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</si>
  <si>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</si>
  <si>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</si>
  <si>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</si>
  <si>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</si>
  <si>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</si>
  <si>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</si>
  <si>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</si>
  <si>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</si>
  <si>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</si>
  <si>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</si>
  <si>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</si>
  <si>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</si>
  <si>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</si>
  <si>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</si>
  <si>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</si>
  <si>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</si>
  <si>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</si>
  <si>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</si>
  <si>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</si>
  <si>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</si>
  <si>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</si>
  <si>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</si>
  <si>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</si>
  <si>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</si>
  <si>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</si>
  <si>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</si>
  <si>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</si>
  <si>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</si>
  <si>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</si>
  <si>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</si>
  <si>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</si>
  <si>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</si>
  <si>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</si>
  <si>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</si>
  <si>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</si>
  <si>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</si>
  <si>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</si>
  <si>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</si>
  <si>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</si>
  <si>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</si>
  <si>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</si>
  <si>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</si>
  <si>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</si>
  <si>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</si>
  <si>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</si>
  <si>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</si>
  <si>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</si>
  <si>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</si>
  <si>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</si>
  <si>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</si>
  <si>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</si>
  <si>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</si>
  <si>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</si>
  <si>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</si>
  <si>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</si>
  <si>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</si>
  <si>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</si>
  <si>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</si>
  <si>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</si>
  <si>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</si>
  <si>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</si>
  <si>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</si>
  <si>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</si>
  <si>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</si>
  <si>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</si>
  <si>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</si>
  <si>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</si>
  <si>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</si>
  <si>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</si>
  <si>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</si>
  <si>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</si>
  <si>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</si>
  <si>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</si>
  <si>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</si>
  <si>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</si>
  <si>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</si>
  <si>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</si>
  <si>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</si>
  <si>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</si>
  <si>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</si>
  <si>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</si>
  <si>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</si>
  <si>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</si>
  <si>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</si>
  <si>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</si>
  <si>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</si>
  <si>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</si>
  <si>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</si>
  <si>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</si>
  <si>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</si>
  <si>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</si>
  <si>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</si>
  <si>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</si>
  <si>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</si>
  <si>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</si>
  <si>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</si>
  <si>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</si>
  <si>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</si>
  <si>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</si>
  <si>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</si>
  <si>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</si>
  <si>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</si>
  <si>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</si>
  <si>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</si>
  <si>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</si>
  <si>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</si>
  <si>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</si>
  <si>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</si>
  <si>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</si>
  <si>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</si>
  <si>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</si>
  <si>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</si>
  <si>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</si>
  <si>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</si>
  <si>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</si>
  <si>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</si>
  <si>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</si>
  <si>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</si>
  <si>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</si>
  <si>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</si>
  <si>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</si>
  <si>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</si>
  <si>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</si>
  <si>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</si>
  <si>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</si>
  <si>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</si>
  <si>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</si>
  <si>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</si>
  <si>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</si>
  <si>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</si>
  <si>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</si>
  <si>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</si>
  <si>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</si>
  <si>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</si>
  <si>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</si>
  <si>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</si>
  <si>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</si>
  <si>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</si>
  <si>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</si>
  <si>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</si>
  <si>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</si>
  <si>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</si>
  <si>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</si>
  <si>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</si>
  <si>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</si>
  <si>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</si>
  <si>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</si>
  <si>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</si>
  <si>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</si>
  <si>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</si>
  <si>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</si>
  <si>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</si>
  <si>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</si>
  <si>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</si>
  <si>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</si>
  <si>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</si>
  <si>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</si>
  <si>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</si>
  <si>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</si>
  <si>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</si>
  <si>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</si>
  <si>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</si>
  <si>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</si>
  <si>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</si>
  <si>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</si>
  <si>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</si>
  <si>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</si>
  <si>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</si>
  <si>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</si>
  <si>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</si>
  <si>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</si>
  <si>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</si>
  <si>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</si>
  <si>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</si>
  <si>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</si>
  <si>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</si>
  <si>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</si>
  <si>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</si>
  <si>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</si>
  <si>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</si>
  <si>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</si>
  <si>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</si>
  <si>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</si>
  <si>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</si>
  <si>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</si>
  <si>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</si>
  <si>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</si>
  <si>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</si>
  <si>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</si>
  <si>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</si>
  <si>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</si>
  <si>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</si>
  <si>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</si>
  <si>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</si>
  <si>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</si>
  <si>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</si>
  <si>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</si>
  <si>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</si>
  <si>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</si>
  <si>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</si>
  <si>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</si>
  <si>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</si>
  <si>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</si>
  <si>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</si>
  <si>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</si>
  <si>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</si>
  <si>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</si>
  <si>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</si>
  <si>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</si>
  <si>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</si>
  <si>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</si>
  <si>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</si>
  <si>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</si>
  <si>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</si>
  <si>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</si>
  <si>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</si>
  <si>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</si>
  <si>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</si>
  <si>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</si>
  <si>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</si>
  <si>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</si>
  <si>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</si>
  <si>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</si>
  <si>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</si>
  <si>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</si>
  <si>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</si>
  <si>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</si>
  <si>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</si>
  <si>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</si>
  <si>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</si>
  <si>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</si>
  <si>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</si>
  <si>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</si>
  <si>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</si>
  <si>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</si>
  <si>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</si>
  <si>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</si>
  <si>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</si>
  <si>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</si>
  <si>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</si>
  <si>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</si>
  <si>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</si>
  <si>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</si>
  <si>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</si>
  <si>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</si>
  <si>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</si>
  <si>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</si>
  <si>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</si>
  <si>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</si>
  <si>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</si>
  <si>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</si>
  <si>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</si>
  <si>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</si>
  <si>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</si>
  <si>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</si>
  <si>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</si>
  <si>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</si>
  <si>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</si>
  <si>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</si>
  <si>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</si>
  <si>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</si>
  <si>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</si>
  <si>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</si>
  <si>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</si>
  <si>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</si>
  <si>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</si>
  <si>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</si>
  <si>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</si>
  <si>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</si>
  <si>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</si>
  <si>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</si>
  <si>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</si>
  <si>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</si>
  <si>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</si>
  <si>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</si>
  <si>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</si>
  <si>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</si>
  <si>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</si>
  <si>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</si>
  <si>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</si>
  <si>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</si>
  <si>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</si>
  <si>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</si>
  <si>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</si>
  <si>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</si>
  <si>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</si>
  <si>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</si>
  <si>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</si>
  <si>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</si>
  <si>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</si>
  <si>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</si>
  <si>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</si>
  <si>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</si>
  <si>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</si>
  <si>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</si>
  <si>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</si>
  <si>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</si>
  <si>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</si>
  <si>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</si>
  <si>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</si>
  <si>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</si>
  <si>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</si>
  <si>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</si>
  <si>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</si>
  <si>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</si>
  <si>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</si>
  <si>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</si>
  <si>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</si>
  <si>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</si>
  <si>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</si>
  <si>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</si>
  <si>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</si>
  <si>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</si>
  <si>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</si>
  <si>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</si>
  <si>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</si>
  <si>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</si>
  <si>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</si>
  <si>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</si>
  <si>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</si>
  <si>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</si>
  <si>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</si>
  <si>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</si>
  <si>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</si>
  <si>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</si>
  <si>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</si>
  <si>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</si>
  <si>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</si>
  <si>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</si>
  <si>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</si>
  <si>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</si>
  <si>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</si>
  <si>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</si>
  <si>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</si>
  <si>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</si>
  <si>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</si>
  <si>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</si>
  <si>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</si>
  <si>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</si>
  <si>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</si>
  <si>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</si>
  <si>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</si>
  <si>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</si>
  <si>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</si>
  <si>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</si>
  <si>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</si>
  <si>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</si>
  <si>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</si>
  <si>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</si>
  <si>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</si>
  <si>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</si>
  <si>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</si>
  <si>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</si>
  <si>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</si>
  <si>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</si>
  <si>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</si>
  <si>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</si>
  <si>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</si>
  <si>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</si>
  <si>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</si>
  <si>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</si>
  <si>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</si>
  <si>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</si>
  <si>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</si>
  <si>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</si>
  <si>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</si>
  <si>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</si>
  <si>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</si>
  <si>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</si>
  <si>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</si>
  <si>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</si>
  <si>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</si>
  <si>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</si>
  <si>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</si>
  <si>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</si>
  <si>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</si>
  <si>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</si>
  <si>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</si>
  <si>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</si>
  <si>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</si>
  <si>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</si>
  <si>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</si>
  <si>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</si>
  <si>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</si>
  <si>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</si>
  <si>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</si>
  <si>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</si>
  <si>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</si>
  <si>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</si>
  <si>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</si>
  <si>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</si>
  <si>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</si>
  <si>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</si>
  <si>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</si>
  <si>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</si>
  <si>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</si>
  <si>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</si>
  <si>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</si>
  <si>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</si>
  <si>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</si>
  <si>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</si>
  <si>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</si>
  <si>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</si>
  <si>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</si>
  <si>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</si>
  <si>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</si>
  <si>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</si>
  <si>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</si>
  <si>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</si>
  <si>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</si>
  <si>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</si>
  <si>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</si>
  <si>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</si>
  <si>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</si>
  <si>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</si>
  <si>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</si>
  <si>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</si>
  <si>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</si>
  <si>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</si>
  <si>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</si>
  <si>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</si>
  <si>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</si>
  <si>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</si>
  <si>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</si>
  <si>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</si>
  <si>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</si>
  <si>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</si>
  <si>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</si>
  <si>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</si>
  <si>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</si>
  <si>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</si>
  <si>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</si>
  <si>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</si>
  <si>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</si>
  <si>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</si>
  <si>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</si>
  <si>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公益財団法人天理よろづ相談所病院白川分院</t>
    <phoneticPr fontId="3"/>
  </si>
  <si>
    <t>〒632-0003 天理市岩屋町６０４番地</t>
    <phoneticPr fontId="3"/>
  </si>
  <si>
    <t>〇</t>
  </si>
  <si>
    <t>公益法人</t>
  </si>
  <si>
    <t>内科</t>
  </si>
  <si>
    <t>ＤＰＣ病院ではない</t>
  </si>
  <si>
    <t>有</t>
  </si>
  <si>
    <t>-</t>
    <phoneticPr fontId="3"/>
  </si>
  <si>
    <t>療養病棟　A-1</t>
  </si>
  <si>
    <t>慢性期機能</t>
  </si>
  <si>
    <t>リハビリテーション科</t>
  </si>
  <si>
    <t>回復期ﾘﾊﾋﾞﾘﾃｰｼｮﾝ病棟入院料４</t>
  </si>
  <si>
    <t>回復期リハビリテーション病棟　A-2</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</si>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</sst>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24&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50</v>
      </c>
      <c r="M103" s="258">
        <v>50</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50</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50</v>
      </c>
      <c r="M106" s="258">
        <v>50</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50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50</v>
      </c>
      <c r="M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1048</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45</v>
      </c>
      <c r="K158" s="264" t="str">
        <f t="shared" si="3"/>
        <v>※</v>
      </c>
      <c r="L158" s="117">
        <v>45</v>
      </c>
      <c r="M158" s="117" t="s">
        <v>541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48</v>
      </c>
      <c r="K199" s="264" t="str">
        <f t="shared" si="5"/>
        <v/>
      </c>
      <c r="L199" s="117">
        <v>0</v>
      </c>
      <c r="M199" s="117">
        <v>48</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2.44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30</v>
      </c>
      <c r="K269" s="81" t="str">
        <f t="shared" si="8"/>
        <v/>
      </c>
      <c r="L269" s="147">
        <v>16</v>
      </c>
      <c r="M269" s="147">
        <v>14</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0.42</v>
      </c>
      <c r="M270" s="148">
        <v>0.78</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1</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7</v>
      </c>
      <c r="M273" s="147">
        <v>8</v>
      </c>
    </row>
    <row r="274" spans="1:13" s="83" customFormat="1" ht="34.5" customHeight="1">
      <c r="A274" s="249" t="s">
        <v>727</v>
      </c>
      <c r="B274" s="120"/>
      <c r="C274" s="372"/>
      <c r="D274" s="372"/>
      <c r="E274" s="372"/>
      <c r="F274" s="372"/>
      <c r="G274" s="371" t="s">
        <v>148</v>
      </c>
      <c r="H274" s="371"/>
      <c r="I274" s="404"/>
      <c r="J274" s="266">
        <f t="shared" si="9"/>
        <v>0.64</v>
      </c>
      <c r="K274" s="81" t="str">
        <f t="shared" si="8"/>
        <v/>
      </c>
      <c r="L274" s="148">
        <v>0.64</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295</v>
      </c>
      <c r="K392" s="81" t="str">
        <f t="shared" ref="K392:K397" si="12">IF(OR(COUNTIF(L392:M392,"未確認")&gt;0,COUNTIF(L392:M392,"~*")&gt;0),"※","")</f>
        <v/>
      </c>
      <c r="L392" s="147">
        <v>121</v>
      </c>
      <c r="M392" s="147">
        <v>174</v>
      </c>
    </row>
    <row r="393" spans="1:22" s="83" customFormat="1" ht="34.5" customHeight="1">
      <c r="A393" s="249" t="s">
        <v>773</v>
      </c>
      <c r="B393" s="84"/>
      <c r="C393" s="370"/>
      <c r="D393" s="380"/>
      <c r="E393" s="320" t="s">
        <v>224</v>
      </c>
      <c r="F393" s="321"/>
      <c r="G393" s="321"/>
      <c r="H393" s="322"/>
      <c r="I393" s="343"/>
      <c r="J393" s="140">
        <f t="shared" si="11"/>
        <v>295</v>
      </c>
      <c r="K393" s="81" t="str">
        <f t="shared" si="12"/>
        <v/>
      </c>
      <c r="L393" s="147">
        <v>121</v>
      </c>
      <c r="M393" s="147">
        <v>174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24298</v>
      </c>
      <c r="K396" s="81" t="str">
        <f t="shared" si="12"/>
        <v/>
      </c>
      <c r="L396" s="147">
        <v>10758</v>
      </c>
      <c r="M396" s="147">
        <v>13540</v>
      </c>
    </row>
    <row r="397" spans="1:22" s="83" customFormat="1" ht="34.5" customHeight="1">
      <c r="A397" s="250" t="s">
        <v>777</v>
      </c>
      <c r="B397" s="119"/>
      <c r="C397" s="370"/>
      <c r="D397" s="320" t="s">
        <v>228</v>
      </c>
      <c r="E397" s="321"/>
      <c r="F397" s="321"/>
      <c r="G397" s="321"/>
      <c r="H397" s="322"/>
      <c r="I397" s="344"/>
      <c r="J397" s="140">
        <f t="shared" si="11"/>
        <v>298</v>
      </c>
      <c r="K397" s="81" t="str">
        <f t="shared" si="12"/>
        <v/>
      </c>
      <c r="L397" s="147">
        <v>123</v>
      </c>
      <c r="M397" s="147">
        <v>175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295</v>
      </c>
      <c r="K405" s="81" t="str">
        <f t="shared" ref="K405:K422" si="14">IF(OR(COUNTIF(L405:M405,"未確認")&gt;0,COUNTIF(L405:M405,"~*")&gt;0),"※","")</f>
        <v/>
      </c>
      <c r="L405" s="147">
        <v>121</v>
      </c>
      <c r="M405" s="147">
        <v>174</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4</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291</v>
      </c>
      <c r="K408" s="81" t="str">
        <f t="shared" si="14"/>
        <v/>
      </c>
      <c r="L408" s="147">
        <v>117</v>
      </c>
      <c r="M408" s="147">
        <v>174</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298</v>
      </c>
      <c r="K413" s="81" t="str">
        <f t="shared" si="14"/>
        <v/>
      </c>
      <c r="L413" s="147">
        <v>123</v>
      </c>
      <c r="M413" s="147">
        <v>175</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198</v>
      </c>
      <c r="K415" s="81" t="str">
        <f t="shared" si="14"/>
        <v/>
      </c>
      <c r="L415" s="147">
        <v>75</v>
      </c>
      <c r="M415" s="147">
        <v>123</v>
      </c>
    </row>
    <row r="416" spans="1:22" s="83" customFormat="1" ht="34.5" customHeight="1">
      <c r="A416" s="251" t="s">
        <v>789</v>
      </c>
      <c r="B416" s="119"/>
      <c r="C416" s="369"/>
      <c r="D416" s="369"/>
      <c r="E416" s="320" t="s">
        <v>243</v>
      </c>
      <c r="F416" s="321"/>
      <c r="G416" s="321"/>
      <c r="H416" s="322"/>
      <c r="I416" s="361"/>
      <c r="J416" s="140">
        <f t="shared" si="13"/>
        <v>51</v>
      </c>
      <c r="K416" s="81" t="str">
        <f t="shared" si="14"/>
        <v/>
      </c>
      <c r="L416" s="147">
        <v>23</v>
      </c>
      <c r="M416" s="147">
        <v>28</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1</v>
      </c>
      <c r="M417" s="147">
        <v>13</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2</v>
      </c>
      <c r="M420" s="147">
        <v>6</v>
      </c>
    </row>
    <row r="421" spans="1:22" s="83" customFormat="1" ht="34.5" customHeight="1">
      <c r="A421" s="251" t="s">
        <v>794</v>
      </c>
      <c r="B421" s="119"/>
      <c r="C421" s="369"/>
      <c r="D421" s="369"/>
      <c r="E421" s="320" t="s">
        <v>247</v>
      </c>
      <c r="F421" s="321"/>
      <c r="G421" s="321"/>
      <c r="H421" s="322"/>
      <c r="I421" s="361"/>
      <c r="J421" s="140">
        <f t="shared" si="13"/>
        <v>24</v>
      </c>
      <c r="K421" s="81" t="str">
        <f t="shared" si="14"/>
        <v/>
      </c>
      <c r="L421" s="147">
        <v>22</v>
      </c>
      <c r="M421" s="147">
        <v>2</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3</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298</v>
      </c>
      <c r="K430" s="193" t="str">
        <f>IF(OR(COUNTIF(L430:M430,"未確認")&gt;0,COUNTIF(L430:M430,"~*")&gt;0),"※","")</f>
        <v/>
      </c>
      <c r="L430" s="147">
        <v>123</v>
      </c>
      <c r="M430" s="147">
        <v>175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24</v>
      </c>
      <c r="K432" s="193" t="str">
        <f>IF(OR(COUNTIF(L432:M432,"未確認")&gt;0,COUNTIF(L432:M432,"~*")&gt;0),"※","")</f>
        <v/>
      </c>
      <c r="L432" s="147">
        <v>24</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274</v>
      </c>
      <c r="K433" s="193" t="str">
        <f>IF(OR(COUNTIF(L433:M433,"未確認")&gt;0,COUNTIF(L433:M433,"~*")&gt;0),"※","")</f>
        <v/>
      </c>
      <c r="L433" s="147">
        <v>99</v>
      </c>
      <c r="M433" s="147">
        <v>175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t="s">
        <v>541</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v>
      </c>
      <c r="L618" s="117">
        <v>12</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88</v>
      </c>
      <c r="K646" s="201" t="str">
        <f t="shared" ref="K646:K660" si="33">IF(OR(COUNTIF(L646:M646,"未確認")&gt;0,COUNTIF(L646:M646,"*")&gt;0),"※","")</f>
        <v/>
      </c>
      <c r="L646" s="117">
        <v>36</v>
      </c>
      <c r="M646" s="117">
        <v>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50</v>
      </c>
      <c r="K648" s="201" t="str">
        <f t="shared" si="33"/>
        <v/>
      </c>
      <c r="L648" s="117">
        <v>23</v>
      </c>
      <c r="M648" s="117">
        <v>27</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
      </c>
      <c r="L649" s="117">
        <v>13</v>
      </c>
      <c r="M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
      </c>
      <c r="L650" s="117">
        <v>0</v>
      </c>
      <c r="M650" s="117">
        <v>25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14</v>
      </c>
      <c r="K655" s="201" t="str">
        <f t="shared" si="33"/>
        <v>※</v>
      </c>
      <c r="L655" s="117" t="s">
        <v>541</v>
      </c>
      <c r="M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96.2</v>
      </c>
    </row>
    <row r="669" spans="1:22" s="83" customFormat="1" ht="56.15" customHeight="1">
      <c r="A669" s="251" t="s">
        <v>952</v>
      </c>
      <c r="B669" s="84"/>
      <c r="C669" s="317" t="s">
        <v>483</v>
      </c>
      <c r="D669" s="318"/>
      <c r="E669" s="318"/>
      <c r="F669" s="318"/>
      <c r="G669" s="318"/>
      <c r="H669" s="319"/>
      <c r="I669" s="138" t="s">
        <v>484</v>
      </c>
      <c r="J669" s="223"/>
      <c r="K669" s="224"/>
      <c r="L669" s="300" t="s">
        <v>533</v>
      </c>
      <c r="M669" s="300">
        <v>4.12</v>
      </c>
    </row>
    <row r="670" spans="1:22" s="83" customFormat="1" ht="60" customHeight="1">
      <c r="A670" s="251" t="s">
        <v>953</v>
      </c>
      <c r="B670" s="84"/>
      <c r="C670" s="323" t="s">
        <v>485</v>
      </c>
      <c r="D670" s="324"/>
      <c r="E670" s="324"/>
      <c r="F670" s="324"/>
      <c r="G670" s="324"/>
      <c r="H670" s="325"/>
      <c r="I670" s="326" t="s">
        <v>1030</v>
      </c>
      <c r="J670" s="223"/>
      <c r="K670" s="224"/>
      <c r="L670" s="301" t="s">
        <v>533</v>
      </c>
      <c r="M670" s="301">
        <v>175</v>
      </c>
    </row>
    <row r="671" spans="1:22" s="83" customFormat="1" ht="35.15" customHeight="1">
      <c r="A671" s="251" t="s">
        <v>954</v>
      </c>
      <c r="B671" s="84"/>
      <c r="C671" s="227"/>
      <c r="D671" s="228"/>
      <c r="E671" s="323" t="s">
        <v>487</v>
      </c>
      <c r="F671" s="324"/>
      <c r="G671" s="324"/>
      <c r="H671" s="325"/>
      <c r="I671" s="327"/>
      <c r="J671" s="223"/>
      <c r="K671" s="224"/>
      <c r="L671" s="301" t="s">
        <v>533</v>
      </c>
      <c r="M671" s="301">
        <v>34</v>
      </c>
    </row>
    <row r="672" spans="1:22" s="83" customFormat="1" ht="25.75" customHeight="1">
      <c r="A672" s="251" t="s">
        <v>955</v>
      </c>
      <c r="B672" s="84"/>
      <c r="C672" s="229"/>
      <c r="D672" s="286"/>
      <c r="E672" s="329"/>
      <c r="F672" s="330"/>
      <c r="G672" s="331" t="s">
        <v>1003</v>
      </c>
      <c r="H672" s="332"/>
      <c r="I672" s="328"/>
      <c r="J672" s="223"/>
      <c r="K672" s="224"/>
      <c r="L672" s="301" t="s">
        <v>533</v>
      </c>
      <c r="M672" s="301">
        <v>18</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72</v>
      </c>
    </row>
    <row r="674" spans="1:22" s="115" customFormat="1" ht="34.5" customHeight="1">
      <c r="A674" s="251" t="s">
        <v>957</v>
      </c>
      <c r="B674" s="84"/>
      <c r="C674" s="289"/>
      <c r="D674" s="291"/>
      <c r="E674" s="317" t="s">
        <v>1004</v>
      </c>
      <c r="F674" s="318"/>
      <c r="G674" s="318"/>
      <c r="H674" s="319"/>
      <c r="I674" s="333"/>
      <c r="J674" s="223"/>
      <c r="K674" s="224"/>
      <c r="L674" s="301" t="s">
        <v>533</v>
      </c>
      <c r="M674" s="301">
        <v>66</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24.16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18</v>
      </c>
      <c r="K683" s="201" t="str">
        <f>IF(OR(COUNTIF(L683:M683,"未確認")&gt;0,COUNTIF(L683:M683,"*")&gt;0),"※","")</f>
        <v/>
      </c>
      <c r="L683" s="117">
        <v>18</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CAB116A-3391-4BD6-83AF-E6B5810771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2019-12-23T00:58:53Z</dcterms:modified>
</cp:coreProperties>
</file>