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5418875-C18F-45A2-8745-27C0371C9E06}"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<sst xmlns="http://schemas.openxmlformats.org/spreadsheetml/2006/main" count="3220" uniqueCount="1055">
  <si>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</si>
  <si>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</si>
  <si>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</si>
  <si>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</si>
  <si>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</si>
  <si>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</si>
  <si>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</si>
  <si>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</si>
  <si>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</si>
  <si>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</si>
  <si>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</si>
  <si>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</si>
  <si>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</si>
  <si>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</si>
  <si>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</si>
  <si>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</si>
  <si>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</si>
  <si>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</si>
  <si>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</si>
  <si>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</si>
  <si>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</si>
  <si>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</si>
  <si>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</si>
  <si>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</si>
  <si>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</si>
  <si>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</si>
  <si>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</si>
  <si>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</si>
  <si>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</si>
  <si>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</si>
  <si>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</si>
  <si>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</si>
  <si>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</si>
  <si>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</si>
  <si>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</si>
  <si>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</si>
  <si>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</si>
  <si>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</si>
  <si>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</si>
  <si>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</si>
  <si>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</si>
  <si>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</si>
  <si>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</si>
  <si>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</si>
  <si>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</si>
  <si>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</si>
  <si>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</si>
  <si>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</si>
  <si>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</si>
  <si>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</si>
  <si>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</si>
  <si>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</si>
  <si>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</si>
  <si>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</si>
  <si>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</si>
  <si>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</si>
  <si>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</si>
  <si>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</si>
  <si>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</si>
  <si>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</si>
  <si>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</si>
  <si>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</si>
  <si>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</si>
  <si>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</si>
  <si>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</si>
  <si>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</si>
  <si>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</si>
  <si>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</si>
  <si>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</si>
  <si>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</si>
  <si>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</si>
  <si>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</si>
  <si>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</si>
  <si>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</si>
  <si>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</si>
  <si>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</si>
  <si>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</si>
  <si>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</si>
  <si>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</si>
  <si>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</si>
  <si>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</si>
  <si>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</si>
  <si>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</si>
  <si>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</si>
  <si>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</si>
  <si>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</si>
  <si>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</si>
  <si>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</si>
  <si>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</si>
  <si>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</si>
  <si>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</si>
  <si>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</si>
  <si>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</si>
  <si>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</si>
  <si>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</si>
  <si>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</si>
  <si>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</si>
  <si>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</si>
  <si>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</si>
  <si>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</si>
  <si>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</si>
  <si>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</si>
  <si>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</si>
  <si>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</si>
  <si>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</si>
  <si>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</si>
  <si>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</si>
  <si>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</si>
  <si>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</si>
  <si>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</si>
  <si>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</si>
  <si>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</si>
  <si>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</si>
  <si>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</si>
  <si>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</si>
  <si>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</si>
  <si>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</si>
  <si>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</si>
  <si>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</si>
  <si>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</si>
  <si>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</si>
  <si>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</si>
  <si>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</si>
  <si>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</si>
  <si>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</si>
  <si>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</si>
  <si>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</si>
  <si>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</si>
  <si>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</si>
  <si>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</si>
  <si>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</si>
  <si>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</si>
  <si>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</si>
  <si>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</si>
  <si>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</si>
  <si>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</si>
  <si>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</si>
  <si>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</si>
  <si>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</si>
  <si>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</si>
  <si>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</si>
  <si>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</si>
  <si>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</si>
  <si>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</si>
  <si>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</si>
  <si>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</si>
  <si>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</si>
  <si>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</si>
  <si>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</si>
  <si>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</si>
  <si>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</si>
  <si>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</si>
  <si>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</si>
  <si>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</si>
  <si>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</si>
  <si>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</si>
  <si>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</si>
  <si>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</si>
  <si>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</si>
  <si>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</si>
  <si>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</si>
  <si>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</si>
  <si>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</si>
  <si>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</si>
  <si>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</si>
  <si>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</si>
  <si>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</si>
  <si>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</si>
  <si>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</si>
  <si>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</si>
  <si>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</si>
  <si>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</si>
  <si>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</si>
  <si>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</si>
  <si>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</si>
  <si>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</si>
  <si>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</si>
  <si>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</si>
  <si>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</si>
  <si>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</si>
  <si>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</si>
  <si>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</si>
  <si>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</si>
  <si>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</si>
  <si>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</si>
  <si>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</si>
  <si>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</si>
  <si>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</si>
  <si>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</si>
  <si>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</si>
  <si>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</si>
  <si>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</si>
  <si>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</si>
  <si>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</si>
  <si>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</si>
  <si>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</si>
  <si>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</si>
  <si>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</si>
  <si>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</si>
  <si>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</si>
  <si>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</si>
  <si>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</si>
  <si>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</si>
  <si>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</si>
  <si>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</si>
  <si>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</si>
  <si>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</si>
  <si>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</si>
  <si>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</si>
  <si>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</si>
  <si>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</si>
  <si>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</si>
  <si>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</si>
  <si>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</si>
  <si>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</si>
  <si>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</si>
  <si>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</si>
  <si>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</si>
  <si>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</si>
  <si>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</si>
  <si>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</si>
  <si>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</si>
  <si>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</si>
  <si>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</si>
  <si>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</si>
  <si>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</si>
  <si>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</si>
  <si>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</si>
  <si>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</si>
  <si>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</si>
  <si>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</si>
  <si>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</si>
  <si>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</si>
  <si>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</si>
  <si>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</si>
  <si>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</si>
  <si>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</si>
  <si>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</si>
  <si>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</si>
  <si>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</si>
  <si>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</si>
  <si>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</si>
  <si>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</si>
  <si>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</si>
  <si>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</si>
  <si>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</si>
  <si>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</si>
  <si>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</si>
  <si>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</si>
  <si>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</si>
  <si>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</si>
  <si>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</si>
  <si>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</si>
  <si>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</si>
  <si>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</si>
  <si>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</si>
  <si>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</si>
  <si>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</si>
  <si>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</si>
  <si>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</si>
  <si>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</si>
  <si>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</si>
  <si>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</si>
  <si>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</si>
  <si>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</si>
  <si>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</si>
  <si>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</si>
  <si>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</si>
  <si>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</si>
  <si>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</si>
  <si>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</si>
  <si>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</si>
  <si>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</si>
  <si>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</si>
  <si>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</si>
  <si>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</si>
  <si>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</si>
  <si>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</si>
  <si>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</si>
  <si>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</si>
  <si>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</si>
  <si>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</si>
  <si>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</si>
  <si>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</si>
  <si>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</si>
  <si>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</si>
  <si>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</si>
  <si>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</si>
  <si>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</si>
  <si>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</si>
  <si>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</si>
  <si>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</si>
  <si>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</si>
  <si>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</si>
  <si>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</si>
  <si>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</si>
  <si>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</si>
  <si>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</si>
  <si>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</si>
  <si>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</si>
  <si>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</si>
  <si>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</si>
  <si>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</si>
  <si>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</si>
  <si>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</si>
  <si>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</si>
  <si>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</si>
  <si>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</si>
  <si>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</si>
  <si>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</si>
  <si>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</si>
  <si>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</si>
  <si>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</si>
  <si>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</si>
  <si>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</si>
  <si>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</si>
  <si>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</si>
  <si>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</si>
  <si>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</si>
  <si>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</si>
  <si>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</si>
  <si>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</si>
  <si>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</si>
  <si>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</si>
  <si>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</si>
  <si>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</si>
  <si>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</si>
  <si>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</si>
  <si>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</si>
  <si>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</si>
  <si>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</si>
  <si>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</si>
  <si>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</si>
  <si>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</si>
  <si>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</si>
  <si>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</si>
  <si>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</si>
  <si>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</si>
  <si>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</si>
  <si>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</si>
  <si>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</si>
  <si>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</si>
  <si>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</si>
  <si>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</si>
  <si>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</si>
  <si>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</si>
  <si>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</si>
  <si>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</si>
  <si>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</si>
  <si>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</si>
  <si>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</si>
  <si>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</si>
  <si>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</si>
  <si>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</si>
  <si>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</si>
  <si>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</si>
  <si>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</si>
  <si>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</si>
  <si>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</si>
  <si>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</si>
  <si>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</si>
  <si>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</si>
  <si>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</si>
  <si>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</si>
  <si>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</si>
  <si>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</si>
  <si>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</si>
  <si>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</si>
  <si>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</si>
  <si>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</si>
  <si>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</si>
  <si>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</si>
  <si>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</si>
  <si>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</si>
  <si>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</si>
  <si>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</si>
  <si>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</si>
  <si>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</si>
  <si>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</si>
  <si>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</si>
  <si>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</si>
  <si>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</si>
  <si>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</si>
  <si>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</si>
  <si>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</si>
  <si>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</si>
  <si>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</si>
  <si>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</si>
  <si>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</si>
  <si>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</si>
  <si>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</si>
  <si>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</si>
  <si>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</si>
  <si>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</si>
  <si>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</si>
  <si>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</si>
  <si>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</si>
  <si>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</si>
  <si>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</si>
  <si>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</si>
  <si>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</si>
  <si>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</si>
  <si>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</si>
  <si>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</si>
  <si>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</si>
  <si>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</si>
  <si>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</si>
  <si>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</si>
  <si>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</si>
  <si>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</si>
  <si>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</si>
  <si>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</si>
  <si>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</si>
  <si>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</si>
  <si>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</si>
  <si>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</si>
  <si>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</si>
  <si>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</si>
  <si>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</si>
  <si>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</si>
  <si>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</si>
  <si>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</si>
  <si>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</si>
  <si>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</si>
  <si>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</si>
  <si>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</si>
  <si>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</si>
  <si>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</si>
  <si>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</si>
  <si>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</si>
  <si>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</si>
  <si>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</si>
  <si>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</si>
  <si>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</si>
  <si>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</si>
  <si>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</si>
  <si>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</si>
  <si>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</si>
  <si>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</si>
  <si>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</si>
  <si>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</si>
  <si>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</si>
  <si>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</si>
  <si>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</si>
  <si>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</si>
  <si>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</si>
  <si>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</si>
  <si>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</si>
  <si>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</si>
  <si>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</si>
  <si>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</si>
  <si>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</si>
  <si>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</si>
  <si>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</si>
  <si>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</si>
  <si>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</si>
  <si>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</si>
  <si>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</si>
  <si>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</si>
  <si>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</si>
  <si>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</si>
  <si>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</si>
  <si>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</si>
  <si>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</si>
  <si>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</si>
  <si>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</si>
  <si>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</si>
  <si>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</si>
  <si>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</si>
  <si>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</si>
  <si>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</si>
  <si>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</si>
  <si>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</si>
  <si>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</si>
  <si>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</si>
  <si>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</si>
  <si>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</si>
  <si>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</si>
  <si>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</si>
  <si>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</si>
  <si>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</si>
  <si>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</si>
  <si>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</si>
  <si>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</si>
  <si>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</si>
  <si>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</si>
  <si>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</si>
  <si>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</si>
  <si>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</si>
  <si>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</si>
  <si>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</si>
  <si>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</si>
  <si>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</si>
  <si>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</si>
  <si>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</si>
  <si>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</si>
  <si>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</si>
  <si>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</si>
  <si>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</si>
  <si>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</si>
  <si>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</si>
  <si>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</si>
  <si>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</si>
  <si>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</si>
  <si>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</si>
  <si>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</si>
  <si>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</si>
  <si>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</si>
  <si>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</si>
  <si>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</si>
  <si>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</si>
  <si>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</si>
  <si>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</si>
  <si>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</si>
  <si>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</si>
  <si>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</si>
  <si>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</si>
  <si>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</si>
  <si>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</si>
  <si>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</si>
  <si>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</si>
  <si>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</si>
  <si>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</si>
  <si>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</si>
  <si>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</si>
  <si>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</si>
  <si>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</si>
  <si>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</si>
  <si>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</si>
  <si>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</si>
  <si>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</si>
  <si>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</si>
  <si>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</si>
  <si>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</si>
  <si>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</si>
  <si>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</si>
  <si>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</si>
  <si>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</si>
  <si>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</si>
  <si>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</si>
  <si>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</si>
  <si>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</si>
  <si>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</si>
  <si>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</si>
  <si>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</si>
  <si>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</si>
  <si>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</si>
  <si>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</si>
  <si>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</si>
  <si>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</si>
  <si>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</si>
  <si>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</si>
  <si>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</si>
  <si>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</si>
  <si>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</si>
  <si>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</si>
  <si>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</si>
  <si>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</si>
  <si>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</si>
  <si>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</si>
  <si>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</si>
  <si>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</si>
  <si>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</si>
  <si>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</si>
  <si>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</si>
  <si>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</si>
  <si>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</si>
  <si>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</si>
  <si>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</si>
  <si>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</si>
  <si>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</si>
  <si>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</si>
  <si>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</si>
  <si>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</si>
  <si>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</si>
  <si>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</si>
  <si>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</si>
  <si>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</si>
  <si>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</si>
  <si>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</si>
  <si>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</si>
  <si>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</si>
  <si>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</si>
  <si>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</si>
  <si>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</si>
  <si>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</si>
  <si>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</si>
  <si>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</si>
  <si>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</si>
  <si>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</si>
  <si>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</si>
  <si>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</si>
  <si>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</si>
  <si>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</si>
  <si>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</si>
  <si>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</si>
  <si>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</si>
  <si>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</si>
  <si>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</si>
  <si>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</si>
  <si>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</si>
  <si>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</si>
  <si>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</si>
  <si>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</si>
  <si>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</si>
  <si>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</si>
  <si>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</si>
  <si>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</si>
  <si>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</si>
  <si>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</si>
  <si>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</si>
  <si>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</si>
  <si>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</si>
  <si>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</si>
  <si>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</si>
  <si>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</si>
  <si>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</si>
  <si>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</si>
  <si>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</si>
  <si>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</si>
  <si>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</si>
  <si>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</si>
  <si>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</si>
  <si>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</si>
  <si>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</si>
  <si>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</si>
  <si>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</si>
  <si>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</si>
  <si>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</si>
  <si>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</si>
  <si>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</si>
  <si>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</si>
  <si>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</si>
  <si>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</si>
  <si>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</si>
  <si>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</si>
  <si>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</si>
  <si>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</si>
  <si>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</si>
  <si>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</si>
  <si>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</si>
  <si>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</si>
  <si>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</si>
  <si>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</si>
  <si>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</si>
  <si>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</si>
  <si>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</si>
  <si>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</si>
  <si>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</si>
  <si>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</si>
  <si>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</si>
  <si>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</si>
  <si>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</si>
  <si>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</si>
  <si>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</si>
  <si>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</si>
  <si>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</si>
  <si>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</si>
  <si>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</si>
  <si>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</si>
  <si>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</si>
  <si>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</si>
  <si>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</si>
  <si>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</si>
  <si>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</si>
  <si>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</si>
  <si>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</si>
  <si>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</si>
  <si>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</si>
  <si>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</si>
  <si>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</si>
  <si>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</si>
  <si>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</si>
  <si>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</si>
  <si>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</si>
  <si>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</si>
  <si>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</si>
  <si>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</si>
  <si>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</si>
  <si>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</si>
  <si>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</si>
  <si>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</si>
  <si>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</si>
  <si>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</si>
  <si>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</si>
  <si>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</si>
  <si>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</si>
  <si>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</si>
  <si>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</si>
  <si>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</si>
  <si>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</si>
  <si>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</si>
  <si>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</si>
  <si>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</si>
  <si>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</si>
  <si>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</si>
  <si>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</si>
  <si>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</si>
  <si>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</si>
  <si>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</si>
  <si>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</si>
  <si>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</si>
  <si>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</si>
  <si>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</si>
  <si>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</si>
  <si>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</si>
  <si>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</si>
  <si>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</si>
  <si>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</si>
  <si>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</si>
  <si>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</si>
  <si>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</si>
  <si>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</si>
  <si>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</si>
  <si>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</si>
  <si>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</si>
  <si>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</si>
  <si>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</si>
  <si>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</si>
  <si>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</si>
  <si>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</si>
  <si>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</si>
  <si>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</si>
  <si>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</si>
  <si>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</si>
  <si>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</si>
  <si>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</si>
  <si>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</si>
  <si>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</si>
  <si>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</si>
  <si>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</si>
  <si>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</si>
  <si>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</si>
  <si>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</si>
  <si>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</si>
  <si>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</si>
  <si>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</si>
  <si>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</si>
  <si>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</si>
  <si>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</si>
  <si>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</si>
  <si>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</si>
  <si>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</si>
  <si>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</si>
  <si>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</si>
  <si>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</si>
  <si>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</si>
  <si>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</si>
  <si>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</si>
  <si>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</si>
  <si>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</si>
  <si>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</si>
  <si>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</si>
  <si>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</si>
  <si>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</si>
  <si>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</si>
  <si>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</si>
  <si>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</si>
  <si>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</si>
  <si>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</si>
  <si>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</si>
  <si>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</si>
  <si>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</si>
  <si>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</si>
  <si>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</si>
  <si>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</si>
  <si>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</si>
  <si>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</si>
  <si>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</si>
  <si>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</si>
  <si>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</si>
  <si>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</si>
  <si>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</si>
  <si>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</si>
  <si>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</si>
  <si>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</si>
  <si>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</si>
  <si>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</si>
  <si>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</si>
  <si>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</si>
  <si>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</si>
  <si>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</si>
  <si>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</si>
  <si>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</si>
  <si>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</si>
  <si>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</si>
  <si>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</si>
  <si>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</si>
  <si>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</si>
  <si>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</si>
  <si>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</si>
  <si>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</si>
  <si>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</si>
  <si>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</si>
  <si>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</si>
  <si>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</si>
  <si>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</si>
  <si>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</si>
  <si>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</si>
  <si>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</si>
  <si>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</si>
  <si>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</si>
  <si>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</si>
  <si>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</si>
  <si>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</si>
  <si>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</si>
  <si>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</si>
  <si>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</si>
  <si>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</si>
  <si>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</si>
  <si>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</si>
  <si>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</si>
  <si>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</si>
  <si>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</si>
  <si>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</si>
  <si>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</si>
  <si>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</si>
  <si>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</si>
  <si>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</si>
  <si>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</si>
  <si>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</si>
  <si>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</si>
  <si>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</si>
  <si>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</si>
  <si>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</si>
  <si>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</si>
  <si>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</si>
  <si>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</si>
  <si>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</si>
  <si>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</si>
  <si>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</si>
  <si>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</si>
  <si>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</si>
  <si>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</si>
  <si>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</si>
  <si>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</si>
  <si>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</si>
  <si>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</si>
  <si>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</si>
  <si>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</si>
  <si>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</si>
  <si>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</si>
  <si>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</si>
  <si>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</si>
  <si>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</si>
  <si>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</si>
  <si>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</si>
  <si>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</si>
  <si>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</si>
  <si>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</si>
  <si>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</si>
  <si>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</si>
  <si>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</si>
  <si>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</si>
  <si>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</si>
  <si>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</si>
  <si>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</si>
  <si>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</si>
  <si>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</si>
  <si>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</si>
  <si>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</si>
  <si>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</si>
  <si>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</si>
  <si>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</si>
  <si>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</si>
  <si>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</si>
  <si>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</si>
  <si>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</si>
  <si>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</si>
  <si>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</si>
  <si>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</si>
  <si>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</si>
  <si>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</si>
  <si>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</si>
  <si>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</si>
  <si>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</si>
  <si>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</si>
  <si>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</si>
  <si>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</si>
  <si>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</si>
  <si>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</si>
  <si>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</si>
  <si>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</si>
  <si>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</si>
  <si>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</si>
  <si>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</si>
  <si>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</si>
  <si>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</si>
  <si>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</si>
  <si>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</si>
  <si>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</si>
  <si>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</si>
  <si>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</si>
  <si>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</si>
  <si>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</si>
  <si>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</si>
  <si>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</si>
  <si>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</si>
  <si>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</si>
  <si>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</si>
  <si>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</si>
  <si>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</si>
  <si>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</si>
  <si>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</si>
  <si>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</si>
  <si>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</si>
  <si>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</si>
  <si>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</si>
  <si>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</si>
  <si>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</si>
  <si>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</si>
  <si>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</si>
  <si>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</si>
  <si>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</si>
  <si>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</si>
  <si>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</si>
  <si>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</si>
  <si>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</si>
  <si>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</si>
  <si>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</si>
  <si>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</si>
  <si>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</si>
  <si>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</si>
  <si>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</si>
  <si>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</si>
  <si>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</si>
  <si>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</si>
  <si>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</si>
  <si>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</si>
  <si>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</si>
  <si>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</si>
  <si>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</si>
  <si>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</si>
  <si>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</si>
  <si>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</si>
  <si>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</si>
  <si>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</si>
  <si>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</si>
  <si>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</si>
  <si>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</si>
  <si>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</si>
  <si>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</si>
  <si>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</si>
  <si>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</si>
  <si>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</si>
  <si>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</si>
  <si>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</si>
  <si>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</si>
  <si>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</si>
  <si>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</si>
  <si>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</si>
  <si>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</si>
  <si>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</si>
  <si>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</si>
  <si>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</si>
  <si>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</si>
  <si>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</si>
  <si>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</si>
  <si>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</si>
  <si>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</si>
  <si>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</si>
  <si>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</si>
  <si>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</si>
  <si>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</si>
  <si>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</si>
  <si>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</si>
  <si>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</si>
  <si>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</si>
  <si>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</si>
  <si>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</si>
  <si>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</si>
  <si>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</si>
  <si>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</si>
  <si>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</si>
  <si>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</si>
  <si>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</si>
  <si>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</si>
  <si>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</si>
  <si>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</si>
  <si>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</si>
  <si>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</si>
  <si>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</si>
  <si>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</si>
  <si>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</si>
  <si>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</si>
  <si>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</si>
  <si>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</si>
  <si>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</si>
  <si>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</si>
  <si>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</si>
  <si>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</si>
  <si>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</si>
  <si>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</si>
  <si>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</si>
  <si>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</si>
  <si>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</si>
  <si>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</si>
  <si>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</si>
  <si>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</si>
  <si>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</si>
  <si>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</si>
  <si>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</si>
  <si>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</si>
  <si>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</si>
  <si>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</si>
  <si>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</si>
  <si>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</si>
  <si>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</si>
  <si>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</si>
  <si>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</si>
  <si>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</si>
  <si>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</si>
  <si>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</si>
  <si>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</si>
  <si>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</si>
  <si>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</si>
  <si>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</si>
  <si>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</si>
  <si>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</si>
  <si>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</si>
  <si>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</si>
  <si>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</si>
  <si>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</si>
  <si>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</si>
  <si>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</si>
  <si>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</si>
  <si>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</si>
  <si>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</si>
  <si>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</si>
  <si>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</si>
  <si>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</si>
  <si>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</si>
  <si>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</si>
  <si>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</si>
  <si>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</si>
  <si>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</si>
  <si>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</si>
  <si>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医療法人青心会　郡山青藍病院</t>
    <phoneticPr fontId="3"/>
  </si>
  <si>
    <t>〒639-1136 大和郡山市本庄町１－１</t>
    <phoneticPr fontId="3"/>
  </si>
  <si>
    <t>〇</t>
  </si>
  <si>
    <t>医療法人</t>
  </si>
  <si>
    <t>複数の診療科で活用</t>
  </si>
  <si>
    <t>内科</t>
  </si>
  <si>
    <t>整形外科</t>
  </si>
  <si>
    <t>脳神経外科</t>
  </si>
  <si>
    <t>ＤＰＣ病院ではない</t>
  </si>
  <si>
    <t>有</t>
  </si>
  <si>
    <t>看護必要度Ⅰ</t>
    <phoneticPr fontId="3"/>
  </si>
  <si>
    <t>2F一般病棟</t>
  </si>
  <si>
    <t>急性期機能</t>
  </si>
  <si>
    <t>3F地域包括ケア病棟</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</si>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</sst>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31&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1050</v>
      </c>
      <c r="N9" s="282" t="s">
        <v>1053</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c r="M13" s="28"/>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1050</v>
      </c>
      <c r="N22" s="282" t="s">
        <v>1053</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c r="M26" s="28"/>
      <c r="N26" s="28" t="s">
        <v>1039</v>
      </c>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1050</v>
      </c>
      <c r="N35" s="282" t="s">
        <v>1053</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1050</v>
      </c>
      <c r="N44" s="282" t="s">
        <v>1053</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6">
      <c r="A89" s="243"/>
      <c r="B89" s="18"/>
      <c r="C89" s="62"/>
      <c r="D89" s="3"/>
      <c r="E89" s="3"/>
      <c r="F89" s="3"/>
      <c r="G89" s="3"/>
      <c r="H89" s="287"/>
      <c r="I89" s="287"/>
      <c r="J89" s="64" t="s">
        <v>35</v>
      </c>
      <c r="K89" s="65"/>
      <c r="L89" s="262" t="s">
        <v>1048</v>
      </c>
      <c r="M89" s="262" t="s">
        <v>1050</v>
      </c>
      <c r="N89" s="262" t="s">
        <v>1053</v>
      </c>
    </row>
    <row r="90" spans="1:22" s="21" customFormat="1">
      <c r="A90" s="243"/>
      <c r="B90" s="1"/>
      <c r="C90" s="3"/>
      <c r="D90" s="3"/>
      <c r="E90" s="3"/>
      <c r="F90" s="3"/>
      <c r="G90" s="3"/>
      <c r="H90" s="287"/>
      <c r="I90" s="67" t="s">
        <v>36</v>
      </c>
      <c r="J90" s="68"/>
      <c r="K90" s="69"/>
      <c r="L90" s="262" t="s">
        <v>1049</v>
      </c>
      <c r="M90" s="262" t="s">
        <v>1049</v>
      </c>
      <c r="N90" s="262" t="s">
        <v>1054</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1054</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100</v>
      </c>
      <c r="K99" s="237" t="str">
        <f>IF(OR(COUNTIF(L99:N99,"未確認")&gt;0,COUNTIF(L99:N99,"~*")&gt;0),"※","")</f>
        <v/>
      </c>
      <c r="L99" s="258">
        <v>60</v>
      </c>
      <c r="M99" s="258">
        <v>40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100</v>
      </c>
      <c r="K101" s="237" t="str">
        <f>IF(OR(COUNTIF(L101:N101,"未確認")&gt;0,COUNTIF(L101:N101,"~*")&gt;0),"※","")</f>
        <v/>
      </c>
      <c r="L101" s="258">
        <v>60</v>
      </c>
      <c r="M101" s="258">
        <v>40</v>
      </c>
      <c r="N101" s="258">
        <v>0</v>
      </c>
    </row>
    <row r="102" spans="1:22" s="83" customFormat="1" ht="34.5" customHeight="1">
      <c r="A102" s="244" t="s">
        <v>610</v>
      </c>
      <c r="B102" s="84"/>
      <c r="C102" s="377"/>
      <c r="D102" s="379"/>
      <c r="E102" s="317" t="s">
        <v>612</v>
      </c>
      <c r="F102" s="318"/>
      <c r="G102" s="318"/>
      <c r="H102" s="319"/>
      <c r="I102" s="420"/>
      <c r="J102" s="256">
        <f t="shared" si="0"/>
        <v>100</v>
      </c>
      <c r="K102" s="237" t="str">
        <f t="shared" ref="K102:K111" si="1">IF(OR(COUNTIF(L101:N101,"未確認")&gt;0,COUNTIF(L101:N101,"~*")&gt;0),"※","")</f>
        <v/>
      </c>
      <c r="L102" s="258">
        <v>60</v>
      </c>
      <c r="M102" s="258">
        <v>40</v>
      </c>
      <c r="N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40</v>
      </c>
    </row>
    <row r="110" spans="1:22" s="83" customFormat="1" ht="34.5" customHeight="1">
      <c r="A110" s="244" t="s">
        <v>614</v>
      </c>
      <c r="B110" s="84"/>
      <c r="C110" s="396"/>
      <c r="D110" s="397"/>
      <c r="E110" s="432"/>
      <c r="F110" s="433"/>
      <c r="G110" s="317" t="s">
        <v>47</v>
      </c>
      <c r="H110" s="319"/>
      <c r="I110" s="420"/>
      <c r="J110" s="256">
        <f t="shared" si="0"/>
        <v>40</v>
      </c>
      <c r="K110" s="237" t="str">
        <f t="shared" si="1"/>
        <v/>
      </c>
      <c r="L110" s="258">
        <v>0</v>
      </c>
      <c r="M110" s="258">
        <v>0</v>
      </c>
      <c r="N110" s="258">
        <v>40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1054</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1044</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533</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533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1054</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111</v>
      </c>
      <c r="N131" s="98" t="s">
        <v>1051</v>
      </c>
    </row>
    <row r="132" spans="1:22" s="83" customFormat="1" ht="34.5" customHeight="1">
      <c r="A132" s="244" t="s">
        <v>621</v>
      </c>
      <c r="B132" s="84"/>
      <c r="C132" s="295"/>
      <c r="D132" s="297"/>
      <c r="E132" s="320" t="s">
        <v>58</v>
      </c>
      <c r="F132" s="321"/>
      <c r="G132" s="321"/>
      <c r="H132" s="322"/>
      <c r="I132" s="389"/>
      <c r="J132" s="101"/>
      <c r="K132" s="102"/>
      <c r="L132" s="82">
        <v>60</v>
      </c>
      <c r="M132" s="82">
        <v>40</v>
      </c>
      <c r="N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1054</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110</v>
      </c>
      <c r="K148" s="264" t="str">
        <f t="shared" si="3"/>
        <v/>
      </c>
      <c r="L148" s="117">
        <v>110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39</v>
      </c>
      <c r="K157" s="264" t="str">
        <f t="shared" si="3"/>
        <v/>
      </c>
      <c r="L157" s="117">
        <v>0</v>
      </c>
      <c r="M157" s="117">
        <v>0</v>
      </c>
      <c r="N157" s="117">
        <v>39</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65</v>
      </c>
      <c r="K201" s="264" t="str">
        <f t="shared" si="5"/>
        <v/>
      </c>
      <c r="L201" s="117">
        <v>0</v>
      </c>
      <c r="M201" s="117">
        <v>65</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1054</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1054</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1054</v>
      </c>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1054</v>
      </c>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1054</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44</v>
      </c>
      <c r="K269" s="81" t="str">
        <f t="shared" si="8"/>
        <v/>
      </c>
      <c r="L269" s="147">
        <v>25</v>
      </c>
      <c r="M269" s="147">
        <v>15</v>
      </c>
      <c r="N269" s="147">
        <v>4</v>
      </c>
    </row>
    <row r="270" spans="1:22" s="83" customFormat="1" ht="34.5" customHeight="1">
      <c r="A270" s="249" t="s">
        <v>725</v>
      </c>
      <c r="B270" s="120"/>
      <c r="C270" s="371"/>
      <c r="D270" s="371"/>
      <c r="E270" s="371"/>
      <c r="F270" s="371"/>
      <c r="G270" s="371" t="s">
        <v>148</v>
      </c>
      <c r="H270" s="371"/>
      <c r="I270" s="404"/>
      <c r="J270" s="266">
        <f t="shared" si="9"/>
        <v>1.5</v>
      </c>
      <c r="K270" s="81" t="str">
        <f t="shared" si="8"/>
        <v/>
      </c>
      <c r="L270" s="148">
        <v>1</v>
      </c>
      <c r="M270" s="148">
        <v>0</v>
      </c>
      <c r="N270" s="148">
        <v>0.5</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1</v>
      </c>
      <c r="M271" s="147">
        <v>4</v>
      </c>
      <c r="N271" s="147">
        <v>6</v>
      </c>
    </row>
    <row r="272" spans="1:22" s="83" customFormat="1" ht="34.5" customHeight="1">
      <c r="A272" s="249" t="s">
        <v>726</v>
      </c>
      <c r="B272" s="120"/>
      <c r="C272" s="372"/>
      <c r="D272" s="372"/>
      <c r="E272" s="372"/>
      <c r="F272" s="372"/>
      <c r="G272" s="371" t="s">
        <v>148</v>
      </c>
      <c r="H272" s="371"/>
      <c r="I272" s="404"/>
      <c r="J272" s="266">
        <f t="shared" si="9"/>
        <v>2.7</v>
      </c>
      <c r="K272" s="81" t="str">
        <f t="shared" si="8"/>
        <v/>
      </c>
      <c r="L272" s="148">
        <v>0.6</v>
      </c>
      <c r="M272" s="148">
        <v>0</v>
      </c>
      <c r="N272" s="148">
        <v>2.1</v>
      </c>
    </row>
    <row r="273" spans="1:14" s="83" customFormat="1" ht="34.5" customHeight="1">
      <c r="A273" s="249" t="s">
        <v>727</v>
      </c>
      <c r="B273" s="120"/>
      <c r="C273" s="371" t="s">
        <v>152</v>
      </c>
      <c r="D273" s="372"/>
      <c r="E273" s="372"/>
      <c r="F273" s="372"/>
      <c r="G273" s="371" t="s">
        <v>146</v>
      </c>
      <c r="H273" s="371"/>
      <c r="I273" s="404"/>
      <c r="J273" s="266">
        <f t="shared" si="9"/>
        <v>27</v>
      </c>
      <c r="K273" s="81" t="str">
        <f t="shared" si="8"/>
        <v/>
      </c>
      <c r="L273" s="147">
        <v>13</v>
      </c>
      <c r="M273" s="147">
        <v>5</v>
      </c>
      <c r="N273" s="147">
        <v>9</v>
      </c>
    </row>
    <row r="274" spans="1:14" s="83" customFormat="1" ht="34.5" customHeight="1">
      <c r="A274" s="249" t="s">
        <v>727</v>
      </c>
      <c r="B274" s="120"/>
      <c r="C274" s="372"/>
      <c r="D274" s="372"/>
      <c r="E274" s="372"/>
      <c r="F274" s="372"/>
      <c r="G274" s="371" t="s">
        <v>148</v>
      </c>
      <c r="H274" s="371"/>
      <c r="I274" s="404"/>
      <c r="J274" s="266">
        <f t="shared" si="9"/>
        <v>3.2</v>
      </c>
      <c r="K274" s="81" t="str">
        <f t="shared" si="8"/>
        <v/>
      </c>
      <c r="L274" s="148">
        <v>1.6</v>
      </c>
      <c r="M274" s="148">
        <v>0.8</v>
      </c>
      <c r="N274" s="148">
        <v>0.8</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5</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4</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4</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6</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5</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1054</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4</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1054</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
      <c r="A354" s="249" t="s">
        <v>764</v>
      </c>
      <c r="B354" s="159"/>
      <c r="C354" s="392"/>
      <c r="D354" s="393"/>
      <c r="E354" s="320" t="s">
        <v>196</v>
      </c>
      <c r="F354" s="321"/>
      <c r="G354" s="321"/>
      <c r="H354" s="322"/>
      <c r="I354" s="122" t="s">
        <v>197</v>
      </c>
      <c r="J354" s="271">
        <v>0</v>
      </c>
      <c r="K354" s="81"/>
      <c r="L354" s="269"/>
      <c r="M354" s="161"/>
      <c r="N354" s="161"/>
    </row>
    <row r="355" spans="1:22" s="83" customFormat="1" ht="42">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row>
    <row r="368" spans="1:22" s="118" customFormat="1" ht="20.25" customHeight="1">
      <c r="A368" s="243"/>
      <c r="B368" s="1"/>
      <c r="C368" s="3"/>
      <c r="D368" s="3"/>
      <c r="E368" s="3"/>
      <c r="F368" s="3"/>
      <c r="G368" s="3"/>
      <c r="H368" s="287"/>
      <c r="I368" s="67" t="s">
        <v>36</v>
      </c>
      <c r="J368" s="170"/>
      <c r="K368" s="79"/>
      <c r="L368" s="137" t="s">
        <v>1049</v>
      </c>
      <c r="M368" s="137" t="s">
        <v>1049</v>
      </c>
      <c r="N368" s="137" t="s">
        <v>1054</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1054</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1741</v>
      </c>
      <c r="K392" s="81" t="str">
        <f t="shared" ref="K392:K397" si="12">IF(OR(COUNTIF(L392:N392,"未確認")&gt;0,COUNTIF(L392:N392,"~*")&gt;0),"※","")</f>
        <v/>
      </c>
      <c r="L392" s="147">
        <v>1054</v>
      </c>
      <c r="M392" s="147">
        <v>566</v>
      </c>
      <c r="N392" s="147">
        <v>121</v>
      </c>
    </row>
    <row r="393" spans="1:22" s="83" customFormat="1" ht="34.5" customHeight="1">
      <c r="A393" s="249" t="s">
        <v>773</v>
      </c>
      <c r="B393" s="84"/>
      <c r="C393" s="370"/>
      <c r="D393" s="380"/>
      <c r="E393" s="320" t="s">
        <v>224</v>
      </c>
      <c r="F393" s="321"/>
      <c r="G393" s="321"/>
      <c r="H393" s="322"/>
      <c r="I393" s="343"/>
      <c r="J393" s="140">
        <f t="shared" si="11"/>
        <v>904</v>
      </c>
      <c r="K393" s="81" t="str">
        <f t="shared" si="12"/>
        <v/>
      </c>
      <c r="L393" s="147">
        <v>324</v>
      </c>
      <c r="M393" s="147">
        <v>461</v>
      </c>
      <c r="N393" s="147">
        <v>119</v>
      </c>
    </row>
    <row r="394" spans="1:22" s="83" customFormat="1" ht="34.5" customHeight="1">
      <c r="A394" s="250" t="s">
        <v>774</v>
      </c>
      <c r="B394" s="84"/>
      <c r="C394" s="370"/>
      <c r="D394" s="381"/>
      <c r="E394" s="320" t="s">
        <v>225</v>
      </c>
      <c r="F394" s="321"/>
      <c r="G394" s="321"/>
      <c r="H394" s="322"/>
      <c r="I394" s="343"/>
      <c r="J394" s="140">
        <f t="shared" si="11"/>
        <v>295</v>
      </c>
      <c r="K394" s="81" t="str">
        <f t="shared" si="12"/>
        <v/>
      </c>
      <c r="L394" s="147">
        <v>291</v>
      </c>
      <c r="M394" s="147">
        <v>4</v>
      </c>
      <c r="N394" s="147">
        <v>0</v>
      </c>
    </row>
    <row r="395" spans="1:22" s="83" customFormat="1" ht="34.5" customHeight="1">
      <c r="A395" s="250" t="s">
        <v>775</v>
      </c>
      <c r="B395" s="84"/>
      <c r="C395" s="370"/>
      <c r="D395" s="382"/>
      <c r="E395" s="320" t="s">
        <v>226</v>
      </c>
      <c r="F395" s="321"/>
      <c r="G395" s="321"/>
      <c r="H395" s="322"/>
      <c r="I395" s="343"/>
      <c r="J395" s="140">
        <f t="shared" si="11"/>
        <v>542</v>
      </c>
      <c r="K395" s="81" t="str">
        <f t="shared" si="12"/>
        <v/>
      </c>
      <c r="L395" s="147">
        <v>439</v>
      </c>
      <c r="M395" s="147">
        <v>101</v>
      </c>
      <c r="N395" s="147">
        <v>2</v>
      </c>
    </row>
    <row r="396" spans="1:22" s="83" customFormat="1" ht="34.5" customHeight="1">
      <c r="A396" s="250" t="s">
        <v>776</v>
      </c>
      <c r="B396" s="1"/>
      <c r="C396" s="370"/>
      <c r="D396" s="320" t="s">
        <v>227</v>
      </c>
      <c r="E396" s="321"/>
      <c r="F396" s="321"/>
      <c r="G396" s="321"/>
      <c r="H396" s="322"/>
      <c r="I396" s="343"/>
      <c r="J396" s="140">
        <f t="shared" si="11"/>
        <v>40381</v>
      </c>
      <c r="K396" s="81" t="str">
        <f t="shared" si="12"/>
        <v/>
      </c>
      <c r="L396" s="147">
        <v>17243</v>
      </c>
      <c r="M396" s="147">
        <v>10421</v>
      </c>
      <c r="N396" s="147">
        <v>12717</v>
      </c>
    </row>
    <row r="397" spans="1:22" s="83" customFormat="1" ht="34.5" customHeight="1">
      <c r="A397" s="250" t="s">
        <v>777</v>
      </c>
      <c r="B397" s="119"/>
      <c r="C397" s="370"/>
      <c r="D397" s="320" t="s">
        <v>228</v>
      </c>
      <c r="E397" s="321"/>
      <c r="F397" s="321"/>
      <c r="G397" s="321"/>
      <c r="H397" s="322"/>
      <c r="I397" s="344"/>
      <c r="J397" s="140">
        <f t="shared" si="11"/>
        <v>1744</v>
      </c>
      <c r="K397" s="81" t="str">
        <f t="shared" si="12"/>
        <v/>
      </c>
      <c r="L397" s="147">
        <v>1059</v>
      </c>
      <c r="M397" s="147">
        <v>560</v>
      </c>
      <c r="N397" s="147">
        <v>125</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1054</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1741</v>
      </c>
      <c r="K405" s="81" t="str">
        <f t="shared" ref="K405:K422" si="14">IF(OR(COUNTIF(L405:N405,"未確認")&gt;0,COUNTIF(L405:N405,"~*")&gt;0),"※","")</f>
        <v/>
      </c>
      <c r="L405" s="147">
        <v>1054</v>
      </c>
      <c r="M405" s="147">
        <v>566</v>
      </c>
      <c r="N405" s="147">
        <v>121</v>
      </c>
    </row>
    <row r="406" spans="1:22" s="83" customFormat="1" ht="34.5" customHeight="1">
      <c r="A406" s="251" t="s">
        <v>779</v>
      </c>
      <c r="B406" s="119"/>
      <c r="C406" s="369"/>
      <c r="D406" s="375" t="s">
        <v>233</v>
      </c>
      <c r="E406" s="377" t="s">
        <v>234</v>
      </c>
      <c r="F406" s="378"/>
      <c r="G406" s="378"/>
      <c r="H406" s="379"/>
      <c r="I406" s="361"/>
      <c r="J406" s="140">
        <f t="shared" si="13"/>
        <v>412</v>
      </c>
      <c r="K406" s="81" t="str">
        <f t="shared" si="14"/>
        <v/>
      </c>
      <c r="L406" s="147">
        <v>31</v>
      </c>
      <c r="M406" s="147">
        <v>262</v>
      </c>
      <c r="N406" s="147">
        <v>119</v>
      </c>
    </row>
    <row r="407" spans="1:22" s="83" customFormat="1" ht="34.5" customHeight="1">
      <c r="A407" s="251" t="s">
        <v>780</v>
      </c>
      <c r="B407" s="119"/>
      <c r="C407" s="369"/>
      <c r="D407" s="369"/>
      <c r="E407" s="320" t="s">
        <v>235</v>
      </c>
      <c r="F407" s="321"/>
      <c r="G407" s="321"/>
      <c r="H407" s="322"/>
      <c r="I407" s="361"/>
      <c r="J407" s="140">
        <f t="shared" si="13"/>
        <v>928</v>
      </c>
      <c r="K407" s="81" t="str">
        <f t="shared" si="14"/>
        <v/>
      </c>
      <c r="L407" s="147">
        <v>675</v>
      </c>
      <c r="M407" s="147">
        <v>252</v>
      </c>
      <c r="N407" s="147">
        <v>1</v>
      </c>
    </row>
    <row r="408" spans="1:22" s="83" customFormat="1" ht="34.5" customHeight="1">
      <c r="A408" s="251" t="s">
        <v>781</v>
      </c>
      <c r="B408" s="119"/>
      <c r="C408" s="369"/>
      <c r="D408" s="369"/>
      <c r="E408" s="320" t="s">
        <v>236</v>
      </c>
      <c r="F408" s="321"/>
      <c r="G408" s="321"/>
      <c r="H408" s="322"/>
      <c r="I408" s="361"/>
      <c r="J408" s="140">
        <f t="shared" si="13"/>
        <v>104</v>
      </c>
      <c r="K408" s="81" t="str">
        <f t="shared" si="14"/>
        <v/>
      </c>
      <c r="L408" s="147">
        <v>87</v>
      </c>
      <c r="M408" s="147">
        <v>17</v>
      </c>
      <c r="N408" s="147">
        <v>0</v>
      </c>
    </row>
    <row r="409" spans="1:22" s="83" customFormat="1" ht="34.5" customHeight="1">
      <c r="A409" s="251" t="s">
        <v>782</v>
      </c>
      <c r="B409" s="119"/>
      <c r="C409" s="369"/>
      <c r="D409" s="369"/>
      <c r="E409" s="317" t="s">
        <v>989</v>
      </c>
      <c r="F409" s="318"/>
      <c r="G409" s="318"/>
      <c r="H409" s="319"/>
      <c r="I409" s="361"/>
      <c r="J409" s="140">
        <f t="shared" si="13"/>
        <v>297</v>
      </c>
      <c r="K409" s="81" t="str">
        <f t="shared" si="14"/>
        <v/>
      </c>
      <c r="L409" s="147">
        <v>261</v>
      </c>
      <c r="M409" s="147">
        <v>35</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1744</v>
      </c>
      <c r="K413" s="81" t="str">
        <f t="shared" si="14"/>
        <v/>
      </c>
      <c r="L413" s="147">
        <v>1059</v>
      </c>
      <c r="M413" s="147">
        <v>560</v>
      </c>
      <c r="N413" s="147">
        <v>125</v>
      </c>
    </row>
    <row r="414" spans="1:22" s="83" customFormat="1" ht="34.5" customHeight="1">
      <c r="A414" s="251" t="s">
        <v>787</v>
      </c>
      <c r="B414" s="119"/>
      <c r="C414" s="369"/>
      <c r="D414" s="375" t="s">
        <v>240</v>
      </c>
      <c r="E414" s="377" t="s">
        <v>241</v>
      </c>
      <c r="F414" s="378"/>
      <c r="G414" s="378"/>
      <c r="H414" s="379"/>
      <c r="I414" s="361"/>
      <c r="J414" s="140">
        <f t="shared" si="13"/>
        <v>414</v>
      </c>
      <c r="K414" s="81" t="str">
        <f t="shared" si="14"/>
        <v/>
      </c>
      <c r="L414" s="147">
        <v>370</v>
      </c>
      <c r="M414" s="147">
        <v>28</v>
      </c>
      <c r="N414" s="147">
        <v>16</v>
      </c>
    </row>
    <row r="415" spans="1:22" s="83" customFormat="1" ht="34.5" customHeight="1">
      <c r="A415" s="251" t="s">
        <v>788</v>
      </c>
      <c r="B415" s="119"/>
      <c r="C415" s="369"/>
      <c r="D415" s="369"/>
      <c r="E415" s="320" t="s">
        <v>242</v>
      </c>
      <c r="F415" s="321"/>
      <c r="G415" s="321"/>
      <c r="H415" s="322"/>
      <c r="I415" s="361"/>
      <c r="J415" s="140">
        <f t="shared" si="13"/>
        <v>722</v>
      </c>
      <c r="K415" s="81" t="str">
        <f t="shared" si="14"/>
        <v/>
      </c>
      <c r="L415" s="147">
        <v>353</v>
      </c>
      <c r="M415" s="147">
        <v>368</v>
      </c>
      <c r="N415" s="147">
        <v>1</v>
      </c>
    </row>
    <row r="416" spans="1:22" s="83" customFormat="1" ht="34.5" customHeight="1">
      <c r="A416" s="251" t="s">
        <v>789</v>
      </c>
      <c r="B416" s="119"/>
      <c r="C416" s="369"/>
      <c r="D416" s="369"/>
      <c r="E416" s="320" t="s">
        <v>243</v>
      </c>
      <c r="F416" s="321"/>
      <c r="G416" s="321"/>
      <c r="H416" s="322"/>
      <c r="I416" s="361"/>
      <c r="J416" s="140">
        <f t="shared" si="13"/>
        <v>176</v>
      </c>
      <c r="K416" s="81" t="str">
        <f t="shared" si="14"/>
        <v/>
      </c>
      <c r="L416" s="147">
        <v>131</v>
      </c>
      <c r="M416" s="147">
        <v>39</v>
      </c>
      <c r="N416" s="147">
        <v>6</v>
      </c>
    </row>
    <row r="417" spans="1:22" s="83" customFormat="1" ht="34.5" customHeight="1">
      <c r="A417" s="251" t="s">
        <v>790</v>
      </c>
      <c r="B417" s="119"/>
      <c r="C417" s="369"/>
      <c r="D417" s="369"/>
      <c r="E417" s="320" t="s">
        <v>244</v>
      </c>
      <c r="F417" s="321"/>
      <c r="G417" s="321"/>
      <c r="H417" s="322"/>
      <c r="I417" s="361"/>
      <c r="J417" s="140">
        <f t="shared" si="13"/>
        <v>88</v>
      </c>
      <c r="K417" s="81" t="str">
        <f t="shared" si="14"/>
        <v/>
      </c>
      <c r="L417" s="147">
        <v>40</v>
      </c>
      <c r="M417" s="147">
        <v>48</v>
      </c>
      <c r="N417" s="147">
        <v>0</v>
      </c>
    </row>
    <row r="418" spans="1:22" s="83" customFormat="1" ht="34.5" customHeight="1">
      <c r="A418" s="251" t="s">
        <v>791</v>
      </c>
      <c r="B418" s="119"/>
      <c r="C418" s="369"/>
      <c r="D418" s="369"/>
      <c r="E418" s="320" t="s">
        <v>245</v>
      </c>
      <c r="F418" s="321"/>
      <c r="G418" s="321"/>
      <c r="H418" s="322"/>
      <c r="I418" s="361"/>
      <c r="J418" s="140">
        <f t="shared" si="13"/>
        <v>98</v>
      </c>
      <c r="K418" s="81" t="str">
        <f t="shared" si="14"/>
        <v/>
      </c>
      <c r="L418" s="147">
        <v>51</v>
      </c>
      <c r="M418" s="147">
        <v>46</v>
      </c>
      <c r="N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55</v>
      </c>
      <c r="K420" s="81" t="str">
        <f t="shared" si="14"/>
        <v/>
      </c>
      <c r="L420" s="147">
        <v>32</v>
      </c>
      <c r="M420" s="147">
        <v>22</v>
      </c>
      <c r="N420" s="147">
        <v>1</v>
      </c>
    </row>
    <row r="421" spans="1:22" s="83" customFormat="1" ht="34.5" customHeight="1">
      <c r="A421" s="251" t="s">
        <v>794</v>
      </c>
      <c r="B421" s="119"/>
      <c r="C421" s="369"/>
      <c r="D421" s="369"/>
      <c r="E421" s="320" t="s">
        <v>247</v>
      </c>
      <c r="F421" s="321"/>
      <c r="G421" s="321"/>
      <c r="H421" s="322"/>
      <c r="I421" s="361"/>
      <c r="J421" s="140">
        <f t="shared" si="13"/>
        <v>191</v>
      </c>
      <c r="K421" s="81" t="str">
        <f t="shared" si="14"/>
        <v/>
      </c>
      <c r="L421" s="147">
        <v>82</v>
      </c>
      <c r="M421" s="147">
        <v>9</v>
      </c>
      <c r="N421" s="147">
        <v>100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1054</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1330</v>
      </c>
      <c r="K430" s="193" t="str">
        <f>IF(OR(COUNTIF(L430:N430,"未確認")&gt;0,COUNTIF(L430:N430,"~*")&gt;0),"※","")</f>
        <v/>
      </c>
      <c r="L430" s="147">
        <v>689</v>
      </c>
      <c r="M430" s="147">
        <v>532</v>
      </c>
      <c r="N430" s="147">
        <v>109</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30</v>
      </c>
      <c r="K431" s="193" t="str">
        <f>IF(OR(COUNTIF(L431:N431,"未確認")&gt;0,COUNTIF(L431:N431,"~*")&gt;0),"※","")</f>
        <v/>
      </c>
      <c r="L431" s="147">
        <v>17</v>
      </c>
      <c r="M431" s="147">
        <v>12</v>
      </c>
      <c r="N431" s="147">
        <v>1</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212</v>
      </c>
      <c r="K432" s="193" t="str">
        <f>IF(OR(COUNTIF(L432:N432,"未確認")&gt;0,COUNTIF(L432:N432,"~*")&gt;0),"※","")</f>
        <v/>
      </c>
      <c r="L432" s="147">
        <v>106</v>
      </c>
      <c r="M432" s="147">
        <v>105</v>
      </c>
      <c r="N432" s="147">
        <v>1</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913</v>
      </c>
      <c r="K433" s="193" t="str">
        <f>IF(OR(COUNTIF(L433:N433,"未確認")&gt;0,COUNTIF(L433:N433,"~*")&gt;0),"※","")</f>
        <v/>
      </c>
      <c r="L433" s="147">
        <v>435</v>
      </c>
      <c r="M433" s="147">
        <v>377</v>
      </c>
      <c r="N433" s="147">
        <v>101</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175</v>
      </c>
      <c r="K434" s="193" t="str">
        <f>IF(OR(COUNTIF(L434:N434,"未確認")&gt;0,COUNTIF(L434:N434,"~*")&gt;0),"※","")</f>
        <v/>
      </c>
      <c r="L434" s="147">
        <v>131</v>
      </c>
      <c r="M434" s="147">
        <v>38</v>
      </c>
      <c r="N434" s="147">
        <v>6</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1054</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1054</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27</v>
      </c>
      <c r="K468" s="201" t="str">
        <f t="shared" ref="K468:K475" si="16">IF(OR(COUNTIF(L468:N468,"未確認")&gt;0,COUNTIF(L468:N468,"*")&gt;0),"※","")</f>
        <v>※</v>
      </c>
      <c r="L468" s="117">
        <v>27</v>
      </c>
      <c r="M468" s="117" t="s">
        <v>541</v>
      </c>
      <c r="N468" s="117" t="s">
        <v>541</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19</v>
      </c>
      <c r="K470" s="201" t="str">
        <f t="shared" si="16"/>
        <v>※</v>
      </c>
      <c r="L470" s="117">
        <v>19</v>
      </c>
      <c r="M470" s="117" t="s">
        <v>541</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IF(OR(COUNTIF(L477:N477,"未確認")&gt;0,COUNTIF(L477:N477,"*")&gt;0),"※","")</f>
        <v>※</v>
      </c>
      <c r="L477" s="117" t="s">
        <v>541</v>
      </c>
      <c r="M477" s="117" t="s">
        <v>541</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14</v>
      </c>
      <c r="K481" s="201" t="str">
        <f t="shared" si="18"/>
        <v>※</v>
      </c>
      <c r="L481" s="117">
        <v>14</v>
      </c>
      <c r="M481" s="117" t="s">
        <v>541</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16</v>
      </c>
      <c r="K483" s="201" t="str">
        <f t="shared" si="18"/>
        <v>※</v>
      </c>
      <c r="L483" s="117">
        <v>16</v>
      </c>
      <c r="M483" s="117" t="s">
        <v>541</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1054</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1054</v>
      </c>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1054</v>
      </c>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t="s">
        <v>541</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1054</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1054</v>
      </c>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row>
    <row r="544" spans="1:22" s="1" customFormat="1" ht="20.25" customHeight="1">
      <c r="A544" s="243"/>
      <c r="C544" s="62"/>
      <c r="D544" s="3"/>
      <c r="E544" s="3"/>
      <c r="F544" s="3"/>
      <c r="G544" s="3"/>
      <c r="H544" s="287"/>
      <c r="I544" s="67" t="s">
        <v>36</v>
      </c>
      <c r="J544" s="68"/>
      <c r="K544" s="186"/>
      <c r="L544" s="70" t="s">
        <v>1049</v>
      </c>
      <c r="M544" s="70" t="s">
        <v>1049</v>
      </c>
      <c r="N544" s="70" t="s">
        <v>1054</v>
      </c>
    </row>
    <row r="545" spans="1:14" s="115" customFormat="1" ht="70"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1052</v>
      </c>
    </row>
    <row r="559" spans="1:14" s="91" customFormat="1" ht="65.150000000000006"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48.4</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v>19</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v>18.7</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v>9.8000000000000007</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v>5</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v>24.4</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v>37</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v>29.8</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v>7.7</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v>4.0999999999999996</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v>2.5</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row>
    <row r="589" spans="1:22" s="1" customFormat="1" ht="20.25" customHeight="1">
      <c r="A589" s="243"/>
      <c r="C589" s="62"/>
      <c r="D589" s="3"/>
      <c r="E589" s="3"/>
      <c r="F589" s="3"/>
      <c r="G589" s="3"/>
      <c r="H589" s="287"/>
      <c r="I589" s="67" t="s">
        <v>36</v>
      </c>
      <c r="J589" s="68"/>
      <c r="K589" s="186"/>
      <c r="L589" s="70" t="s">
        <v>1049</v>
      </c>
      <c r="M589" s="70" t="s">
        <v>1049</v>
      </c>
      <c r="N589" s="70" t="s">
        <v>1054</v>
      </c>
    </row>
    <row r="590" spans="1:22" s="115" customFormat="1" ht="70"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20" t="s">
        <v>388</v>
      </c>
      <c r="D591" s="321"/>
      <c r="E591" s="321"/>
      <c r="F591" s="321"/>
      <c r="G591" s="321"/>
      <c r="H591" s="322"/>
      <c r="I591" s="134" t="s">
        <v>389</v>
      </c>
      <c r="J591" s="116">
        <f>IF(SUM(L591:N591)=0,IF(COUNTIF(L591:N591,"未確認")&gt;0,"未確認",IF(COUNTIF(L591:N591,"~*")&gt;0,"*",SUM(L591:N591))),SUM(L591:N591))</f>
        <v>22</v>
      </c>
      <c r="K591" s="201" t="str">
        <f>IF(OR(COUNTIF(L591:N591,"未確認")&gt;0,COUNTIF(L591:N591,"*")&gt;0),"※","")</f>
        <v/>
      </c>
      <c r="L591" s="117">
        <v>22</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20" t="s">
        <v>392</v>
      </c>
      <c r="D593" s="321"/>
      <c r="E593" s="321"/>
      <c r="F593" s="321"/>
      <c r="G593" s="321"/>
      <c r="H593" s="322"/>
      <c r="I593" s="294" t="s">
        <v>393</v>
      </c>
      <c r="J593" s="116">
        <f>IF(SUM(L593:N593)=0,IF(COUNTIF(L593:N593,"未確認")&gt;0,"未確認",IF(COUNTIF(L593:N593,"~*")&gt;0,"*",SUM(L593:N593))),SUM(L593:N593))</f>
        <v>30</v>
      </c>
      <c r="K593" s="201" t="str">
        <f>IF(OR(COUNTIF(L593:N593,"未確認")&gt;0,COUNTIF(L593:N593,"*")&gt;0),"※","")</f>
        <v/>
      </c>
      <c r="L593" s="117">
        <v>30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3" t="s">
        <v>994</v>
      </c>
      <c r="D595" s="324"/>
      <c r="E595" s="324"/>
      <c r="F595" s="324"/>
      <c r="G595" s="324"/>
      <c r="H595" s="325"/>
      <c r="I595" s="340" t="s">
        <v>397</v>
      </c>
      <c r="J595" s="140">
        <v>1178</v>
      </c>
      <c r="K595" s="201" t="str">
        <f>IF(OR(COUNTIF(L595:N595,"未確認")&gt;0,COUNTIF(L595:N595,"~*")&gt;0),"※","")</f>
        <v/>
      </c>
      <c r="L595" s="216"/>
      <c r="M595" s="216"/>
      <c r="N595" s="216"/>
    </row>
    <row r="596" spans="1:14" s="115" customFormat="1" ht="35.15" customHeight="1">
      <c r="A596" s="251" t="s">
        <v>896</v>
      </c>
      <c r="B596" s="84"/>
      <c r="C596" s="292"/>
      <c r="D596" s="293"/>
      <c r="E596" s="317" t="s">
        <v>398</v>
      </c>
      <c r="F596" s="318"/>
      <c r="G596" s="318"/>
      <c r="H596" s="319"/>
      <c r="I596" s="341"/>
      <c r="J596" s="140">
        <v>151</v>
      </c>
      <c r="K596" s="201" t="str">
        <f>IF(OR(COUNTIF(L596:N596,"未確認")&gt;0,COUNTIF(L596:N596,"~*")&gt;0),"※","")</f>
        <v/>
      </c>
      <c r="L596" s="216"/>
      <c r="M596" s="216"/>
      <c r="N596" s="216"/>
    </row>
    <row r="597" spans="1:14" s="115" customFormat="1" ht="35.15" customHeight="1">
      <c r="A597" s="251" t="s">
        <v>897</v>
      </c>
      <c r="B597" s="84"/>
      <c r="C597" s="323" t="s">
        <v>995</v>
      </c>
      <c r="D597" s="324"/>
      <c r="E597" s="324"/>
      <c r="F597" s="324"/>
      <c r="G597" s="324"/>
      <c r="H597" s="325"/>
      <c r="I597" s="326" t="s">
        <v>400</v>
      </c>
      <c r="J597" s="140">
        <v>1531</v>
      </c>
      <c r="K597" s="201" t="str">
        <f>IF(OR(COUNTIF(L597:N597,"未確認")&gt;0,COUNTIF(L597:N597,"~*")&gt;0),"※","")</f>
        <v/>
      </c>
      <c r="L597" s="216"/>
      <c r="M597" s="216"/>
      <c r="N597" s="216"/>
    </row>
    <row r="598" spans="1:14" s="115" customFormat="1" ht="35.15" customHeight="1">
      <c r="A598" s="251" t="s">
        <v>898</v>
      </c>
      <c r="B598" s="84"/>
      <c r="C598" s="292"/>
      <c r="D598" s="293"/>
      <c r="E598" s="317" t="s">
        <v>398</v>
      </c>
      <c r="F598" s="318"/>
      <c r="G598" s="318"/>
      <c r="H598" s="319"/>
      <c r="I598" s="328"/>
      <c r="J598" s="140">
        <v>281</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1415</v>
      </c>
      <c r="K599" s="201" t="str">
        <f>IF(OR(COUNTIF(L599:N599,"未確認")&gt;0,COUNTIF(L599:N599,"~*")&gt;0),"※","")</f>
        <v/>
      </c>
      <c r="L599" s="216"/>
      <c r="M599" s="216"/>
      <c r="N599" s="216"/>
    </row>
    <row r="600" spans="1:14" s="115" customFormat="1" ht="56.15" customHeight="1">
      <c r="A600" s="252" t="s">
        <v>900</v>
      </c>
      <c r="B600" s="84"/>
      <c r="C600" s="320" t="s">
        <v>403</v>
      </c>
      <c r="D600" s="321"/>
      <c r="E600" s="321"/>
      <c r="F600" s="321"/>
      <c r="G600" s="321"/>
      <c r="H600" s="322"/>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v>0</v>
      </c>
      <c r="N600" s="117">
        <v>0</v>
      </c>
    </row>
    <row r="601" spans="1:14"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1054</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4" customHeight="1">
      <c r="A618" s="252" t="s">
        <v>911</v>
      </c>
      <c r="B618" s="115"/>
      <c r="C618" s="317" t="s">
        <v>1000</v>
      </c>
      <c r="D618" s="318"/>
      <c r="E618" s="318"/>
      <c r="F618" s="318"/>
      <c r="G618" s="318"/>
      <c r="H618" s="319"/>
      <c r="I618" s="138" t="s">
        <v>1028</v>
      </c>
      <c r="J618" s="116">
        <f t="shared" si="28"/>
        <v>61</v>
      </c>
      <c r="K618" s="201" t="str">
        <f t="shared" si="29"/>
        <v/>
      </c>
      <c r="L618" s="117">
        <v>0</v>
      </c>
      <c r="M618" s="117">
        <v>50</v>
      </c>
      <c r="N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1054</v>
      </c>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11</v>
      </c>
      <c r="K631" s="201" t="str">
        <f t="shared" ref="K631:K638" si="31">IF(OR(COUNTIF(L631:N631,"未確認")&gt;0,COUNTIF(L631:N631,"*")&gt;0),"※","")</f>
        <v/>
      </c>
      <c r="L631" s="117">
        <v>11</v>
      </c>
      <c r="M631" s="117">
        <v>0</v>
      </c>
      <c r="N631" s="117">
        <v>0</v>
      </c>
    </row>
    <row r="632" spans="1:22" s="118" customFormat="1" ht="56.15" customHeight="1">
      <c r="A632" s="252" t="s">
        <v>918</v>
      </c>
      <c r="B632" s="119"/>
      <c r="C632" s="320" t="s">
        <v>434</v>
      </c>
      <c r="D632" s="321"/>
      <c r="E632" s="321"/>
      <c r="F632" s="321"/>
      <c r="G632" s="321"/>
      <c r="H632" s="322"/>
      <c r="I632" s="122" t="s">
        <v>435</v>
      </c>
      <c r="J632" s="116">
        <f t="shared" si="30"/>
        <v>37</v>
      </c>
      <c r="K632" s="201" t="str">
        <f t="shared" si="31"/>
        <v/>
      </c>
      <c r="L632" s="117">
        <v>37</v>
      </c>
      <c r="M632" s="117">
        <v>0</v>
      </c>
      <c r="N632" s="117">
        <v>0</v>
      </c>
    </row>
    <row r="633" spans="1:22" s="118" customFormat="1" ht="56">
      <c r="A633" s="252" t="s">
        <v>919</v>
      </c>
      <c r="B633" s="119"/>
      <c r="C633" s="320" t="s">
        <v>436</v>
      </c>
      <c r="D633" s="321"/>
      <c r="E633" s="321"/>
      <c r="F633" s="321"/>
      <c r="G633" s="321"/>
      <c r="H633" s="322"/>
      <c r="I633" s="122" t="s">
        <v>437</v>
      </c>
      <c r="J633" s="116">
        <f t="shared" si="30"/>
        <v>26</v>
      </c>
      <c r="K633" s="201" t="str">
        <f t="shared" si="31"/>
        <v/>
      </c>
      <c r="L633" s="117">
        <v>26</v>
      </c>
      <c r="M633" s="117">
        <v>0</v>
      </c>
      <c r="N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11</v>
      </c>
      <c r="K635" s="201" t="str">
        <f t="shared" si="31"/>
        <v/>
      </c>
      <c r="L635" s="117">
        <v>11</v>
      </c>
      <c r="M635" s="117">
        <v>0</v>
      </c>
      <c r="N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c r="N636" s="117" t="s">
        <v>541</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t="s">
        <v>541</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1054</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64</v>
      </c>
      <c r="K646" s="201" t="str">
        <f t="shared" ref="K646:K660" si="33">IF(OR(COUNTIF(L646:N646,"未確認")&gt;0,COUNTIF(L646:N646,"*")&gt;0),"※","")</f>
        <v/>
      </c>
      <c r="L646" s="117">
        <v>29</v>
      </c>
      <c r="M646" s="117">
        <v>0</v>
      </c>
      <c r="N646" s="117">
        <v>35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20" t="s">
        <v>939</v>
      </c>
      <c r="F648" s="321"/>
      <c r="G648" s="321"/>
      <c r="H648" s="322"/>
      <c r="I648" s="122" t="s">
        <v>454</v>
      </c>
      <c r="J648" s="116">
        <f t="shared" si="32"/>
        <v>48</v>
      </c>
      <c r="K648" s="201" t="str">
        <f t="shared" si="33"/>
        <v/>
      </c>
      <c r="L648" s="117">
        <v>21</v>
      </c>
      <c r="M648" s="117">
        <v>0</v>
      </c>
      <c r="N648" s="117">
        <v>27</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c r="N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70" customHeight="1">
      <c r="A655" s="252" t="s">
        <v>934</v>
      </c>
      <c r="B655" s="84"/>
      <c r="C655" s="320" t="s">
        <v>937</v>
      </c>
      <c r="D655" s="321"/>
      <c r="E655" s="321"/>
      <c r="F655" s="321"/>
      <c r="G655" s="321"/>
      <c r="H655" s="322"/>
      <c r="I655" s="122" t="s">
        <v>468</v>
      </c>
      <c r="J655" s="116">
        <f t="shared" si="32"/>
        <v>20</v>
      </c>
      <c r="K655" s="201" t="str">
        <f t="shared" si="33"/>
        <v>※</v>
      </c>
      <c r="L655" s="117">
        <v>20</v>
      </c>
      <c r="M655" s="117">
        <v>0</v>
      </c>
      <c r="N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1054</v>
      </c>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1054</v>
      </c>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IF(SUM(L683:N683)=0,IF(COUNTIF(L683:N683,"未確認")&gt;0,"未確認",IF(COUNTIF(L683:N683,"~*")&gt;0,"*",SUM(L683:N683))),SUM(L683:N683))</f>
        <v>39</v>
      </c>
      <c r="K683" s="201" t="str">
        <f>IF(OR(COUNTIF(L683:N683,"未確認")&gt;0,COUNTIF(L683:N683,"*")&gt;0),"※","")</f>
        <v/>
      </c>
      <c r="L683" s="117">
        <v>0</v>
      </c>
      <c r="M683" s="117">
        <v>0</v>
      </c>
      <c r="N683" s="117">
        <v>39</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1054</v>
      </c>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IF(SUM(L693:N693)=0,IF(COUNTIF(L693:N693,"未確認")&gt;0,"未確認",IF(COUNTIF(L693:N693,"~*")&gt;0,"*",SUM(L693:N693))),SUM(L693:N693))</f>
        <v>*</v>
      </c>
      <c r="K693" s="201" t="str">
        <f>IF(OR(COUNTIF(L693:N693,"未確認")&gt;0,COUNTIF(L693:N693,"*")&gt;0),"※","")</f>
        <v>※</v>
      </c>
      <c r="L693" s="117" t="s">
        <v>541</v>
      </c>
      <c r="M693" s="117">
        <v>0</v>
      </c>
      <c r="N693" s="117">
        <v>0</v>
      </c>
    </row>
    <row r="694" spans="1:22" s="118" customFormat="1" ht="56.15"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70"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5"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1054</v>
      </c>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46B8F62-3622-4600-844B-0AB1AA92290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2019-12-23T00:59:15Z</dcterms:modified>
</cp:coreProperties>
</file>