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8C6F63A-3BCE-443F-891E-805DB14FD6B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<sst xmlns="http://schemas.openxmlformats.org/spreadsheetml/2006/main" count="3192" uniqueCount="1052">
  <si>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</si>
  <si>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</si>
  <si>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</si>
  <si>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</si>
  <si>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</si>
  <si>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</si>
  <si>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</si>
  <si>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</si>
  <si>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</si>
  <si>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</si>
  <si>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</si>
  <si>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</si>
  <si>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</si>
  <si>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</si>
  <si>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</si>
  <si>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</si>
  <si>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</si>
  <si>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</si>
  <si>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</si>
  <si>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</si>
  <si>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</si>
  <si>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</si>
  <si>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</si>
  <si>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</si>
  <si>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</si>
  <si>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</si>
  <si>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</si>
  <si>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</si>
  <si>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</si>
  <si>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</si>
  <si>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</si>
  <si>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</si>
  <si>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</si>
  <si>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</si>
  <si>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</si>
  <si>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</si>
  <si>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</si>
  <si>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</si>
  <si>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</si>
  <si>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</si>
  <si>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</si>
  <si>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</si>
  <si>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</si>
  <si>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</si>
  <si>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</si>
  <si>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</si>
  <si>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</si>
  <si>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</si>
  <si>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</si>
  <si>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</si>
  <si>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</si>
  <si>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</si>
  <si>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</si>
  <si>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</si>
  <si>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</si>
  <si>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</si>
  <si>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</si>
  <si>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</si>
  <si>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</si>
  <si>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</si>
  <si>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</si>
  <si>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</si>
  <si>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</si>
  <si>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</si>
  <si>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</si>
  <si>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</si>
  <si>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</si>
  <si>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</si>
  <si>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</si>
  <si>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</si>
  <si>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</si>
  <si>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</si>
  <si>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</si>
  <si>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</si>
  <si>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</si>
  <si>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</si>
  <si>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</si>
  <si>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</si>
  <si>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</si>
  <si>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</si>
  <si>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</si>
  <si>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</si>
  <si>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</si>
  <si>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</si>
  <si>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</si>
  <si>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</si>
  <si>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</si>
  <si>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</si>
  <si>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</si>
  <si>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</si>
  <si>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</si>
  <si>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</si>
  <si>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</si>
  <si>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</si>
  <si>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</si>
  <si>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</si>
  <si>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</si>
  <si>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</si>
  <si>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</si>
  <si>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</si>
  <si>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</si>
  <si>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</si>
  <si>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</si>
  <si>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</si>
  <si>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</si>
  <si>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</si>
  <si>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</si>
  <si>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</si>
  <si>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</si>
  <si>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</si>
  <si>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</si>
  <si>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</si>
  <si>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</si>
  <si>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</si>
  <si>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</si>
  <si>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</si>
  <si>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</si>
  <si>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</si>
  <si>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</si>
  <si>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</si>
  <si>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</si>
  <si>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</si>
  <si>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</si>
  <si>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</si>
  <si>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</si>
  <si>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</si>
  <si>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</si>
  <si>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</si>
  <si>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</si>
  <si>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</si>
  <si>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</si>
  <si>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</si>
  <si>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</si>
  <si>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</si>
  <si>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</si>
  <si>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</si>
  <si>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</si>
  <si>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</si>
  <si>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</si>
  <si>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</si>
  <si>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</si>
  <si>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</si>
  <si>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</si>
  <si>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</si>
  <si>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</si>
  <si>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</si>
  <si>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</si>
  <si>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</si>
  <si>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</si>
  <si>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</si>
  <si>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</si>
  <si>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</si>
  <si>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</si>
  <si>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</si>
  <si>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</si>
  <si>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</si>
  <si>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</si>
  <si>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</si>
  <si>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</si>
  <si>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</si>
  <si>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</si>
  <si>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</si>
  <si>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</si>
  <si>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</si>
  <si>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</si>
  <si>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</si>
  <si>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</si>
  <si>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</si>
  <si>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</si>
  <si>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</si>
  <si>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</si>
  <si>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</si>
  <si>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</si>
  <si>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</si>
  <si>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</si>
  <si>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</si>
  <si>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</si>
  <si>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</si>
  <si>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</si>
  <si>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</si>
  <si>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</si>
  <si>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</si>
  <si>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</si>
  <si>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</si>
  <si>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</si>
  <si>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</si>
  <si>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</si>
  <si>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</si>
  <si>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</si>
  <si>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</si>
  <si>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</si>
  <si>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</si>
  <si>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</si>
  <si>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</si>
  <si>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</si>
  <si>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</si>
  <si>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</si>
  <si>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</si>
  <si>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</si>
  <si>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</si>
  <si>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</si>
  <si>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</si>
  <si>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</si>
  <si>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</si>
  <si>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</si>
  <si>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</si>
  <si>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</si>
  <si>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</si>
  <si>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</si>
  <si>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</si>
  <si>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</si>
  <si>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</si>
  <si>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</si>
  <si>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</si>
  <si>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</si>
  <si>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</si>
  <si>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</si>
  <si>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</si>
  <si>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</si>
  <si>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</si>
  <si>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</si>
  <si>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</si>
  <si>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</si>
  <si>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</si>
  <si>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</si>
  <si>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</si>
  <si>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</si>
  <si>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</si>
  <si>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</si>
  <si>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</si>
  <si>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</si>
  <si>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</si>
  <si>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</si>
  <si>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</si>
  <si>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</si>
  <si>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</si>
  <si>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</si>
  <si>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</si>
  <si>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</si>
  <si>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</si>
  <si>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</si>
  <si>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</si>
  <si>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</si>
  <si>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</si>
  <si>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</si>
  <si>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</si>
  <si>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</si>
  <si>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</si>
  <si>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</si>
  <si>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</si>
  <si>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</si>
  <si>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</si>
  <si>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</si>
  <si>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</si>
  <si>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</si>
  <si>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</si>
  <si>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</si>
  <si>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</si>
  <si>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</si>
  <si>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</si>
  <si>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</si>
  <si>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</si>
  <si>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</si>
  <si>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</si>
  <si>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</si>
  <si>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</si>
  <si>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</si>
  <si>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</si>
  <si>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</si>
  <si>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</si>
  <si>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</si>
  <si>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</si>
  <si>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</si>
  <si>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</si>
  <si>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</si>
  <si>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</si>
  <si>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</si>
  <si>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</si>
  <si>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</si>
  <si>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</si>
  <si>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</si>
  <si>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</si>
  <si>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</si>
  <si>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</si>
  <si>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</si>
  <si>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</si>
  <si>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</si>
  <si>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</si>
  <si>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</si>
  <si>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</si>
  <si>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</si>
  <si>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</si>
  <si>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</si>
  <si>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</si>
  <si>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</si>
  <si>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</si>
  <si>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</si>
  <si>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</si>
  <si>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</si>
  <si>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</si>
  <si>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</si>
  <si>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</si>
  <si>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</si>
  <si>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</si>
  <si>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</si>
  <si>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</si>
  <si>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</si>
  <si>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</si>
  <si>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</si>
  <si>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</si>
  <si>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</si>
  <si>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</si>
  <si>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</si>
  <si>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</si>
  <si>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</si>
  <si>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</si>
  <si>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</si>
  <si>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</si>
  <si>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</si>
  <si>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</si>
  <si>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</si>
  <si>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</si>
  <si>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</si>
  <si>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</si>
  <si>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</si>
  <si>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</si>
  <si>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</si>
  <si>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</si>
  <si>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</si>
  <si>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</si>
  <si>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</si>
  <si>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</si>
  <si>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</si>
  <si>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</si>
  <si>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</si>
  <si>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</si>
  <si>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</si>
  <si>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</si>
  <si>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</si>
  <si>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</si>
  <si>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</si>
  <si>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</si>
  <si>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</si>
  <si>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</si>
  <si>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</si>
  <si>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</si>
  <si>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</si>
  <si>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</si>
  <si>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</si>
  <si>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</si>
  <si>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</si>
  <si>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</si>
  <si>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</si>
  <si>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</si>
  <si>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</si>
  <si>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</si>
  <si>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</si>
  <si>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</si>
  <si>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</si>
  <si>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</si>
  <si>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</si>
  <si>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</si>
  <si>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</si>
  <si>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</si>
  <si>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</si>
  <si>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</si>
  <si>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</si>
  <si>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</si>
  <si>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</si>
  <si>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</si>
  <si>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</si>
  <si>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</si>
  <si>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</si>
  <si>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</si>
  <si>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</si>
  <si>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</si>
  <si>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</si>
  <si>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</si>
  <si>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</si>
  <si>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</si>
  <si>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</si>
  <si>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</si>
  <si>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</si>
  <si>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</si>
  <si>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</si>
  <si>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</si>
  <si>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</si>
  <si>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</si>
  <si>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</si>
  <si>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</si>
  <si>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</si>
  <si>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</si>
  <si>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</si>
  <si>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</si>
  <si>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</si>
  <si>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</si>
  <si>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</si>
  <si>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</si>
  <si>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</si>
  <si>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</si>
  <si>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</si>
  <si>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</si>
  <si>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</si>
  <si>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</si>
  <si>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</si>
  <si>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</si>
  <si>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</si>
  <si>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</si>
  <si>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</si>
  <si>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</si>
  <si>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</si>
  <si>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</si>
  <si>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</si>
  <si>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</si>
  <si>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</si>
  <si>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</si>
  <si>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</si>
  <si>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</si>
  <si>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</si>
  <si>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</si>
  <si>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</si>
  <si>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</si>
  <si>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</si>
  <si>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</si>
  <si>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</si>
  <si>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</si>
  <si>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</si>
  <si>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</si>
  <si>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</si>
  <si>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</si>
  <si>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</si>
  <si>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</si>
  <si>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</si>
  <si>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</si>
  <si>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</si>
  <si>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</si>
  <si>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</si>
  <si>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</si>
  <si>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</si>
  <si>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</si>
  <si>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</si>
  <si>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</si>
  <si>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</si>
  <si>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</si>
  <si>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</si>
  <si>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</si>
  <si>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</si>
  <si>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</si>
  <si>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</si>
  <si>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</si>
  <si>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</si>
  <si>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</si>
  <si>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</si>
  <si>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</si>
  <si>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</si>
  <si>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</si>
  <si>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</si>
  <si>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</si>
  <si>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</si>
  <si>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</si>
  <si>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</si>
  <si>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</si>
  <si>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</si>
  <si>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</si>
  <si>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</si>
  <si>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</si>
  <si>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</si>
  <si>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</si>
  <si>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</si>
  <si>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</si>
  <si>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</si>
  <si>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</si>
  <si>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</si>
  <si>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</si>
  <si>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</si>
  <si>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</si>
  <si>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</si>
  <si>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</si>
  <si>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</si>
  <si>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</si>
  <si>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</si>
  <si>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</si>
  <si>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</si>
  <si>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</si>
  <si>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</si>
  <si>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</si>
  <si>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</si>
  <si>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</si>
  <si>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</si>
  <si>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</si>
  <si>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</si>
  <si>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</si>
  <si>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</si>
  <si>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</si>
  <si>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</si>
  <si>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</si>
  <si>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</si>
  <si>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</si>
  <si>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</si>
  <si>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</si>
  <si>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</si>
  <si>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</si>
  <si>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</si>
  <si>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</si>
  <si>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</si>
  <si>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</si>
  <si>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</si>
  <si>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</si>
  <si>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</si>
  <si>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</si>
  <si>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</si>
  <si>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</si>
  <si>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</si>
  <si>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</si>
  <si>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</si>
  <si>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</si>
  <si>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</si>
  <si>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</si>
  <si>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</si>
  <si>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</si>
  <si>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</si>
  <si>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</si>
  <si>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</si>
  <si>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</si>
  <si>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</si>
  <si>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</si>
  <si>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</si>
  <si>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</si>
  <si>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</si>
  <si>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</si>
  <si>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</si>
  <si>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</si>
  <si>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</si>
  <si>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</si>
  <si>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</si>
  <si>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</si>
  <si>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</si>
  <si>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</si>
  <si>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</si>
  <si>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</si>
  <si>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</si>
  <si>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</si>
  <si>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</si>
  <si>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</si>
  <si>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</si>
  <si>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</si>
  <si>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</si>
  <si>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</si>
  <si>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</si>
  <si>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</si>
  <si>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</si>
  <si>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</si>
  <si>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</si>
  <si>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</si>
  <si>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</si>
  <si>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</si>
  <si>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</si>
  <si>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</si>
  <si>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</si>
  <si>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</si>
  <si>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</si>
  <si>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</si>
  <si>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</si>
  <si>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</si>
  <si>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</si>
  <si>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</si>
  <si>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</si>
  <si>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</si>
  <si>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</si>
  <si>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</si>
  <si>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</si>
  <si>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</si>
  <si>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</si>
  <si>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</si>
  <si>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</si>
  <si>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</si>
  <si>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</si>
  <si>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</si>
  <si>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</si>
  <si>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</si>
  <si>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</si>
  <si>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</si>
  <si>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</si>
  <si>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</si>
  <si>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</si>
  <si>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</si>
  <si>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</si>
  <si>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</si>
  <si>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</si>
  <si>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</si>
  <si>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</si>
  <si>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</si>
  <si>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</si>
  <si>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</si>
  <si>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</si>
  <si>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</si>
  <si>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</si>
  <si>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</si>
  <si>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</si>
  <si>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</si>
  <si>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</si>
  <si>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</si>
  <si>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</si>
  <si>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</si>
  <si>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</si>
  <si>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</si>
  <si>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</si>
  <si>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</si>
  <si>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</si>
  <si>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</si>
  <si>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</si>
  <si>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</si>
  <si>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</si>
  <si>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</si>
  <si>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</si>
  <si>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</si>
  <si>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</si>
  <si>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</si>
  <si>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</si>
  <si>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</si>
  <si>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</si>
  <si>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</si>
  <si>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</si>
  <si>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</si>
  <si>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</si>
  <si>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</si>
  <si>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</si>
  <si>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</si>
  <si>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</si>
  <si>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</si>
  <si>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</si>
  <si>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</si>
  <si>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</si>
  <si>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</si>
  <si>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</si>
  <si>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</si>
  <si>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</si>
  <si>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</si>
  <si>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</si>
  <si>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</si>
  <si>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</si>
  <si>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</si>
  <si>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</si>
  <si>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</si>
  <si>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</si>
  <si>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</si>
  <si>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</si>
  <si>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</si>
  <si>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</si>
  <si>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</si>
  <si>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</si>
  <si>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</si>
  <si>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</si>
  <si>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</si>
  <si>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</si>
  <si>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</si>
  <si>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</si>
  <si>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</si>
  <si>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</si>
  <si>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</si>
  <si>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</si>
  <si>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</si>
  <si>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</si>
  <si>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</si>
  <si>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</si>
  <si>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</si>
  <si>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</si>
  <si>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</si>
  <si>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</si>
  <si>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</si>
  <si>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</si>
  <si>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</si>
  <si>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</si>
  <si>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</si>
  <si>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</si>
  <si>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</si>
  <si>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</si>
  <si>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</si>
  <si>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</si>
  <si>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</si>
  <si>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</si>
  <si>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</si>
  <si>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</si>
  <si>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</si>
  <si>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</si>
  <si>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</si>
  <si>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</si>
  <si>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</si>
  <si>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</si>
  <si>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</si>
  <si>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</si>
  <si>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</si>
  <si>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</si>
  <si>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</si>
  <si>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</si>
  <si>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</si>
  <si>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</si>
  <si>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</si>
  <si>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</si>
  <si>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</si>
  <si>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</si>
  <si>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</si>
  <si>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</si>
  <si>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</si>
  <si>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</si>
  <si>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</si>
  <si>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</si>
  <si>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</si>
  <si>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</si>
  <si>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</si>
  <si>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</si>
  <si>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</si>
  <si>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</si>
  <si>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</si>
  <si>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</si>
  <si>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</si>
  <si>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</si>
  <si>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</si>
  <si>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</si>
  <si>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</si>
  <si>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</si>
  <si>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</si>
  <si>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</si>
  <si>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</si>
  <si>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</si>
  <si>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</si>
  <si>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</si>
  <si>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</si>
  <si>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</si>
  <si>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</si>
  <si>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</si>
  <si>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</si>
  <si>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</si>
  <si>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</si>
  <si>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</si>
  <si>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</si>
  <si>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</si>
  <si>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</si>
  <si>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</si>
  <si>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</si>
  <si>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</si>
  <si>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</si>
  <si>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</si>
  <si>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</si>
  <si>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</si>
  <si>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</si>
  <si>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</si>
  <si>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</si>
  <si>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</si>
  <si>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</si>
  <si>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</si>
  <si>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</si>
  <si>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</si>
  <si>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</si>
  <si>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</si>
  <si>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</si>
  <si>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</si>
  <si>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</si>
  <si>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</si>
  <si>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</si>
  <si>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</si>
  <si>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</si>
  <si>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</si>
  <si>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</si>
  <si>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</si>
  <si>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</si>
  <si>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</si>
  <si>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</si>
  <si>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</si>
  <si>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</si>
  <si>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</si>
  <si>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</si>
  <si>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</si>
  <si>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</si>
  <si>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</si>
  <si>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</si>
  <si>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</si>
  <si>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</si>
  <si>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</si>
  <si>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</si>
  <si>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</si>
  <si>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</si>
  <si>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</si>
  <si>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</si>
  <si>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</si>
  <si>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</si>
  <si>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</si>
  <si>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</si>
  <si>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</si>
  <si>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</si>
  <si>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</si>
  <si>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</si>
  <si>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</si>
  <si>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</si>
  <si>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</si>
  <si>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</si>
  <si>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</si>
  <si>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</si>
  <si>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</si>
  <si>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</si>
  <si>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</si>
  <si>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</si>
  <si>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</si>
  <si>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</si>
  <si>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</si>
  <si>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</si>
  <si>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</si>
  <si>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</si>
  <si>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</si>
  <si>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</si>
  <si>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</si>
  <si>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</si>
  <si>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</si>
  <si>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</si>
  <si>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</si>
  <si>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</si>
  <si>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</si>
  <si>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</si>
  <si>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</si>
  <si>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</si>
  <si>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</si>
  <si>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</si>
  <si>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</si>
  <si>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</si>
  <si>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</si>
  <si>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</si>
  <si>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</si>
  <si>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</si>
  <si>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</si>
  <si>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</si>
  <si>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</si>
  <si>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</si>
  <si>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</si>
  <si>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</si>
  <si>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</si>
  <si>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</si>
  <si>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</si>
  <si>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</si>
  <si>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</si>
  <si>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</si>
  <si>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</si>
  <si>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</si>
  <si>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</si>
  <si>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</si>
  <si>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</si>
  <si>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</si>
  <si>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</si>
  <si>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</si>
  <si>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</si>
  <si>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</si>
  <si>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</si>
  <si>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</si>
  <si>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</si>
  <si>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</si>
  <si>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</si>
  <si>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</si>
  <si>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</si>
  <si>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</si>
  <si>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</si>
  <si>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</si>
  <si>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</si>
  <si>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</si>
  <si>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</si>
  <si>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</si>
  <si>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</si>
  <si>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</si>
  <si>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</si>
  <si>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</si>
  <si>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</si>
  <si>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</si>
  <si>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</si>
  <si>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</si>
  <si>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</si>
  <si>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</si>
  <si>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</si>
  <si>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</si>
  <si>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</si>
  <si>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</si>
  <si>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</si>
  <si>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</si>
  <si>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</si>
  <si>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</si>
  <si>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</si>
  <si>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</si>
  <si>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</si>
  <si>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</si>
  <si>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</si>
  <si>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</si>
  <si>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</si>
  <si>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</si>
  <si>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</si>
  <si>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</si>
  <si>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</si>
  <si>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</si>
  <si>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</si>
  <si>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</si>
  <si>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</si>
  <si>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</si>
  <si>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</si>
  <si>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</si>
  <si>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</si>
  <si>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</si>
  <si>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</si>
  <si>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</si>
  <si>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</si>
  <si>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</si>
  <si>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</si>
  <si>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</si>
  <si>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</si>
  <si>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</si>
  <si>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</si>
  <si>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</si>
  <si>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</si>
  <si>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</si>
  <si>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</si>
  <si>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</si>
  <si>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</si>
  <si>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</si>
  <si>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</si>
  <si>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</si>
  <si>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</si>
  <si>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</si>
  <si>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</si>
  <si>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</si>
  <si>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</si>
  <si>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</si>
  <si>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</si>
  <si>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</si>
  <si>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</si>
  <si>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</si>
  <si>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</si>
  <si>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</si>
  <si>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</si>
  <si>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</si>
  <si>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</si>
  <si>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</si>
  <si>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</si>
  <si>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</si>
  <si>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</si>
  <si>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</si>
  <si>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</si>
  <si>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</si>
  <si>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</si>
  <si>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</si>
  <si>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</si>
  <si>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</si>
  <si>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</si>
  <si>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</si>
  <si>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</si>
  <si>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</si>
  <si>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</si>
  <si>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</si>
  <si>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</si>
  <si>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</si>
  <si>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</si>
  <si>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</si>
  <si>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</si>
  <si>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</si>
  <si>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</si>
  <si>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</si>
  <si>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</si>
  <si>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</si>
  <si>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</si>
  <si>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</si>
  <si>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</si>
  <si>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</si>
  <si>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</si>
  <si>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</si>
  <si>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</si>
  <si>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</si>
  <si>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</si>
  <si>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</si>
  <si>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</si>
  <si>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</si>
  <si>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</si>
  <si>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</si>
  <si>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</si>
  <si>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</si>
  <si>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</si>
  <si>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</si>
  <si>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</si>
  <si>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</si>
  <si>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</si>
  <si>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</si>
  <si>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</si>
  <si>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</si>
  <si>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</si>
  <si>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</si>
  <si>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</si>
  <si>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</si>
  <si>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</si>
  <si>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</si>
  <si>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</si>
  <si>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</si>
  <si>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</si>
  <si>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</si>
  <si>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</si>
  <si>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</si>
  <si>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</si>
  <si>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</si>
  <si>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</si>
  <si>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</si>
  <si>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</si>
  <si>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</si>
  <si>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</si>
  <si>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</si>
  <si>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</si>
  <si>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</si>
  <si>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</si>
  <si>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</si>
  <si>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</si>
  <si>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</si>
  <si>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</si>
  <si>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</si>
  <si>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</si>
  <si>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</si>
  <si>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</si>
  <si>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</si>
  <si>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</si>
  <si>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</si>
  <si>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</si>
  <si>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</si>
  <si>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</si>
  <si>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</si>
  <si>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</si>
  <si>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</si>
  <si>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</si>
  <si>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</si>
  <si>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</si>
  <si>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</si>
  <si>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</si>
  <si>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</si>
  <si>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</si>
  <si>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</si>
  <si>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</si>
  <si>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</si>
  <si>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</si>
  <si>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医療法人社団松下会　東生駒病院</t>
    <phoneticPr fontId="3"/>
  </si>
  <si>
    <t>〒630-0212 生駒市辻町４－１</t>
    <phoneticPr fontId="3"/>
  </si>
  <si>
    <t>〇</t>
  </si>
  <si>
    <t>医療法人</t>
  </si>
  <si>
    <t>リハビリテーション科</t>
  </si>
  <si>
    <t>回復期ﾘﾊﾋﾞﾘﾃｰｼｮﾝ病棟入院料３</t>
  </si>
  <si>
    <t>ＤＰＣ病院ではない</t>
  </si>
  <si>
    <t>-</t>
    <phoneticPr fontId="3"/>
  </si>
  <si>
    <t>２階病棟</t>
  </si>
  <si>
    <t>回復期機能</t>
  </si>
  <si>
    <t>内科</t>
  </si>
  <si>
    <t>障害者施設等15対１入院基本料</t>
  </si>
  <si>
    <t>３階病棟</t>
  </si>
  <si>
    <t>慢性期機能</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</si>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</sst>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1051</v>
      </c>
    </row>
    <row r="90" spans="1:22" s="21" customFormat="1">
      <c r="A90" s="243"/>
      <c r="B90" s="1"/>
      <c r="C90" s="3"/>
      <c r="D90" s="3"/>
      <c r="E90" s="3"/>
      <c r="F90" s="3"/>
      <c r="G90" s="3"/>
      <c r="H90" s="287"/>
      <c r="I90" s="67" t="s">
        <v>36</v>
      </c>
      <c r="J90" s="68"/>
      <c r="K90" s="69"/>
      <c r="L90" s="262" t="s">
        <v>1046</v>
      </c>
      <c r="M90" s="262" t="s">
        <v>1050</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73</v>
      </c>
      <c r="K99" s="237" t="str">
        <f>IF(OR(COUNTIF(L99:N99,"未確認")&gt;0,COUNTIF(L99:N99,"~*")&gt;0),"※","")</f>
        <v/>
      </c>
      <c r="L99" s="258">
        <v>35</v>
      </c>
      <c r="M99" s="258">
        <v>38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73</v>
      </c>
      <c r="K101" s="237" t="str">
        <f>IF(OR(COUNTIF(L101:N101,"未確認")&gt;0,COUNTIF(L101:N101,"~*")&gt;0),"※","")</f>
        <v/>
      </c>
      <c r="L101" s="258">
        <v>35</v>
      </c>
      <c r="M101" s="258">
        <v>38</v>
      </c>
      <c r="N101" s="258">
        <v>0</v>
      </c>
    </row>
    <row r="102" spans="1:22" s="83" customFormat="1" ht="34.5" customHeight="1">
      <c r="A102" s="244" t="s">
        <v>610</v>
      </c>
      <c r="B102" s="84"/>
      <c r="C102" s="377"/>
      <c r="D102" s="379"/>
      <c r="E102" s="317" t="s">
        <v>612</v>
      </c>
      <c r="F102" s="318"/>
      <c r="G102" s="318"/>
      <c r="H102" s="319"/>
      <c r="I102" s="420"/>
      <c r="J102" s="256">
        <f t="shared" si="0"/>
        <v>73</v>
      </c>
      <c r="K102" s="237" t="str">
        <f t="shared" ref="K102:K111" si="1">IF(OR(COUNTIF(L101:N101,"未確認")&gt;0,COUNTIF(L101:N101,"~*")&gt;0),"※","")</f>
        <v/>
      </c>
      <c r="L102" s="258">
        <v>35</v>
      </c>
      <c r="M102" s="258">
        <v>38</v>
      </c>
      <c r="N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1042</v>
      </c>
    </row>
    <row r="132" spans="1:22" s="83" customFormat="1" ht="34.5" customHeight="1">
      <c r="A132" s="244" t="s">
        <v>621</v>
      </c>
      <c r="B132" s="84"/>
      <c r="C132" s="295"/>
      <c r="D132" s="297"/>
      <c r="E132" s="320" t="s">
        <v>58</v>
      </c>
      <c r="F132" s="321"/>
      <c r="G132" s="321"/>
      <c r="H132" s="322"/>
      <c r="I132" s="389"/>
      <c r="J132" s="101"/>
      <c r="K132" s="102"/>
      <c r="L132" s="82">
        <v>35</v>
      </c>
      <c r="M132" s="82">
        <v>38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38</v>
      </c>
      <c r="K169" s="264" t="str">
        <f t="shared" si="3"/>
        <v/>
      </c>
      <c r="L169" s="117">
        <v>0</v>
      </c>
      <c r="M169" s="117">
        <v>38</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75</v>
      </c>
      <c r="K196" s="264" t="str">
        <f t="shared" si="5"/>
        <v/>
      </c>
      <c r="L196" s="117">
        <v>39</v>
      </c>
      <c r="M196" s="117">
        <v>0</v>
      </c>
      <c r="N196" s="117">
        <v>36</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32</v>
      </c>
      <c r="K269" s="81" t="str">
        <f t="shared" si="8"/>
        <v/>
      </c>
      <c r="L269" s="147">
        <v>12</v>
      </c>
      <c r="M269" s="147">
        <v>9</v>
      </c>
      <c r="N269" s="147">
        <v>11</v>
      </c>
    </row>
    <row r="270" spans="1:22" s="83" customFormat="1" ht="34.5" customHeight="1">
      <c r="A270" s="249" t="s">
        <v>725</v>
      </c>
      <c r="B270" s="120"/>
      <c r="C270" s="371"/>
      <c r="D270" s="371"/>
      <c r="E270" s="371"/>
      <c r="F270" s="371"/>
      <c r="G270" s="371" t="s">
        <v>148</v>
      </c>
      <c r="H270" s="371"/>
      <c r="I270" s="404"/>
      <c r="J270" s="266">
        <f t="shared" si="9"/>
        <v>1.9000000000000001</v>
      </c>
      <c r="K270" s="81" t="str">
        <f t="shared" si="8"/>
        <v/>
      </c>
      <c r="L270" s="148">
        <v>0.5</v>
      </c>
      <c r="M270" s="148">
        <v>0.6</v>
      </c>
      <c r="N270" s="148">
        <v>0.8</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3</v>
      </c>
      <c r="M271" s="147">
        <v>6</v>
      </c>
      <c r="N271" s="147">
        <v>2</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0.6</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9</v>
      </c>
      <c r="M273" s="147">
        <v>5</v>
      </c>
      <c r="N273" s="147">
        <v>11</v>
      </c>
    </row>
    <row r="274" spans="1:14" s="83" customFormat="1" ht="34.5" customHeight="1">
      <c r="A274" s="249" t="s">
        <v>727</v>
      </c>
      <c r="B274" s="120"/>
      <c r="C274" s="372"/>
      <c r="D274" s="372"/>
      <c r="E274" s="372"/>
      <c r="F274" s="372"/>
      <c r="G274" s="371" t="s">
        <v>148</v>
      </c>
      <c r="H274" s="371"/>
      <c r="I274" s="404"/>
      <c r="J274" s="266">
        <f t="shared" si="9"/>
        <v>4.2</v>
      </c>
      <c r="K274" s="81" t="str">
        <f t="shared" si="8"/>
        <v/>
      </c>
      <c r="L274" s="148">
        <v>1.3</v>
      </c>
      <c r="M274" s="148">
        <v>1.8</v>
      </c>
      <c r="N274" s="148">
        <v>1.1000000000000001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28</v>
      </c>
      <c r="K277" s="81" t="str">
        <f t="shared" si="8"/>
        <v/>
      </c>
      <c r="L277" s="147">
        <v>13</v>
      </c>
      <c r="M277" s="147">
        <v>0</v>
      </c>
      <c r="N277" s="147">
        <v>15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11</v>
      </c>
      <c r="K279" s="81" t="str">
        <f t="shared" si="8"/>
        <v/>
      </c>
      <c r="L279" s="147">
        <v>6</v>
      </c>
      <c r="M279" s="147">
        <v>0</v>
      </c>
      <c r="N279" s="147">
        <v>5</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6</v>
      </c>
      <c r="K281" s="81" t="str">
        <f t="shared" si="8"/>
        <v/>
      </c>
      <c r="L281" s="147">
        <v>3</v>
      </c>
      <c r="M281" s="147">
        <v>0</v>
      </c>
      <c r="N281" s="147">
        <v>3</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273</v>
      </c>
      <c r="K392" s="81" t="str">
        <f t="shared" ref="K392:K397" si="12">IF(OR(COUNTIF(L392:N392,"未確認")&gt;0,COUNTIF(L392:N392,"~*")&gt;0),"※","")</f>
        <v/>
      </c>
      <c r="L392" s="147">
        <v>102</v>
      </c>
      <c r="M392" s="147">
        <v>50</v>
      </c>
      <c r="N392" s="147">
        <v>121</v>
      </c>
    </row>
    <row r="393" spans="1:22" s="83" customFormat="1" ht="34.5" customHeight="1">
      <c r="A393" s="249" t="s">
        <v>773</v>
      </c>
      <c r="B393" s="84"/>
      <c r="C393" s="370"/>
      <c r="D393" s="380"/>
      <c r="E393" s="320" t="s">
        <v>224</v>
      </c>
      <c r="F393" s="321"/>
      <c r="G393" s="321"/>
      <c r="H393" s="322"/>
      <c r="I393" s="343"/>
      <c r="J393" s="140">
        <f t="shared" si="11"/>
        <v>270</v>
      </c>
      <c r="K393" s="81" t="str">
        <f t="shared" si="12"/>
        <v/>
      </c>
      <c r="L393" s="147">
        <v>102</v>
      </c>
      <c r="M393" s="147">
        <v>50</v>
      </c>
      <c r="N393" s="147">
        <v>118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0</v>
      </c>
      <c r="M395" s="147">
        <v>0</v>
      </c>
      <c r="N395" s="147">
        <v>3</v>
      </c>
    </row>
    <row r="396" spans="1:22" s="83" customFormat="1" ht="34.5" customHeight="1">
      <c r="A396" s="250" t="s">
        <v>776</v>
      </c>
      <c r="B396" s="1"/>
      <c r="C396" s="370"/>
      <c r="D396" s="320" t="s">
        <v>227</v>
      </c>
      <c r="E396" s="321"/>
      <c r="F396" s="321"/>
      <c r="G396" s="321"/>
      <c r="H396" s="322"/>
      <c r="I396" s="343"/>
      <c r="J396" s="140">
        <f t="shared" si="11"/>
        <v>34142</v>
      </c>
      <c r="K396" s="81" t="str">
        <f t="shared" si="12"/>
        <v/>
      </c>
      <c r="L396" s="147">
        <v>10032</v>
      </c>
      <c r="M396" s="147">
        <v>12986</v>
      </c>
      <c r="N396" s="147">
        <v>11124</v>
      </c>
    </row>
    <row r="397" spans="1:22" s="83" customFormat="1" ht="34.5" customHeight="1">
      <c r="A397" s="250" t="s">
        <v>777</v>
      </c>
      <c r="B397" s="119"/>
      <c r="C397" s="370"/>
      <c r="D397" s="320" t="s">
        <v>228</v>
      </c>
      <c r="E397" s="321"/>
      <c r="F397" s="321"/>
      <c r="G397" s="321"/>
      <c r="H397" s="322"/>
      <c r="I397" s="344"/>
      <c r="J397" s="140">
        <f t="shared" si="11"/>
        <v>285</v>
      </c>
      <c r="K397" s="81" t="str">
        <f t="shared" si="12"/>
        <v/>
      </c>
      <c r="L397" s="147">
        <v>106</v>
      </c>
      <c r="M397" s="147">
        <v>54</v>
      </c>
      <c r="N397" s="147">
        <v>125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273</v>
      </c>
      <c r="K405" s="81" t="str">
        <f t="shared" ref="K405:K422" si="14">IF(OR(COUNTIF(L405:N405,"未確認")&gt;0,COUNTIF(L405:N405,"~*")&gt;0),"※","")</f>
        <v/>
      </c>
      <c r="L405" s="147">
        <v>102</v>
      </c>
      <c r="M405" s="147">
        <v>50</v>
      </c>
      <c r="N405" s="147">
        <v>121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0</v>
      </c>
      <c r="M407" s="147">
        <v>0</v>
      </c>
      <c r="N407" s="147">
        <v>3</v>
      </c>
    </row>
    <row r="408" spans="1:22" s="83" customFormat="1" ht="34.5" customHeight="1">
      <c r="A408" s="251" t="s">
        <v>781</v>
      </c>
      <c r="B408" s="119"/>
      <c r="C408" s="369"/>
      <c r="D408" s="369"/>
      <c r="E408" s="320" t="s">
        <v>236</v>
      </c>
      <c r="F408" s="321"/>
      <c r="G408" s="321"/>
      <c r="H408" s="322"/>
      <c r="I408" s="361"/>
      <c r="J408" s="140">
        <f t="shared" si="13"/>
        <v>265</v>
      </c>
      <c r="K408" s="81" t="str">
        <f t="shared" si="14"/>
        <v/>
      </c>
      <c r="L408" s="147">
        <v>102</v>
      </c>
      <c r="M408" s="147">
        <v>46</v>
      </c>
      <c r="N408" s="147">
        <v>117</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0</v>
      </c>
      <c r="M409" s="147">
        <v>4</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285</v>
      </c>
      <c r="K413" s="81" t="str">
        <f t="shared" si="14"/>
        <v/>
      </c>
      <c r="L413" s="147">
        <v>106</v>
      </c>
      <c r="M413" s="147">
        <v>54</v>
      </c>
      <c r="N413" s="147">
        <v>125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138</v>
      </c>
      <c r="K415" s="81" t="str">
        <f t="shared" si="14"/>
        <v/>
      </c>
      <c r="L415" s="147">
        <v>67</v>
      </c>
      <c r="M415" s="147">
        <v>1</v>
      </c>
      <c r="N415" s="147">
        <v>70</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10</v>
      </c>
      <c r="M416" s="147">
        <v>9</v>
      </c>
      <c r="N416" s="147">
        <v>24</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9</v>
      </c>
      <c r="M417" s="147">
        <v>6</v>
      </c>
      <c r="N417" s="147">
        <v>11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19</v>
      </c>
      <c r="M420" s="147">
        <v>2</v>
      </c>
      <c r="N420" s="147">
        <v>19</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1</v>
      </c>
      <c r="M421" s="147">
        <v>36</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285</v>
      </c>
      <c r="K430" s="193" t="str">
        <f>IF(OR(COUNTIF(L430:N430,"未確認")&gt;0,COUNTIF(L430:N430,"~*")&gt;0),"※","")</f>
        <v/>
      </c>
      <c r="L430" s="147">
        <v>106</v>
      </c>
      <c r="M430" s="147">
        <v>54</v>
      </c>
      <c r="N430" s="147">
        <v>125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38</v>
      </c>
      <c r="K433" s="193" t="str">
        <f>IF(OR(COUNTIF(L433:N433,"未確認")&gt;0,COUNTIF(L433:N433,"~*")&gt;0),"※","")</f>
        <v/>
      </c>
      <c r="L433" s="147">
        <v>1</v>
      </c>
      <c r="M433" s="147">
        <v>36</v>
      </c>
      <c r="N433" s="147">
        <v>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247</v>
      </c>
      <c r="K434" s="193" t="str">
        <f>IF(OR(COUNTIF(L434:N434,"未確認")&gt;0,COUNTIF(L434:N434,"~*")&gt;0),"※","")</f>
        <v/>
      </c>
      <c r="L434" s="147">
        <v>105</v>
      </c>
      <c r="M434" s="147">
        <v>18</v>
      </c>
      <c r="N434" s="147">
        <v>124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23</v>
      </c>
      <c r="K535" s="201" t="str">
        <f t="shared" si="23"/>
        <v>※</v>
      </c>
      <c r="L535" s="117" t="s">
        <v>541</v>
      </c>
      <c r="M535" s="117">
        <v>13</v>
      </c>
      <c r="N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1050</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1050</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91</v>
      </c>
      <c r="K646" s="201" t="str">
        <f t="shared" ref="K646:K660" si="33">IF(OR(COUNTIF(L646:N646,"未確認")&gt;0,COUNTIF(L646:N646,"*")&gt;0),"※","")</f>
        <v/>
      </c>
      <c r="L646" s="117">
        <v>38</v>
      </c>
      <c r="M646" s="117">
        <v>17</v>
      </c>
      <c r="N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v>22</v>
      </c>
      <c r="M648" s="117" t="s">
        <v>541</v>
      </c>
      <c r="N648" s="117">
        <v>21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11</v>
      </c>
      <c r="N649" s="117" t="s">
        <v>541</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
      </c>
      <c r="L650" s="117">
        <v>15</v>
      </c>
      <c r="M650" s="117">
        <v>0</v>
      </c>
      <c r="N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75</v>
      </c>
      <c r="K659" s="201" t="str">
        <f t="shared" si="33"/>
        <v/>
      </c>
      <c r="L659" s="117">
        <v>39</v>
      </c>
      <c r="M659" s="117">
        <v>0</v>
      </c>
      <c r="N659" s="117">
        <v>36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v>8.6</v>
      </c>
      <c r="M669" s="300" t="s">
        <v>533</v>
      </c>
      <c r="N669" s="300">
        <v>8.5</v>
      </c>
    </row>
    <row r="670" spans="1:22" s="83" customFormat="1" ht="60" customHeight="1">
      <c r="A670" s="251" t="s">
        <v>953</v>
      </c>
      <c r="B670" s="84"/>
      <c r="C670" s="323" t="s">
        <v>485</v>
      </c>
      <c r="D670" s="324"/>
      <c r="E670" s="324"/>
      <c r="F670" s="324"/>
      <c r="G670" s="324"/>
      <c r="H670" s="325"/>
      <c r="I670" s="326" t="s">
        <v>1030</v>
      </c>
      <c r="J670" s="223"/>
      <c r="K670" s="224"/>
      <c r="L670" s="301">
        <v>106</v>
      </c>
      <c r="M670" s="301" t="s">
        <v>533</v>
      </c>
      <c r="N670" s="301">
        <v>125</v>
      </c>
    </row>
    <row r="671" spans="1:22" s="83" customFormat="1" ht="35.15" customHeight="1">
      <c r="A671" s="251" t="s">
        <v>954</v>
      </c>
      <c r="B671" s="84"/>
      <c r="C671" s="227"/>
      <c r="D671" s="228"/>
      <c r="E671" s="323" t="s">
        <v>487</v>
      </c>
      <c r="F671" s="324"/>
      <c r="G671" s="324"/>
      <c r="H671" s="325"/>
      <c r="I671" s="327"/>
      <c r="J671" s="223"/>
      <c r="K671" s="224"/>
      <c r="L671" s="301">
        <v>37</v>
      </c>
      <c r="M671" s="301" t="s">
        <v>533</v>
      </c>
      <c r="N671" s="301">
        <v>48</v>
      </c>
    </row>
    <row r="672" spans="1:22" s="83" customFormat="1" ht="25.75" customHeight="1">
      <c r="A672" s="251" t="s">
        <v>955</v>
      </c>
      <c r="B672" s="84"/>
      <c r="C672" s="229"/>
      <c r="D672" s="286"/>
      <c r="E672" s="329"/>
      <c r="F672" s="330"/>
      <c r="G672" s="331" t="s">
        <v>1003</v>
      </c>
      <c r="H672" s="332"/>
      <c r="I672" s="328"/>
      <c r="J672" s="223"/>
      <c r="K672" s="224"/>
      <c r="L672" s="301">
        <v>30</v>
      </c>
      <c r="M672" s="301" t="s">
        <v>533</v>
      </c>
      <c r="N672" s="301">
        <v>37</v>
      </c>
    </row>
    <row r="673" spans="1:22" s="115" customFormat="1" ht="80.150000000000006" customHeight="1">
      <c r="A673" s="251" t="s">
        <v>956</v>
      </c>
      <c r="B673" s="84"/>
      <c r="C673" s="323" t="s">
        <v>1027</v>
      </c>
      <c r="D673" s="324"/>
      <c r="E673" s="324"/>
      <c r="F673" s="324"/>
      <c r="G673" s="324"/>
      <c r="H673" s="325"/>
      <c r="I673" s="326" t="s">
        <v>1031</v>
      </c>
      <c r="J673" s="223"/>
      <c r="K673" s="224"/>
      <c r="L673" s="301">
        <v>56</v>
      </c>
      <c r="M673" s="301" t="s">
        <v>533</v>
      </c>
      <c r="N673" s="301">
        <v>63</v>
      </c>
    </row>
    <row r="674" spans="1:22" s="115" customFormat="1" ht="34.5" customHeight="1">
      <c r="A674" s="251" t="s">
        <v>957</v>
      </c>
      <c r="B674" s="84"/>
      <c r="C674" s="289"/>
      <c r="D674" s="291"/>
      <c r="E674" s="317" t="s">
        <v>1004</v>
      </c>
      <c r="F674" s="318"/>
      <c r="G674" s="318"/>
      <c r="H674" s="319"/>
      <c r="I674" s="333"/>
      <c r="J674" s="223"/>
      <c r="K674" s="224"/>
      <c r="L674" s="301">
        <v>43</v>
      </c>
      <c r="M674" s="301" t="s">
        <v>533</v>
      </c>
      <c r="N674" s="301">
        <v>44</v>
      </c>
    </row>
    <row r="675" spans="1:22" s="83" customFormat="1" ht="56.15" customHeight="1">
      <c r="A675" s="251" t="s">
        <v>958</v>
      </c>
      <c r="B675" s="84"/>
      <c r="C675" s="317" t="s">
        <v>1005</v>
      </c>
      <c r="D675" s="318"/>
      <c r="E675" s="318"/>
      <c r="F675" s="318"/>
      <c r="G675" s="318"/>
      <c r="H675" s="319"/>
      <c r="I675" s="138" t="s">
        <v>492</v>
      </c>
      <c r="J675" s="223"/>
      <c r="K675" s="224"/>
      <c r="L675" s="302">
        <v>36.200000000000003</v>
      </c>
      <c r="M675" s="302" t="s">
        <v>533</v>
      </c>
      <c r="N675" s="302">
        <v>36.200000000000003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38</v>
      </c>
      <c r="K694" s="201" t="str">
        <f>IF(OR(COUNTIF(L694:N694,"未確認")&gt;0,COUNTIF(L694:N694,"*")&gt;0),"※","")</f>
        <v/>
      </c>
      <c r="L694" s="117">
        <v>0</v>
      </c>
      <c r="M694" s="117">
        <v>38</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
      </c>
      <c r="L695" s="117">
        <v>0</v>
      </c>
      <c r="M695" s="117">
        <v>10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72DA5B-924E-496D-A873-7E9359EF08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2019-12-23T00:59:19Z</dcterms:modified>
</cp:coreProperties>
</file>