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EE6C3D0-972C-4E3F-B455-4180871F6732}"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<sst xmlns="http://schemas.openxmlformats.org/spreadsheetml/2006/main" count="3082" uniqueCount="1047">
  <si>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</si>
  <si>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</si>
  <si>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</si>
  <si>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</si>
  <si>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</si>
  <si>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</si>
  <si>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</si>
  <si>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</si>
  <si>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</si>
  <si>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</si>
  <si>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</si>
  <si>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</si>
  <si>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</si>
  <si>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</si>
  <si>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</si>
  <si>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</si>
  <si>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</si>
  <si>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</si>
  <si>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</si>
  <si>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</si>
  <si>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</si>
  <si>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</si>
  <si>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</si>
  <si>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</si>
  <si>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</si>
  <si>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</si>
  <si>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</si>
  <si>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</si>
  <si>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</si>
  <si>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</si>
  <si>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</si>
  <si>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</si>
  <si>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</si>
  <si>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</si>
  <si>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</si>
  <si>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</si>
  <si>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</si>
  <si>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</si>
  <si>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</si>
  <si>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</si>
  <si>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</si>
  <si>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</si>
  <si>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</si>
  <si>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</si>
  <si>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</si>
  <si>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</si>
  <si>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</si>
  <si>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</si>
  <si>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</si>
  <si>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</si>
  <si>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</si>
  <si>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</si>
  <si>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</si>
  <si>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</si>
  <si>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</si>
  <si>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</si>
  <si>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</si>
  <si>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</si>
  <si>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</si>
  <si>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</si>
  <si>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</si>
  <si>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</si>
  <si>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</si>
  <si>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</si>
  <si>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</si>
  <si>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</si>
  <si>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</si>
  <si>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</si>
  <si>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</si>
  <si>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</si>
  <si>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</si>
  <si>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</si>
  <si>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</si>
  <si>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</si>
  <si>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</si>
  <si>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</si>
  <si>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</si>
  <si>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</si>
  <si>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</si>
  <si>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</si>
  <si>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</si>
  <si>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</si>
  <si>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</si>
  <si>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</si>
  <si>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</si>
  <si>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</si>
  <si>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</si>
  <si>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</si>
  <si>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</si>
  <si>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</si>
  <si>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</si>
  <si>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</si>
  <si>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</si>
  <si>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</si>
  <si>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</si>
  <si>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</si>
  <si>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</si>
  <si>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</si>
  <si>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</si>
  <si>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</si>
  <si>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</si>
  <si>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</si>
  <si>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</si>
  <si>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</si>
  <si>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</si>
  <si>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</si>
  <si>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</si>
  <si>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</si>
  <si>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</si>
  <si>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</si>
  <si>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</si>
  <si>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</si>
  <si>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</si>
  <si>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</si>
  <si>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</si>
  <si>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</si>
  <si>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</si>
  <si>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</si>
  <si>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</si>
  <si>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</si>
  <si>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</si>
  <si>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</si>
  <si>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</si>
  <si>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</si>
  <si>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</si>
  <si>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</si>
  <si>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</si>
  <si>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</si>
  <si>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</si>
  <si>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</si>
  <si>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</si>
  <si>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</si>
  <si>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</si>
  <si>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</si>
  <si>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</si>
  <si>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</si>
  <si>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</si>
  <si>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</si>
  <si>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</si>
  <si>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</si>
  <si>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</si>
  <si>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</si>
  <si>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</si>
  <si>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</si>
  <si>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</si>
  <si>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</si>
  <si>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</si>
  <si>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</si>
  <si>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</si>
  <si>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</si>
  <si>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</si>
  <si>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</si>
  <si>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</si>
  <si>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</si>
  <si>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</si>
  <si>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</si>
  <si>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</si>
  <si>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</si>
  <si>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</si>
  <si>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</si>
  <si>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</si>
  <si>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</si>
  <si>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</si>
  <si>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</si>
  <si>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</si>
  <si>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</si>
  <si>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</si>
  <si>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</si>
  <si>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</si>
  <si>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</si>
  <si>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</si>
  <si>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</si>
  <si>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</si>
  <si>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</si>
  <si>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</si>
  <si>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</si>
  <si>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</si>
  <si>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</si>
  <si>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</si>
  <si>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</si>
  <si>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</si>
  <si>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</si>
  <si>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</si>
  <si>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</si>
  <si>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</si>
  <si>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</si>
  <si>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</si>
  <si>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</si>
  <si>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</si>
  <si>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</si>
  <si>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</si>
  <si>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</si>
  <si>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</si>
  <si>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</si>
  <si>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</si>
  <si>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</si>
  <si>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</si>
  <si>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</si>
  <si>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</si>
  <si>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</si>
  <si>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</si>
  <si>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</si>
  <si>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</si>
  <si>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</si>
  <si>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</si>
  <si>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</si>
  <si>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</si>
  <si>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</si>
  <si>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</si>
  <si>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</si>
  <si>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</si>
  <si>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</si>
  <si>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</si>
  <si>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</si>
  <si>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</si>
  <si>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</si>
  <si>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</si>
  <si>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</si>
  <si>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</si>
  <si>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</si>
  <si>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</si>
  <si>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</si>
  <si>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</si>
  <si>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</si>
  <si>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</si>
  <si>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</si>
  <si>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</si>
  <si>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</si>
  <si>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</si>
  <si>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</si>
  <si>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</si>
  <si>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</si>
  <si>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</si>
  <si>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</si>
  <si>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</si>
  <si>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</si>
  <si>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</si>
  <si>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</si>
  <si>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</si>
  <si>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</si>
  <si>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</si>
  <si>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</si>
  <si>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</si>
  <si>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</si>
  <si>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</si>
  <si>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</si>
  <si>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</si>
  <si>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</si>
  <si>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</si>
  <si>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</si>
  <si>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</si>
  <si>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</si>
  <si>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</si>
  <si>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</si>
  <si>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</si>
  <si>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</si>
  <si>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</si>
  <si>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</si>
  <si>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</si>
  <si>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</si>
  <si>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</si>
  <si>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</si>
  <si>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</si>
  <si>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</si>
  <si>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</si>
  <si>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</si>
  <si>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</si>
  <si>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</si>
  <si>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</si>
  <si>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</si>
  <si>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</si>
  <si>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</si>
  <si>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</si>
  <si>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</si>
  <si>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</si>
  <si>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</si>
  <si>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</si>
  <si>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</si>
  <si>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</si>
  <si>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</si>
  <si>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</si>
  <si>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</si>
  <si>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</si>
  <si>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</si>
  <si>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</si>
  <si>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</si>
  <si>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</si>
  <si>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</si>
  <si>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</si>
  <si>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</si>
  <si>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</si>
  <si>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</si>
  <si>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</si>
  <si>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</si>
  <si>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</si>
  <si>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</si>
  <si>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</si>
  <si>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</si>
  <si>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</si>
  <si>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</si>
  <si>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</si>
  <si>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</si>
  <si>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</si>
  <si>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</si>
  <si>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</si>
  <si>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</si>
  <si>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</si>
  <si>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</si>
  <si>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</si>
  <si>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</si>
  <si>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</si>
  <si>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</si>
  <si>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</si>
  <si>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</si>
  <si>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</si>
  <si>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</si>
  <si>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</si>
  <si>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</si>
  <si>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</si>
  <si>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</si>
  <si>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</si>
  <si>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</si>
  <si>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</si>
  <si>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</si>
  <si>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</si>
  <si>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</si>
  <si>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</si>
  <si>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</si>
  <si>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</si>
  <si>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</si>
  <si>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</si>
  <si>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</si>
  <si>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</si>
  <si>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</si>
  <si>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</si>
  <si>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</si>
  <si>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</si>
  <si>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</si>
  <si>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</si>
  <si>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</si>
  <si>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</si>
  <si>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</si>
  <si>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</si>
  <si>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</si>
  <si>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</si>
  <si>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</si>
  <si>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</si>
  <si>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</si>
  <si>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</si>
  <si>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</si>
  <si>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</si>
  <si>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</si>
  <si>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</si>
  <si>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</si>
  <si>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</si>
  <si>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</si>
  <si>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</si>
  <si>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</si>
  <si>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</si>
  <si>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</si>
  <si>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</si>
  <si>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</si>
  <si>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</si>
  <si>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</si>
  <si>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</si>
  <si>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</si>
  <si>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</si>
  <si>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</si>
  <si>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</si>
  <si>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</si>
  <si>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</si>
  <si>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</si>
  <si>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</si>
  <si>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</si>
  <si>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</si>
  <si>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</si>
  <si>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</si>
  <si>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</si>
  <si>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</si>
  <si>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</si>
  <si>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</si>
  <si>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</si>
  <si>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</si>
  <si>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</si>
  <si>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</si>
  <si>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</si>
  <si>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</si>
  <si>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</si>
  <si>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</si>
  <si>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</si>
  <si>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</si>
  <si>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</si>
  <si>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</si>
  <si>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</si>
  <si>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</si>
  <si>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</si>
  <si>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</si>
  <si>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</si>
  <si>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</si>
  <si>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</si>
  <si>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</si>
  <si>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</si>
  <si>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</si>
  <si>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</si>
  <si>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</si>
  <si>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</si>
  <si>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</si>
  <si>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</si>
  <si>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</si>
  <si>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</si>
  <si>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</si>
  <si>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</si>
  <si>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</si>
  <si>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</si>
  <si>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</si>
  <si>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</si>
  <si>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</si>
  <si>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</si>
  <si>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</si>
  <si>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</si>
  <si>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</si>
  <si>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</si>
  <si>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</si>
  <si>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</si>
  <si>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</si>
  <si>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</si>
  <si>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</si>
  <si>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</si>
  <si>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</si>
  <si>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</si>
  <si>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</si>
  <si>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</si>
  <si>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</si>
  <si>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</si>
  <si>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</si>
  <si>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</si>
  <si>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</si>
  <si>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</si>
  <si>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</si>
  <si>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</si>
  <si>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</si>
  <si>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</si>
  <si>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</si>
  <si>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</si>
  <si>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</si>
  <si>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</si>
  <si>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</si>
  <si>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</si>
  <si>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</si>
  <si>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</si>
  <si>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</si>
  <si>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</si>
  <si>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</si>
  <si>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</si>
  <si>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</si>
  <si>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</si>
  <si>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</si>
  <si>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</si>
  <si>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</si>
  <si>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</si>
  <si>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</si>
  <si>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</si>
  <si>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</si>
  <si>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</si>
  <si>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</si>
  <si>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</si>
  <si>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</si>
  <si>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</si>
  <si>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</si>
  <si>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</si>
  <si>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</si>
  <si>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</si>
  <si>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</si>
  <si>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</si>
  <si>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</si>
  <si>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</si>
  <si>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</si>
  <si>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</si>
  <si>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</si>
  <si>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</si>
  <si>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</si>
  <si>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</si>
  <si>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</si>
  <si>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</si>
  <si>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</si>
  <si>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</si>
  <si>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</si>
  <si>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</si>
  <si>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</si>
  <si>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</si>
  <si>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</si>
  <si>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</si>
  <si>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</si>
  <si>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</si>
  <si>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</si>
  <si>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</si>
  <si>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</si>
  <si>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</si>
  <si>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</si>
  <si>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</si>
  <si>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</si>
  <si>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</si>
  <si>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</si>
  <si>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</si>
  <si>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</si>
  <si>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</si>
  <si>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</si>
  <si>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</si>
  <si>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</si>
  <si>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</si>
  <si>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</si>
  <si>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</si>
  <si>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</si>
  <si>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</si>
  <si>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</si>
  <si>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</si>
  <si>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</si>
  <si>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</si>
  <si>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</si>
  <si>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</si>
  <si>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</si>
  <si>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</si>
  <si>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</si>
  <si>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</si>
  <si>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</si>
  <si>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</si>
  <si>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</si>
  <si>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</si>
  <si>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</si>
  <si>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</si>
  <si>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</si>
  <si>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</si>
  <si>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</si>
  <si>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</si>
  <si>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</si>
  <si>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</si>
  <si>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</si>
  <si>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</si>
  <si>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</si>
  <si>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</si>
  <si>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</si>
  <si>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</si>
  <si>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</si>
  <si>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</si>
  <si>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</si>
  <si>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</si>
  <si>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</si>
  <si>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</si>
  <si>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</si>
  <si>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</si>
  <si>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</si>
  <si>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</si>
  <si>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</si>
  <si>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</si>
  <si>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</si>
  <si>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</si>
  <si>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</si>
  <si>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</si>
  <si>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</si>
  <si>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</si>
  <si>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</si>
  <si>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</si>
  <si>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</si>
  <si>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</si>
  <si>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</si>
  <si>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</si>
  <si>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</si>
  <si>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</si>
  <si>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</si>
  <si>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</si>
  <si>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</si>
  <si>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</si>
  <si>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</si>
  <si>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</si>
  <si>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</si>
  <si>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</si>
  <si>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</si>
  <si>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</si>
  <si>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</si>
  <si>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</si>
  <si>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</si>
  <si>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</si>
  <si>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</si>
  <si>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</si>
  <si>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</si>
  <si>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</si>
  <si>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</si>
  <si>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</si>
  <si>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</si>
  <si>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</si>
  <si>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</si>
  <si>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</si>
  <si>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</si>
  <si>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</si>
  <si>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</si>
  <si>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</si>
  <si>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</si>
  <si>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</si>
  <si>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</si>
  <si>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</si>
  <si>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</si>
  <si>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</si>
  <si>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</si>
  <si>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</si>
  <si>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</si>
  <si>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</si>
  <si>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</si>
  <si>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</si>
  <si>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</si>
  <si>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</si>
  <si>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</si>
  <si>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</si>
  <si>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</si>
  <si>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</si>
  <si>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</si>
  <si>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</si>
  <si>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</si>
  <si>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</si>
  <si>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</si>
  <si>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</si>
  <si>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</si>
  <si>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</si>
  <si>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</si>
  <si>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</si>
  <si>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</si>
  <si>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</si>
  <si>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</si>
  <si>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</si>
  <si>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</si>
  <si>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</si>
  <si>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</si>
  <si>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</si>
  <si>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</si>
  <si>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</si>
  <si>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</si>
  <si>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</si>
  <si>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</si>
  <si>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</si>
  <si>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</si>
  <si>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</si>
  <si>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</si>
  <si>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</si>
  <si>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</si>
  <si>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</si>
  <si>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</si>
  <si>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</si>
  <si>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</si>
  <si>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</si>
  <si>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</si>
  <si>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</si>
  <si>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</si>
  <si>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</si>
  <si>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</si>
  <si>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</si>
  <si>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</si>
  <si>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</si>
  <si>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</si>
  <si>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</si>
  <si>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</si>
  <si>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</si>
  <si>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</si>
  <si>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</si>
  <si>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</si>
  <si>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</si>
  <si>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</si>
  <si>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</si>
  <si>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</si>
  <si>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</si>
  <si>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</si>
  <si>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</si>
  <si>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</si>
  <si>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</si>
  <si>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</si>
  <si>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</si>
  <si>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</si>
  <si>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</si>
  <si>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</si>
  <si>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</si>
  <si>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</si>
  <si>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</si>
  <si>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</si>
  <si>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</si>
  <si>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</si>
  <si>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</si>
  <si>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</si>
  <si>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</si>
  <si>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</si>
  <si>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</si>
  <si>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</si>
  <si>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</si>
  <si>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</si>
  <si>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</si>
  <si>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</si>
  <si>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</si>
  <si>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</si>
  <si>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</si>
  <si>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</si>
  <si>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</si>
  <si>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</si>
  <si>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</si>
  <si>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</si>
  <si>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</si>
  <si>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</si>
  <si>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</si>
  <si>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</si>
  <si>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</si>
  <si>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</si>
  <si>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</si>
  <si>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</si>
  <si>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</si>
  <si>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</si>
  <si>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</si>
  <si>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</si>
  <si>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</si>
  <si>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</si>
  <si>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</si>
  <si>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</si>
  <si>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</si>
  <si>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</si>
  <si>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</si>
  <si>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</si>
  <si>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</si>
  <si>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</si>
  <si>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</si>
  <si>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</si>
  <si>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</si>
  <si>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</si>
  <si>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</si>
  <si>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</si>
  <si>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</si>
  <si>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</si>
  <si>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</si>
  <si>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</si>
  <si>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</si>
  <si>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</si>
  <si>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</si>
  <si>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</si>
  <si>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</si>
  <si>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</si>
  <si>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</si>
  <si>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</si>
  <si>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</si>
  <si>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</si>
  <si>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</si>
  <si>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</si>
  <si>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</si>
  <si>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</si>
  <si>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</si>
  <si>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</si>
  <si>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</si>
  <si>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</si>
  <si>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</si>
  <si>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</si>
  <si>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</si>
  <si>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</si>
  <si>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</si>
  <si>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</si>
  <si>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</si>
  <si>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</si>
  <si>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</si>
  <si>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</si>
  <si>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</si>
  <si>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</si>
  <si>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</si>
  <si>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</si>
  <si>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</si>
  <si>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</si>
  <si>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</si>
  <si>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</si>
  <si>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</si>
  <si>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</si>
  <si>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</si>
  <si>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</si>
  <si>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</si>
  <si>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</si>
  <si>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</si>
  <si>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</si>
  <si>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</si>
  <si>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</si>
  <si>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</si>
  <si>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</si>
  <si>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</si>
  <si>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</si>
  <si>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</si>
  <si>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</si>
  <si>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</si>
  <si>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</si>
  <si>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</si>
  <si>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</si>
  <si>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</si>
  <si>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</si>
  <si>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</si>
  <si>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</si>
  <si>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</si>
  <si>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</si>
  <si>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</si>
  <si>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</si>
  <si>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</si>
  <si>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</si>
  <si>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</si>
  <si>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</si>
  <si>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</si>
  <si>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</si>
  <si>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</si>
  <si>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</si>
  <si>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</si>
  <si>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</si>
  <si>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</si>
  <si>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</si>
  <si>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</si>
  <si>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</si>
  <si>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</si>
  <si>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</si>
  <si>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</si>
  <si>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</si>
  <si>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</si>
  <si>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</si>
  <si>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</si>
  <si>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</si>
  <si>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</si>
  <si>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</si>
  <si>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</si>
  <si>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</si>
  <si>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</si>
  <si>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</si>
  <si>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</si>
  <si>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</si>
  <si>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</si>
  <si>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</si>
  <si>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</si>
  <si>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</si>
  <si>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</si>
  <si>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</si>
  <si>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</si>
  <si>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</si>
  <si>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</si>
  <si>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</si>
  <si>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</si>
  <si>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</si>
  <si>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</si>
  <si>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</si>
  <si>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</si>
  <si>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</si>
  <si>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</si>
  <si>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</si>
  <si>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</si>
  <si>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</si>
  <si>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</si>
  <si>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</si>
  <si>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</si>
  <si>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</si>
  <si>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</si>
  <si>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</si>
  <si>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</si>
  <si>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</si>
  <si>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</si>
  <si>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</si>
  <si>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</si>
  <si>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</si>
  <si>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</si>
  <si>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</si>
  <si>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</si>
  <si>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</si>
  <si>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</si>
  <si>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</si>
  <si>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</si>
  <si>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</si>
  <si>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</si>
  <si>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</si>
  <si>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</si>
  <si>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</si>
  <si>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</si>
  <si>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</si>
  <si>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</si>
  <si>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</si>
  <si>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</si>
  <si>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</si>
  <si>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</si>
  <si>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</si>
  <si>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</si>
  <si>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</si>
  <si>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</si>
  <si>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</si>
  <si>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</si>
  <si>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</si>
  <si>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</si>
  <si>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</si>
  <si>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</si>
  <si>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</si>
  <si>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</si>
  <si>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</si>
  <si>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</si>
  <si>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</si>
  <si>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</si>
  <si>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</si>
  <si>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</si>
  <si>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</si>
  <si>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</si>
  <si>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</si>
  <si>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</si>
  <si>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</si>
  <si>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</si>
  <si>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</si>
  <si>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</si>
  <si>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</si>
  <si>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</si>
  <si>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</si>
  <si>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</si>
  <si>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</si>
  <si>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</si>
  <si>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</si>
  <si>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</si>
  <si>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</si>
  <si>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</si>
  <si>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</si>
  <si>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</si>
  <si>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</si>
  <si>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</si>
  <si>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</si>
  <si>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</si>
  <si>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</si>
  <si>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</si>
  <si>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</si>
  <si>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</si>
  <si>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</si>
  <si>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</si>
  <si>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</si>
  <si>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</si>
  <si>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</si>
  <si>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</si>
  <si>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</si>
  <si>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</si>
  <si>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</si>
  <si>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</si>
  <si>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</si>
  <si>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</si>
  <si>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</si>
  <si>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</si>
  <si>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</si>
  <si>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</si>
  <si>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</si>
  <si>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</si>
  <si>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</si>
  <si>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</si>
  <si>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</si>
  <si>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</si>
  <si>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</si>
  <si>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</si>
  <si>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</si>
  <si>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</si>
  <si>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</si>
  <si>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</si>
  <si>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</si>
  <si>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</si>
  <si>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</si>
  <si>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</si>
  <si>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</si>
  <si>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</si>
  <si>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</si>
  <si>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</si>
  <si>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</si>
  <si>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</si>
  <si>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</si>
  <si>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</si>
  <si>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</si>
  <si>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</si>
  <si>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</si>
  <si>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</si>
  <si>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</si>
  <si>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</si>
  <si>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</si>
  <si>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</si>
  <si>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</si>
  <si>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</si>
  <si>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</si>
  <si>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</si>
  <si>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</si>
  <si>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</si>
  <si>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</si>
  <si>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</si>
  <si>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</si>
  <si>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</si>
  <si>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</si>
  <si>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</si>
  <si>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</si>
  <si>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</si>
  <si>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</si>
  <si>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</si>
  <si>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</si>
  <si>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</si>
  <si>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</si>
  <si>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</si>
  <si>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</si>
  <si>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</si>
  <si>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</si>
  <si>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</si>
  <si>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</si>
  <si>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</si>
  <si>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</si>
  <si>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</si>
  <si>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</si>
  <si>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</si>
  <si>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</si>
  <si>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</si>
  <si>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</si>
  <si>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</si>
  <si>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</si>
  <si>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</si>
  <si>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</si>
  <si>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</si>
  <si>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</si>
  <si>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</si>
  <si>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</si>
  <si>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</si>
  <si>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</si>
  <si>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</si>
  <si>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</si>
  <si>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</si>
  <si>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</si>
  <si>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</si>
  <si>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</si>
  <si>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</si>
  <si>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</si>
  <si>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</si>
  <si>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</si>
  <si>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</si>
  <si>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</si>
  <si>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</si>
  <si>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</si>
  <si>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</si>
  <si>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</si>
  <si>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</si>
  <si>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</si>
  <si>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</si>
  <si>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</si>
  <si>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</si>
  <si>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</si>
  <si>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独立行政法人国立病院機構やまと精神医療センター</t>
    <phoneticPr fontId="3"/>
  </si>
  <si>
    <t>〒639-1042 大和郡山市小泉町２８１５</t>
    <phoneticPr fontId="3"/>
  </si>
  <si>
    <t>〇</t>
  </si>
  <si>
    <t>精神科</t>
  </si>
  <si>
    <t>ＤＰＣ病院ではない</t>
  </si>
  <si>
    <t>有</t>
  </si>
  <si>
    <t>-</t>
    <phoneticPr fontId="3"/>
  </si>
  <si>
    <t>3病棟</t>
  </si>
  <si>
    <t>慢性期機能</t>
  </si>
  <si>
    <t>4病棟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</si>
</sst>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27&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1044</v>
      </c>
      <c r="M9" s="282" t="s">
        <v>1046</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1044</v>
      </c>
      <c r="M22" s="282" t="s">
        <v>1046</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1044</v>
      </c>
      <c r="M35" s="282" t="s">
        <v>1046</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1044</v>
      </c>
      <c r="M44" s="282" t="s">
        <v>1046</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1044</v>
      </c>
      <c r="M89" s="262" t="s">
        <v>1046</v>
      </c>
    </row>
    <row r="90" spans="1:22" s="21" customFormat="1">
      <c r="A90" s="243"/>
      <c r="B90" s="1"/>
      <c r="C90" s="3"/>
      <c r="D90" s="3"/>
      <c r="E90" s="3"/>
      <c r="F90" s="3"/>
      <c r="G90" s="3"/>
      <c r="H90" s="287"/>
      <c r="I90" s="67" t="s">
        <v>36</v>
      </c>
      <c r="J90" s="68"/>
      <c r="K90" s="69"/>
      <c r="L90" s="262" t="s">
        <v>1045</v>
      </c>
      <c r="M90" s="262" t="s">
        <v>1045</v>
      </c>
    </row>
    <row r="91" spans="1:22" s="21" customFormat="1" ht="54" customHeight="1">
      <c r="A91" s="244" t="s">
        <v>609</v>
      </c>
      <c r="B91" s="1"/>
      <c r="C91" s="320" t="s">
        <v>37</v>
      </c>
      <c r="D91" s="321"/>
      <c r="E91" s="321"/>
      <c r="F91" s="321"/>
      <c r="G91" s="321"/>
      <c r="H91" s="322"/>
      <c r="I91" s="294" t="s">
        <v>38</v>
      </c>
      <c r="J91" s="260" t="s">
        <v>532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100</v>
      </c>
      <c r="K99" s="237" t="str">
        <f>IF(OR(COUNTIF(L99:M99,"未確認")&gt;0,COUNTIF(L99:M99,"~*")&gt;0),"※","")</f>
        <v/>
      </c>
      <c r="L99" s="258">
        <v>50</v>
      </c>
      <c r="M99" s="258">
        <v>50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100</v>
      </c>
      <c r="K101" s="237" t="str">
        <f>IF(OR(COUNTIF(L101:M101,"未確認")&gt;0,COUNTIF(L101:M101,"~*")&gt;0),"※","")</f>
        <v/>
      </c>
      <c r="L101" s="258">
        <v>50</v>
      </c>
      <c r="M101" s="258">
        <v>50</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IF(OR(COUNTIF(L101:M101,"未確認")&gt;0,COUNTIF(L101:M101,"~*")&gt;0),"※","")</f>
        <v/>
      </c>
      <c r="L102" s="258">
        <v>50</v>
      </c>
      <c r="M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v>0</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1040</v>
      </c>
      <c r="M120" s="98" t="s">
        <v>1040</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row>
    <row r="132" spans="1:22" s="83" customFormat="1" ht="34.5" customHeight="1">
      <c r="A132" s="244" t="s">
        <v>621</v>
      </c>
      <c r="B132" s="84"/>
      <c r="C132" s="295"/>
      <c r="D132" s="297"/>
      <c r="E132" s="320" t="s">
        <v>58</v>
      </c>
      <c r="F132" s="321"/>
      <c r="G132" s="321"/>
      <c r="H132" s="322"/>
      <c r="I132" s="389"/>
      <c r="J132" s="101"/>
      <c r="K132" s="102"/>
      <c r="L132" s="82">
        <v>50</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100</v>
      </c>
      <c r="K167" s="264" t="str">
        <f t="shared" si="3"/>
        <v/>
      </c>
      <c r="L167" s="117">
        <v>50</v>
      </c>
      <c r="M167" s="117">
        <v>50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1041</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1042</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52</v>
      </c>
      <c r="K269" s="81" t="str">
        <f t="shared" si="8"/>
        <v/>
      </c>
      <c r="L269" s="147">
        <v>27</v>
      </c>
      <c r="M269" s="147">
        <v>25</v>
      </c>
    </row>
    <row r="270" spans="1:22" s="83" customFormat="1" ht="34.5" customHeight="1">
      <c r="A270" s="249" t="s">
        <v>725</v>
      </c>
      <c r="B270" s="120"/>
      <c r="C270" s="371"/>
      <c r="D270" s="371"/>
      <c r="E270" s="371"/>
      <c r="F270" s="371"/>
      <c r="G270" s="371" t="s">
        <v>148</v>
      </c>
      <c r="H270" s="371"/>
      <c r="I270" s="404"/>
      <c r="J270" s="266">
        <f t="shared" si="9"/>
        <v>0.6</v>
      </c>
      <c r="K270" s="81" t="str">
        <f t="shared" si="8"/>
        <v/>
      </c>
      <c r="L270" s="148">
        <v>0</v>
      </c>
      <c r="M270" s="148">
        <v>0.6</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row>
    <row r="274" spans="1:13" s="83" customFormat="1" ht="34.5" customHeight="1">
      <c r="A274" s="249" t="s">
        <v>727</v>
      </c>
      <c r="B274" s="120"/>
      <c r="C274" s="372"/>
      <c r="D274" s="372"/>
      <c r="E274" s="372"/>
      <c r="F274" s="372"/>
      <c r="G274" s="371" t="s">
        <v>148</v>
      </c>
      <c r="H274" s="371"/>
      <c r="I274" s="404"/>
      <c r="J274" s="266">
        <f t="shared" si="9"/>
        <v>0.8</v>
      </c>
      <c r="K274" s="81" t="str">
        <f t="shared" si="8"/>
        <v/>
      </c>
      <c r="L274" s="148">
        <v>0.8</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3</v>
      </c>
      <c r="K279" s="81" t="str">
        <f t="shared" si="8"/>
        <v/>
      </c>
      <c r="L279" s="147">
        <v>2</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5</v>
      </c>
      <c r="N297" s="147">
        <v>110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2.8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1042</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2</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127</v>
      </c>
      <c r="K392" s="81" t="str">
        <f t="shared" ref="K392:K397" si="12">IF(OR(COUNTIF(L392:M392,"未確認")&gt;0,COUNTIF(L392:M392,"~*")&gt;0),"※","")</f>
        <v/>
      </c>
      <c r="L392" s="147">
        <v>34</v>
      </c>
      <c r="M392" s="147">
        <v>93</v>
      </c>
    </row>
    <row r="393" spans="1:22" s="83" customFormat="1" ht="34.5" customHeight="1">
      <c r="A393" s="249" t="s">
        <v>773</v>
      </c>
      <c r="B393" s="84"/>
      <c r="C393" s="370"/>
      <c r="D393" s="380"/>
      <c r="E393" s="320" t="s">
        <v>224</v>
      </c>
      <c r="F393" s="321"/>
      <c r="G393" s="321"/>
      <c r="H393" s="322"/>
      <c r="I393" s="343"/>
      <c r="J393" s="140">
        <f t="shared" si="11"/>
        <v>127</v>
      </c>
      <c r="K393" s="81" t="str">
        <f t="shared" si="12"/>
        <v/>
      </c>
      <c r="L393" s="147">
        <v>34</v>
      </c>
      <c r="M393" s="147">
        <v>93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36555</v>
      </c>
      <c r="K396" s="81" t="str">
        <f t="shared" si="12"/>
        <v/>
      </c>
      <c r="L396" s="147">
        <v>18329</v>
      </c>
      <c r="M396" s="147">
        <v>18226</v>
      </c>
    </row>
    <row r="397" spans="1:22" s="83" customFormat="1" ht="34.5" customHeight="1">
      <c r="A397" s="250" t="s">
        <v>777</v>
      </c>
      <c r="B397" s="119"/>
      <c r="C397" s="370"/>
      <c r="D397" s="320" t="s">
        <v>228</v>
      </c>
      <c r="E397" s="321"/>
      <c r="F397" s="321"/>
      <c r="G397" s="321"/>
      <c r="H397" s="322"/>
      <c r="I397" s="344"/>
      <c r="J397" s="140">
        <f t="shared" si="11"/>
        <v>126</v>
      </c>
      <c r="K397" s="81" t="str">
        <f t="shared" si="12"/>
        <v/>
      </c>
      <c r="L397" s="147">
        <v>33</v>
      </c>
      <c r="M397" s="147">
        <v>93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127</v>
      </c>
      <c r="K405" s="81" t="str">
        <f t="shared" ref="K405:K422" si="14">IF(OR(COUNTIF(L405:M405,"未確認")&gt;0,COUNTIF(L405:M405,"~*")&gt;0),"※","")</f>
        <v/>
      </c>
      <c r="L405" s="147">
        <v>34</v>
      </c>
      <c r="M405" s="147">
        <v>93</v>
      </c>
    </row>
    <row r="406" spans="1:22" s="83" customFormat="1" ht="34.5" customHeight="1">
      <c r="A406" s="251" t="s">
        <v>779</v>
      </c>
      <c r="B406" s="119"/>
      <c r="C406" s="369"/>
      <c r="D406" s="375" t="s">
        <v>233</v>
      </c>
      <c r="E406" s="377" t="s">
        <v>234</v>
      </c>
      <c r="F406" s="378"/>
      <c r="G406" s="378"/>
      <c r="H406" s="379"/>
      <c r="I406" s="361"/>
      <c r="J406" s="140">
        <f t="shared" si="13"/>
        <v>1</v>
      </c>
      <c r="K406" s="81" t="str">
        <f t="shared" si="14"/>
        <v/>
      </c>
      <c r="L406" s="147">
        <v>1</v>
      </c>
      <c r="M406" s="147">
        <v>0</v>
      </c>
    </row>
    <row r="407" spans="1:22" s="83" customFormat="1" ht="34.5" customHeight="1">
      <c r="A407" s="251" t="s">
        <v>780</v>
      </c>
      <c r="B407" s="119"/>
      <c r="C407" s="369"/>
      <c r="D407" s="369"/>
      <c r="E407" s="320" t="s">
        <v>235</v>
      </c>
      <c r="F407" s="321"/>
      <c r="G407" s="321"/>
      <c r="H407" s="322"/>
      <c r="I407" s="361"/>
      <c r="J407" s="140">
        <f t="shared" si="13"/>
        <v>116</v>
      </c>
      <c r="K407" s="81" t="str">
        <f t="shared" si="14"/>
        <v/>
      </c>
      <c r="L407" s="147">
        <v>32</v>
      </c>
      <c r="M407" s="147">
        <v>84</v>
      </c>
    </row>
    <row r="408" spans="1:22" s="83" customFormat="1" ht="34.5" customHeight="1">
      <c r="A408" s="251" t="s">
        <v>781</v>
      </c>
      <c r="B408" s="119"/>
      <c r="C408" s="369"/>
      <c r="D408" s="369"/>
      <c r="E408" s="320" t="s">
        <v>236</v>
      </c>
      <c r="F408" s="321"/>
      <c r="G408" s="321"/>
      <c r="H408" s="322"/>
      <c r="I408" s="361"/>
      <c r="J408" s="140">
        <f t="shared" si="13"/>
        <v>9</v>
      </c>
      <c r="K408" s="81" t="str">
        <f t="shared" si="14"/>
        <v/>
      </c>
      <c r="L408" s="147">
        <v>1</v>
      </c>
      <c r="M408" s="147">
        <v>8</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0</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126</v>
      </c>
      <c r="K413" s="81" t="str">
        <f t="shared" si="14"/>
        <v/>
      </c>
      <c r="L413" s="147">
        <v>33</v>
      </c>
      <c r="M413" s="147">
        <v>93</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116</v>
      </c>
      <c r="K415" s="81" t="str">
        <f t="shared" si="14"/>
        <v/>
      </c>
      <c r="L415" s="147">
        <v>33</v>
      </c>
      <c r="M415" s="147">
        <v>83</v>
      </c>
    </row>
    <row r="416" spans="1:22" s="83" customFormat="1" ht="34.5" customHeight="1">
      <c r="A416" s="251" t="s">
        <v>789</v>
      </c>
      <c r="B416" s="119"/>
      <c r="C416" s="369"/>
      <c r="D416" s="369"/>
      <c r="E416" s="320" t="s">
        <v>243</v>
      </c>
      <c r="F416" s="321"/>
      <c r="G416" s="321"/>
      <c r="H416" s="322"/>
      <c r="I416" s="361"/>
      <c r="J416" s="140">
        <f t="shared" si="13"/>
        <v>7</v>
      </c>
      <c r="K416" s="81" t="str">
        <f t="shared" si="14"/>
        <v/>
      </c>
      <c r="L416" s="147">
        <v>0</v>
      </c>
      <c r="M416" s="147">
        <v>7</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3</v>
      </c>
      <c r="K421" s="81" t="str">
        <f t="shared" si="14"/>
        <v/>
      </c>
      <c r="L421" s="147">
        <v>0</v>
      </c>
      <c r="M421" s="147">
        <v>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126</v>
      </c>
      <c r="K430" s="193" t="str">
        <f>IF(OR(COUNTIF(L430:M430,"未確認")&gt;0,COUNTIF(L430:M430,"~*")&gt;0),"※","")</f>
        <v/>
      </c>
      <c r="L430" s="147">
        <v>33</v>
      </c>
      <c r="M430" s="147">
        <v>93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116</v>
      </c>
      <c r="K431" s="193" t="str">
        <f>IF(OR(COUNTIF(L431:M431,"未確認")&gt;0,COUNTIF(L431:M431,"~*")&gt;0),"※","")</f>
        <v/>
      </c>
      <c r="L431" s="147">
        <v>33</v>
      </c>
      <c r="M431" s="147">
        <v>83</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v>
      </c>
      <c r="K433" s="193" t="str">
        <f>IF(OR(COUNTIF(L433:M433,"未確認")&gt;0,COUNTIF(L433:M433,"~*")&gt;0),"※","")</f>
        <v/>
      </c>
      <c r="L433" s="147">
        <v>0</v>
      </c>
      <c r="M433" s="147">
        <v>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7</v>
      </c>
      <c r="K434" s="193" t="str">
        <f>IF(OR(COUNTIF(L434:M434,"未確認")&gt;0,COUNTIF(L434:M434,"~*")&gt;0),"※","")</f>
        <v/>
      </c>
      <c r="L434" s="147">
        <v>0</v>
      </c>
      <c r="M434" s="147">
        <v>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1043</v>
      </c>
      <c r="M558" s="211" t="s">
        <v>1043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46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19</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44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23</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81</v>
      </c>
      <c r="K646" s="201" t="str">
        <f t="shared" ref="K646:K660" si="33">IF(OR(COUNTIF(L646:M646,"未確認")&gt;0,COUNTIF(L646:M646,"*")&gt;0),"※","")</f>
        <v/>
      </c>
      <c r="L646" s="117">
        <v>39</v>
      </c>
      <c r="M646" s="117">
        <v>42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81</v>
      </c>
      <c r="K652" s="201" t="str">
        <f t="shared" si="33"/>
        <v/>
      </c>
      <c r="L652" s="117">
        <v>39</v>
      </c>
      <c r="M652" s="117">
        <v>42</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99</v>
      </c>
      <c r="K658" s="201" t="str">
        <f t="shared" si="33"/>
        <v/>
      </c>
      <c r="L658" s="117">
        <v>49</v>
      </c>
      <c r="M658" s="117">
        <v>50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100</v>
      </c>
      <c r="K694" s="201" t="str">
        <f>IF(OR(COUNTIF(L694:M694,"未確認")&gt;0,COUNTIF(L694:M694,"*")&gt;0),"※","")</f>
        <v/>
      </c>
      <c r="L694" s="117">
        <v>50</v>
      </c>
      <c r="M694" s="117">
        <v>50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81</v>
      </c>
      <c r="K696" s="201" t="str">
        <f>IF(OR(COUNTIF(L696:M696,"未確認")&gt;0,COUNTIF(L696:M696,"*")&gt;0),"※","")</f>
        <v/>
      </c>
      <c r="L696" s="117">
        <v>39</v>
      </c>
      <c r="M696" s="117">
        <v>42</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87</v>
      </c>
      <c r="K697" s="201" t="str">
        <f>IF(OR(COUNTIF(L697:M697,"未確認")&gt;0,COUNTIF(L697:M697,"*")&gt;0),"※","")</f>
        <v/>
      </c>
      <c r="L697" s="117">
        <v>48</v>
      </c>
      <c r="M697" s="117">
        <v>39</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6502C45-D9F9-4F2C-8D49-4A6A082EE85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2019-12-23T00:59:20Z</dcterms:modified>
</cp:coreProperties>
</file>