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2DE1B96-B91F-48CF-AF70-3DC7E391E7FA}"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<sst xmlns="http://schemas.openxmlformats.org/spreadsheetml/2006/main" count="3090" uniqueCount="1053">
  <si>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</si>
  <si>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</si>
  <si>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</si>
  <si>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</si>
  <si>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</si>
  <si>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</si>
  <si>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</si>
  <si>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</si>
  <si>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</si>
  <si>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</si>
  <si>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</si>
  <si>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</si>
  <si>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</si>
  <si>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</si>
  <si>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</si>
  <si>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</si>
  <si>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</si>
  <si>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</si>
  <si>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</si>
  <si>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</si>
  <si>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</si>
  <si>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</si>
  <si>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</si>
  <si>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</si>
  <si>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</si>
  <si>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</si>
  <si>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</si>
  <si>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</si>
  <si>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</si>
  <si>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</si>
  <si>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</si>
  <si>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</si>
  <si>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</si>
  <si>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</si>
  <si>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</si>
  <si>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</si>
  <si>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</si>
  <si>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</si>
  <si>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</si>
  <si>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</si>
  <si>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</si>
  <si>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</si>
  <si>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</si>
  <si>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</si>
  <si>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</si>
  <si>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</si>
  <si>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</si>
  <si>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</si>
  <si>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</si>
  <si>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</si>
  <si>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</si>
  <si>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</si>
  <si>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</si>
  <si>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</si>
  <si>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</si>
  <si>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</si>
  <si>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</si>
  <si>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</si>
  <si>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</si>
  <si>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</si>
  <si>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</si>
  <si>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</si>
  <si>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</si>
  <si>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</si>
  <si>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</si>
  <si>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</si>
  <si>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</si>
  <si>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</si>
  <si>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</si>
  <si>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</si>
  <si>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</si>
  <si>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</si>
  <si>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</si>
  <si>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</si>
  <si>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</si>
  <si>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</si>
  <si>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</si>
  <si>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</si>
  <si>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</si>
  <si>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</si>
  <si>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</si>
  <si>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</si>
  <si>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</si>
  <si>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</si>
  <si>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</si>
  <si>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</si>
  <si>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</si>
  <si>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</si>
  <si>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</si>
  <si>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</si>
  <si>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</si>
  <si>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</si>
  <si>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</si>
  <si>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</si>
  <si>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</si>
  <si>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</si>
  <si>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</si>
  <si>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</si>
  <si>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</si>
  <si>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</si>
  <si>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</si>
  <si>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</si>
  <si>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</si>
  <si>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</si>
  <si>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</si>
  <si>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</si>
  <si>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</si>
  <si>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</si>
  <si>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</si>
  <si>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</si>
  <si>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</si>
  <si>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</si>
  <si>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</si>
  <si>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</si>
  <si>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</si>
  <si>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</si>
  <si>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</si>
  <si>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</si>
  <si>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</si>
  <si>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</si>
  <si>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</si>
  <si>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</si>
  <si>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</si>
  <si>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</si>
  <si>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</si>
  <si>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</si>
  <si>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</si>
  <si>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</si>
  <si>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</si>
  <si>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</si>
  <si>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</si>
  <si>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</si>
  <si>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</si>
  <si>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</si>
  <si>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</si>
  <si>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</si>
  <si>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</si>
  <si>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</si>
  <si>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</si>
  <si>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</si>
  <si>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</si>
  <si>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</si>
  <si>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</si>
  <si>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</si>
  <si>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</si>
  <si>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</si>
  <si>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</si>
  <si>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</si>
  <si>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</si>
  <si>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</si>
  <si>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</si>
  <si>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</si>
  <si>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</si>
  <si>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</si>
  <si>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</si>
  <si>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</si>
  <si>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</si>
  <si>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</si>
  <si>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</si>
  <si>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</si>
  <si>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</si>
  <si>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</si>
  <si>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</si>
  <si>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</si>
  <si>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</si>
  <si>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</si>
  <si>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</si>
  <si>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</si>
  <si>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</si>
  <si>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</si>
  <si>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</si>
  <si>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</si>
  <si>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</si>
  <si>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</si>
  <si>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</si>
  <si>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</si>
  <si>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</si>
  <si>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</si>
  <si>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</si>
  <si>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</si>
  <si>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</si>
  <si>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</si>
  <si>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</si>
  <si>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</si>
  <si>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</si>
  <si>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</si>
  <si>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</si>
  <si>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</si>
  <si>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</si>
  <si>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</si>
  <si>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</si>
  <si>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</si>
  <si>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</si>
  <si>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</si>
  <si>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</si>
  <si>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</si>
  <si>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</si>
  <si>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</si>
  <si>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</si>
  <si>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</si>
  <si>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</si>
  <si>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</si>
  <si>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</si>
  <si>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</si>
  <si>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</si>
  <si>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</si>
  <si>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</si>
  <si>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</si>
  <si>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</si>
  <si>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</si>
  <si>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</si>
  <si>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</si>
  <si>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</si>
  <si>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</si>
  <si>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</si>
  <si>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</si>
  <si>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</si>
  <si>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</si>
  <si>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</si>
  <si>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</si>
  <si>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</si>
  <si>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</si>
  <si>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</si>
  <si>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</si>
  <si>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</si>
  <si>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</si>
  <si>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</si>
  <si>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</si>
  <si>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</si>
  <si>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</si>
  <si>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</si>
  <si>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</si>
  <si>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</si>
  <si>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</si>
  <si>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</si>
  <si>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</si>
  <si>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</si>
  <si>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</si>
  <si>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</si>
  <si>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</si>
  <si>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</si>
  <si>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</si>
  <si>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</si>
  <si>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</si>
  <si>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</si>
  <si>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</si>
  <si>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</si>
  <si>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</si>
  <si>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</si>
  <si>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</si>
  <si>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</si>
  <si>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</si>
  <si>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</si>
  <si>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</si>
  <si>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</si>
  <si>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</si>
  <si>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</si>
  <si>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</si>
  <si>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</si>
  <si>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</si>
  <si>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</si>
  <si>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</si>
  <si>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</si>
  <si>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</si>
  <si>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</si>
  <si>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</si>
  <si>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</si>
  <si>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</si>
  <si>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</si>
  <si>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</si>
  <si>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</si>
  <si>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</si>
  <si>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</si>
  <si>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</si>
  <si>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</si>
  <si>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</si>
  <si>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</si>
  <si>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</si>
  <si>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</si>
  <si>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</si>
  <si>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</si>
  <si>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</si>
  <si>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</si>
  <si>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</si>
  <si>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</si>
  <si>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</si>
  <si>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</si>
  <si>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</si>
  <si>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</si>
  <si>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</si>
  <si>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</si>
  <si>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</si>
  <si>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</si>
  <si>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</si>
  <si>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</si>
  <si>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</si>
  <si>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</si>
  <si>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</si>
  <si>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</si>
  <si>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</si>
  <si>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</si>
  <si>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</si>
  <si>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</si>
  <si>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</si>
  <si>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</si>
  <si>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</si>
  <si>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</si>
  <si>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</si>
  <si>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</si>
  <si>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</si>
  <si>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</si>
  <si>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</si>
  <si>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</si>
  <si>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</si>
  <si>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</si>
  <si>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</si>
  <si>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</si>
  <si>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</si>
  <si>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</si>
  <si>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</si>
  <si>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</si>
  <si>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</si>
  <si>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</si>
  <si>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</si>
  <si>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</si>
  <si>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</si>
  <si>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</si>
  <si>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</si>
  <si>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</si>
  <si>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</si>
  <si>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</si>
  <si>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</si>
  <si>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</si>
  <si>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</si>
  <si>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</si>
  <si>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</si>
  <si>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</si>
  <si>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</si>
  <si>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</si>
  <si>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</si>
  <si>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</si>
  <si>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</si>
  <si>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</si>
  <si>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</si>
  <si>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</si>
  <si>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</si>
  <si>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</si>
  <si>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</si>
  <si>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</si>
  <si>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</si>
  <si>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</si>
  <si>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</si>
  <si>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</si>
  <si>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</si>
  <si>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</si>
  <si>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</si>
  <si>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</si>
  <si>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</si>
  <si>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</si>
  <si>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</si>
  <si>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</si>
  <si>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</si>
  <si>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</si>
  <si>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</si>
  <si>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</si>
  <si>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</si>
  <si>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</si>
  <si>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</si>
  <si>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</si>
  <si>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</si>
  <si>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</si>
  <si>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</si>
  <si>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</si>
  <si>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</si>
  <si>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</si>
  <si>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</si>
  <si>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</si>
  <si>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</si>
  <si>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</si>
  <si>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</si>
  <si>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</si>
  <si>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</si>
  <si>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</si>
  <si>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</si>
  <si>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</si>
  <si>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</si>
  <si>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</si>
  <si>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</si>
  <si>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</si>
  <si>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</si>
  <si>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</si>
  <si>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</si>
  <si>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</si>
  <si>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</si>
  <si>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</si>
  <si>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</si>
  <si>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</si>
  <si>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</si>
  <si>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</si>
  <si>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</si>
  <si>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</si>
  <si>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</si>
  <si>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</si>
  <si>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</si>
  <si>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</si>
  <si>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</si>
  <si>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</si>
  <si>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</si>
  <si>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</si>
  <si>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</si>
  <si>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</si>
  <si>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</si>
  <si>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</si>
  <si>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</si>
  <si>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</si>
  <si>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</si>
  <si>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</si>
  <si>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</si>
  <si>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</si>
  <si>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</si>
  <si>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</si>
  <si>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</si>
  <si>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</si>
  <si>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</si>
  <si>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</si>
  <si>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</si>
  <si>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</si>
  <si>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</si>
  <si>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</si>
  <si>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</si>
  <si>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</si>
  <si>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</si>
  <si>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</si>
  <si>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</si>
  <si>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</si>
  <si>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</si>
  <si>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</si>
  <si>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</si>
  <si>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</si>
  <si>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</si>
  <si>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</si>
  <si>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</si>
  <si>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</si>
  <si>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</si>
  <si>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</si>
  <si>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</si>
  <si>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</si>
  <si>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</si>
  <si>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</si>
  <si>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</si>
  <si>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</si>
  <si>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</si>
  <si>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</si>
  <si>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</si>
  <si>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</si>
  <si>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</si>
  <si>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</si>
  <si>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</si>
  <si>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</si>
  <si>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</si>
  <si>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</si>
  <si>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</si>
  <si>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</si>
  <si>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</si>
  <si>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</si>
  <si>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</si>
  <si>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</si>
  <si>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</si>
  <si>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</si>
  <si>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</si>
  <si>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</si>
  <si>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</si>
  <si>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</si>
  <si>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</si>
  <si>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</si>
  <si>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</si>
  <si>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</si>
  <si>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</si>
  <si>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</si>
  <si>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</si>
  <si>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</si>
  <si>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</si>
  <si>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</si>
  <si>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</si>
  <si>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</si>
  <si>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</si>
  <si>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</si>
  <si>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</si>
  <si>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</si>
  <si>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</si>
  <si>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</si>
  <si>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</si>
  <si>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</si>
  <si>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</si>
  <si>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</si>
  <si>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</si>
  <si>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</si>
  <si>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</si>
  <si>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</si>
  <si>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</si>
  <si>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</si>
  <si>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</si>
  <si>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</si>
  <si>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</si>
  <si>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</si>
  <si>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</si>
  <si>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</si>
  <si>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</si>
  <si>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</si>
  <si>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</si>
  <si>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</si>
  <si>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</si>
  <si>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</si>
  <si>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</si>
  <si>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</si>
  <si>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</si>
  <si>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</si>
  <si>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</si>
  <si>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</si>
  <si>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</si>
  <si>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</si>
  <si>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</si>
  <si>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</si>
  <si>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</si>
  <si>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</si>
  <si>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</si>
  <si>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</si>
  <si>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</si>
  <si>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</si>
  <si>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</si>
  <si>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</si>
  <si>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</si>
  <si>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</si>
  <si>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</si>
  <si>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</si>
  <si>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</si>
  <si>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</si>
  <si>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</si>
  <si>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</si>
  <si>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</si>
  <si>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</si>
  <si>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</si>
  <si>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</si>
  <si>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</si>
  <si>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</si>
  <si>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</si>
  <si>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</si>
  <si>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</si>
  <si>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</si>
  <si>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</si>
  <si>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</si>
  <si>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</si>
  <si>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</si>
  <si>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</si>
  <si>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</si>
  <si>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</si>
  <si>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</si>
  <si>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</si>
  <si>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</si>
  <si>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</si>
  <si>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</si>
  <si>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</si>
  <si>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</si>
  <si>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</si>
  <si>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</si>
  <si>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</si>
  <si>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</si>
  <si>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</si>
  <si>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</si>
  <si>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</si>
  <si>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</si>
  <si>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</si>
  <si>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</si>
  <si>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</si>
  <si>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</si>
  <si>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</si>
  <si>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</si>
  <si>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</si>
  <si>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</si>
  <si>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</si>
  <si>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</si>
  <si>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</si>
  <si>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</si>
  <si>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</si>
  <si>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</si>
  <si>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</si>
  <si>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</si>
  <si>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</si>
  <si>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</si>
  <si>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</si>
  <si>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</si>
  <si>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</si>
  <si>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</si>
  <si>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</si>
  <si>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</si>
  <si>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</si>
  <si>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</si>
  <si>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</si>
  <si>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</si>
  <si>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</si>
  <si>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</si>
  <si>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</si>
  <si>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</si>
  <si>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</si>
  <si>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</si>
  <si>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</si>
  <si>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</si>
  <si>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</si>
  <si>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</si>
  <si>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</si>
  <si>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</si>
  <si>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</si>
  <si>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</si>
  <si>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</si>
  <si>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</si>
  <si>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</si>
  <si>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</si>
  <si>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</si>
  <si>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</si>
  <si>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</si>
  <si>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</si>
  <si>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</si>
  <si>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</si>
  <si>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</si>
  <si>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</si>
  <si>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</si>
  <si>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</si>
  <si>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</si>
  <si>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</si>
  <si>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</si>
  <si>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</si>
  <si>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</si>
  <si>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</si>
  <si>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</si>
  <si>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</si>
  <si>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</si>
  <si>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</si>
  <si>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</si>
  <si>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</si>
  <si>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</si>
  <si>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</si>
  <si>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</si>
  <si>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</si>
  <si>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</si>
  <si>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</si>
  <si>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</si>
  <si>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</si>
  <si>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</si>
  <si>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</si>
  <si>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</si>
  <si>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</si>
  <si>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</si>
  <si>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</si>
  <si>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</si>
  <si>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</si>
  <si>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</si>
  <si>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</si>
  <si>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</si>
  <si>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</si>
  <si>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</si>
  <si>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</si>
  <si>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</si>
  <si>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</si>
  <si>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</si>
  <si>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</si>
  <si>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</si>
  <si>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</si>
  <si>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</si>
  <si>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</si>
  <si>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</si>
  <si>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</si>
  <si>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</si>
  <si>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</si>
  <si>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</si>
  <si>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</si>
  <si>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</si>
  <si>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</si>
  <si>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</si>
  <si>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</si>
  <si>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</si>
  <si>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</si>
  <si>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</si>
  <si>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</si>
  <si>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</si>
  <si>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</si>
  <si>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</si>
  <si>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</si>
  <si>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</si>
  <si>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</si>
  <si>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</si>
  <si>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</si>
  <si>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</si>
  <si>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</si>
  <si>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</si>
  <si>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</si>
  <si>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</si>
  <si>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</si>
  <si>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</si>
  <si>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</si>
  <si>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</si>
  <si>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</si>
  <si>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</si>
  <si>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</si>
  <si>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</si>
  <si>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</si>
  <si>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</si>
  <si>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</si>
  <si>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</si>
  <si>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</si>
  <si>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</si>
  <si>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</si>
  <si>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</si>
  <si>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</si>
  <si>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</si>
  <si>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</si>
  <si>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</si>
  <si>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</si>
  <si>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</si>
  <si>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</si>
  <si>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</si>
  <si>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</si>
  <si>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</si>
  <si>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</si>
  <si>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</si>
  <si>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</si>
  <si>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</si>
  <si>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</si>
  <si>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</si>
  <si>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</si>
  <si>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</si>
  <si>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</si>
  <si>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</si>
  <si>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</si>
  <si>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</si>
  <si>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</si>
  <si>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</si>
  <si>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</si>
  <si>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</si>
  <si>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</si>
  <si>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</si>
  <si>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</si>
  <si>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</si>
  <si>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</si>
  <si>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</si>
  <si>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</si>
  <si>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</si>
  <si>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</si>
  <si>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</si>
  <si>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</si>
  <si>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</si>
  <si>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</si>
  <si>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</si>
  <si>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</si>
  <si>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</si>
  <si>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</si>
  <si>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</si>
  <si>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</si>
  <si>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</si>
  <si>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</si>
  <si>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</si>
  <si>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</si>
  <si>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</si>
  <si>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</si>
  <si>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</si>
  <si>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</si>
  <si>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</si>
  <si>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</si>
  <si>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</si>
  <si>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</si>
  <si>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</si>
  <si>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</si>
  <si>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</si>
  <si>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</si>
  <si>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</si>
  <si>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</si>
  <si>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</si>
  <si>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</si>
  <si>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</si>
  <si>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</si>
  <si>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</si>
  <si>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</si>
  <si>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</si>
  <si>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</si>
  <si>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</si>
  <si>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</si>
  <si>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</si>
  <si>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</si>
  <si>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</si>
  <si>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</si>
  <si>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</si>
  <si>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</si>
  <si>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</si>
  <si>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</si>
  <si>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</si>
  <si>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</si>
  <si>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</si>
  <si>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</si>
  <si>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</si>
  <si>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</si>
  <si>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</si>
  <si>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</si>
  <si>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</si>
  <si>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</si>
  <si>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</si>
  <si>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</si>
  <si>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</si>
  <si>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</si>
  <si>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</si>
  <si>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</si>
  <si>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</si>
  <si>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</si>
  <si>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</si>
  <si>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</si>
  <si>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</si>
  <si>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</si>
  <si>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</si>
  <si>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</si>
  <si>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</si>
  <si>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</si>
  <si>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</si>
  <si>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</si>
  <si>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</si>
  <si>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</si>
  <si>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</si>
  <si>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</si>
  <si>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</si>
  <si>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</si>
  <si>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</si>
  <si>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</si>
  <si>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</si>
  <si>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</si>
  <si>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</si>
  <si>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</si>
  <si>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</si>
  <si>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</si>
  <si>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</si>
  <si>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</si>
  <si>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</si>
  <si>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</si>
  <si>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</si>
  <si>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</si>
  <si>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</si>
  <si>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</si>
  <si>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</si>
  <si>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</si>
  <si>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</si>
  <si>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</si>
  <si>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</si>
  <si>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</si>
  <si>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</si>
  <si>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</si>
  <si>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</si>
  <si>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</si>
  <si>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</si>
  <si>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</si>
  <si>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</si>
  <si>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</si>
  <si>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</si>
  <si>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</si>
  <si>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</si>
  <si>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</si>
  <si>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</si>
  <si>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</si>
  <si>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</si>
  <si>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</si>
  <si>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</si>
  <si>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</si>
  <si>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</si>
  <si>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</si>
  <si>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</si>
  <si>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</si>
  <si>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</si>
  <si>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</si>
  <si>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</si>
  <si>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</si>
  <si>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</si>
  <si>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</si>
  <si>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</si>
  <si>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</si>
  <si>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</si>
  <si>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</si>
  <si>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</si>
  <si>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</si>
  <si>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</si>
  <si>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</si>
  <si>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</si>
  <si>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</si>
  <si>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</si>
  <si>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</si>
  <si>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</si>
  <si>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</si>
  <si>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</si>
  <si>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</si>
  <si>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</si>
  <si>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</si>
  <si>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</si>
  <si>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</si>
  <si>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</si>
  <si>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</si>
  <si>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</si>
  <si>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</si>
  <si>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</si>
  <si>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</si>
  <si>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</si>
  <si>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</si>
  <si>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</si>
  <si>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</si>
  <si>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</si>
  <si>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</si>
  <si>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</si>
  <si>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</si>
  <si>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</si>
  <si>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</si>
  <si>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</si>
  <si>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</si>
  <si>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</si>
  <si>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</si>
  <si>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</si>
  <si>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</si>
  <si>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</si>
  <si>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</si>
  <si>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</si>
  <si>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</si>
  <si>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</si>
  <si>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</si>
  <si>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</si>
  <si>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</si>
  <si>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</si>
  <si>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</si>
  <si>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</si>
  <si>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</si>
  <si>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</si>
  <si>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</si>
  <si>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</si>
  <si>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</si>
  <si>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</si>
  <si>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</si>
  <si>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</si>
  <si>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</si>
  <si>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</si>
  <si>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</si>
  <si>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</si>
  <si>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</si>
  <si>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</si>
  <si>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</si>
  <si>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</si>
  <si>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</si>
  <si>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</si>
  <si>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</si>
  <si>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</si>
  <si>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</si>
  <si>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</si>
  <si>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</si>
  <si>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</si>
  <si>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</si>
  <si>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</si>
  <si>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</si>
  <si>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</si>
  <si>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</si>
  <si>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</si>
  <si>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</si>
  <si>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</si>
  <si>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</si>
  <si>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</si>
  <si>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</si>
  <si>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</si>
  <si>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</si>
  <si>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</si>
  <si>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</si>
  <si>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</si>
  <si>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</si>
  <si>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</si>
  <si>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</si>
  <si>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</si>
  <si>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</si>
  <si>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</si>
  <si>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</si>
  <si>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</si>
  <si>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</si>
  <si>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</si>
  <si>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</si>
  <si>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</si>
  <si>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</si>
  <si>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</si>
  <si>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</si>
  <si>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</si>
  <si>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</si>
  <si>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</si>
  <si>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</si>
  <si>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</si>
  <si>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</si>
  <si>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</si>
  <si>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</si>
  <si>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</si>
  <si>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</si>
  <si>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</si>
  <si>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</si>
  <si>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</si>
  <si>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</si>
  <si>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</si>
  <si>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</si>
  <si>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</si>
  <si>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</si>
  <si>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</si>
  <si>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</si>
  <si>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</si>
  <si>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</si>
  <si>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</si>
  <si>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</si>
  <si>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</si>
  <si>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</si>
  <si>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</si>
  <si>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</si>
  <si>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</si>
  <si>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</si>
  <si>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</si>
  <si>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</si>
  <si>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</si>
  <si>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</si>
  <si>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</si>
  <si>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</si>
  <si>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</si>
  <si>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</si>
  <si>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</si>
  <si>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</si>
  <si>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</si>
  <si>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</si>
  <si>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</si>
  <si>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</si>
  <si>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</si>
  <si>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</si>
  <si>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</si>
  <si>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</si>
  <si>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</si>
  <si>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</si>
  <si>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</si>
  <si>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</si>
  <si>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中井記念病院</t>
    <phoneticPr fontId="3"/>
  </si>
  <si>
    <t>〒635-0051 大和高田市根成柿１５１－１</t>
    <phoneticPr fontId="3"/>
  </si>
  <si>
    <t>〇</t>
  </si>
  <si>
    <t>個人</t>
  </si>
  <si>
    <t>複数の診療科で活用</t>
  </si>
  <si>
    <t>消化器外科（胃腸外科）</t>
  </si>
  <si>
    <t>外科</t>
  </si>
  <si>
    <t>消化器内科（胃腸内科）</t>
  </si>
  <si>
    <t>ＤＰＣ病院ではない</t>
  </si>
  <si>
    <t>有</t>
  </si>
  <si>
    <t>看護必要度Ⅰ</t>
    <phoneticPr fontId="3"/>
  </si>
  <si>
    <t>2階病棟</t>
  </si>
  <si>
    <t>急性期機能</t>
  </si>
  <si>
    <t>内科</t>
  </si>
  <si>
    <t>整形外科</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</si>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</sst>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80</v>
      </c>
      <c r="K99" s="237" t="str">
        <f>IF(OR(COUNTIF(L99:M99,"未確認")&gt;0,COUNTIF(L99:M99,"~*")&gt;0),"※","")</f>
        <v/>
      </c>
      <c r="L99" s="258">
        <v>35</v>
      </c>
      <c r="M99" s="258">
        <v>45</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80</v>
      </c>
      <c r="K101" s="237" t="str">
        <f>IF(OR(COUNTIF(L101:M101,"未確認")&gt;0,COUNTIF(L101:M101,"~*")&gt;0),"※","")</f>
        <v/>
      </c>
      <c r="L101" s="258">
        <v>35</v>
      </c>
      <c r="M101" s="258">
        <v>45</v>
      </c>
    </row>
    <row r="102" spans="1:22" s="83" customFormat="1" ht="34.5" customHeight="1">
      <c r="A102" s="244" t="s">
        <v>610</v>
      </c>
      <c r="B102" s="84"/>
      <c r="C102" s="377"/>
      <c r="D102" s="379"/>
      <c r="E102" s="317" t="s">
        <v>612</v>
      </c>
      <c r="F102" s="318"/>
      <c r="G102" s="318"/>
      <c r="H102" s="319"/>
      <c r="I102" s="420"/>
      <c r="J102" s="256">
        <f t="shared" si="0"/>
        <v>80</v>
      </c>
      <c r="K102" s="237" t="str">
        <f t="shared" ref="K102:K111" si="1">IF(OR(COUNTIF(L101:M101,"未確認")&gt;0,COUNTIF(L101:M101,"~*")&gt;0),"※","")</f>
        <v/>
      </c>
      <c r="L102" s="258">
        <v>35</v>
      </c>
      <c r="M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35</v>
      </c>
      <c r="M132" s="82">
        <v>45</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12</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146</v>
      </c>
      <c r="K150" s="264" t="str">
        <f t="shared" si="3"/>
        <v/>
      </c>
      <c r="L150" s="117">
        <v>128</v>
      </c>
      <c r="M150" s="117">
        <v>18</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20</v>
      </c>
      <c r="K205" s="264" t="str">
        <f t="shared" si="5"/>
        <v/>
      </c>
      <c r="L205" s="117">
        <v>0</v>
      </c>
      <c r="M205" s="117">
        <v>20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18</v>
      </c>
      <c r="K220" s="264" t="str">
        <f t="shared" si="7"/>
        <v>※</v>
      </c>
      <c r="L220" s="117" t="s">
        <v>541</v>
      </c>
      <c r="M220" s="117">
        <v>18</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5.0999999999999996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28</v>
      </c>
      <c r="K269" s="81" t="str">
        <f t="shared" si="8"/>
        <v/>
      </c>
      <c r="L269" s="147">
        <v>15</v>
      </c>
      <c r="M269" s="147">
        <v>13</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1</v>
      </c>
      <c r="M271" s="147">
        <v>1</v>
      </c>
    </row>
    <row r="272" spans="1:22" s="83" customFormat="1" ht="34.5" customHeight="1">
      <c r="A272" s="249" t="s">
        <v>726</v>
      </c>
      <c r="B272" s="120"/>
      <c r="C272" s="372"/>
      <c r="D272" s="372"/>
      <c r="E272" s="372"/>
      <c r="F272" s="372"/>
      <c r="G272" s="371" t="s">
        <v>148</v>
      </c>
      <c r="H272" s="371"/>
      <c r="I272" s="404"/>
      <c r="J272" s="266">
        <f t="shared" si="9"/>
        <v>0.4</v>
      </c>
      <c r="K272" s="81" t="str">
        <f t="shared" si="8"/>
        <v/>
      </c>
      <c r="L272" s="148">
        <v>0</v>
      </c>
      <c r="M272" s="148">
        <v>0.4</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2</v>
      </c>
      <c r="M273" s="147">
        <v>3</v>
      </c>
    </row>
    <row r="274" spans="1:13" s="83" customFormat="1" ht="34.5" customHeight="1">
      <c r="A274" s="249" t="s">
        <v>727</v>
      </c>
      <c r="B274" s="120"/>
      <c r="C274" s="372"/>
      <c r="D274" s="372"/>
      <c r="E274" s="372"/>
      <c r="F274" s="372"/>
      <c r="G274" s="371" t="s">
        <v>148</v>
      </c>
      <c r="H274" s="371"/>
      <c r="I274" s="404"/>
      <c r="J274" s="266">
        <f t="shared" si="9"/>
        <v>2.9</v>
      </c>
      <c r="K274" s="81" t="str">
        <f t="shared" si="8"/>
        <v/>
      </c>
      <c r="L274" s="148">
        <v>1</v>
      </c>
      <c r="M274" s="148">
        <v>1.9</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4.9000000000000004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1511</v>
      </c>
      <c r="K392" s="81" t="str">
        <f t="shared" ref="K392:K397" si="12">IF(OR(COUNTIF(L392:M392,"未確認")&gt;0,COUNTIF(L392:M392,"~*")&gt;0),"※","")</f>
        <v/>
      </c>
      <c r="L392" s="147">
        <v>569</v>
      </c>
      <c r="M392" s="147">
        <v>942</v>
      </c>
    </row>
    <row r="393" spans="1:22" s="83" customFormat="1" ht="34.5" customHeight="1">
      <c r="A393" s="249" t="s">
        <v>773</v>
      </c>
      <c r="B393" s="84"/>
      <c r="C393" s="370"/>
      <c r="D393" s="380"/>
      <c r="E393" s="320" t="s">
        <v>224</v>
      </c>
      <c r="F393" s="321"/>
      <c r="G393" s="321"/>
      <c r="H393" s="322"/>
      <c r="I393" s="343"/>
      <c r="J393" s="140">
        <f t="shared" si="11"/>
        <v>490</v>
      </c>
      <c r="K393" s="81" t="str">
        <f t="shared" si="12"/>
        <v/>
      </c>
      <c r="L393" s="147">
        <v>159</v>
      </c>
      <c r="M393" s="147">
        <v>331</v>
      </c>
    </row>
    <row r="394" spans="1:22" s="83" customFormat="1" ht="34.5" customHeight="1">
      <c r="A394" s="250" t="s">
        <v>774</v>
      </c>
      <c r="B394" s="84"/>
      <c r="C394" s="370"/>
      <c r="D394" s="381"/>
      <c r="E394" s="320" t="s">
        <v>225</v>
      </c>
      <c r="F394" s="321"/>
      <c r="G394" s="321"/>
      <c r="H394" s="322"/>
      <c r="I394" s="343"/>
      <c r="J394" s="140">
        <f t="shared" si="11"/>
        <v>611</v>
      </c>
      <c r="K394" s="81" t="str">
        <f t="shared" si="12"/>
        <v/>
      </c>
      <c r="L394" s="147">
        <v>259</v>
      </c>
      <c r="M394" s="147">
        <v>352</v>
      </c>
    </row>
    <row r="395" spans="1:22" s="83" customFormat="1" ht="34.5" customHeight="1">
      <c r="A395" s="250" t="s">
        <v>775</v>
      </c>
      <c r="B395" s="84"/>
      <c r="C395" s="370"/>
      <c r="D395" s="382"/>
      <c r="E395" s="320" t="s">
        <v>226</v>
      </c>
      <c r="F395" s="321"/>
      <c r="G395" s="321"/>
      <c r="H395" s="322"/>
      <c r="I395" s="343"/>
      <c r="J395" s="140">
        <f t="shared" si="11"/>
        <v>410</v>
      </c>
      <c r="K395" s="81" t="str">
        <f t="shared" si="12"/>
        <v/>
      </c>
      <c r="L395" s="147">
        <v>151</v>
      </c>
      <c r="M395" s="147">
        <v>259</v>
      </c>
    </row>
    <row r="396" spans="1:22" s="83" customFormat="1" ht="34.5" customHeight="1">
      <c r="A396" s="250" t="s">
        <v>776</v>
      </c>
      <c r="B396" s="1"/>
      <c r="C396" s="370"/>
      <c r="D396" s="320" t="s">
        <v>227</v>
      </c>
      <c r="E396" s="321"/>
      <c r="F396" s="321"/>
      <c r="G396" s="321"/>
      <c r="H396" s="322"/>
      <c r="I396" s="343"/>
      <c r="J396" s="140">
        <f t="shared" si="11"/>
        <v>22484</v>
      </c>
      <c r="K396" s="81" t="str">
        <f t="shared" si="12"/>
        <v/>
      </c>
      <c r="L396" s="147">
        <v>9621</v>
      </c>
      <c r="M396" s="147">
        <v>12863</v>
      </c>
    </row>
    <row r="397" spans="1:22" s="83" customFormat="1" ht="34.5" customHeight="1">
      <c r="A397" s="250" t="s">
        <v>777</v>
      </c>
      <c r="B397" s="119"/>
      <c r="C397" s="370"/>
      <c r="D397" s="320" t="s">
        <v>228</v>
      </c>
      <c r="E397" s="321"/>
      <c r="F397" s="321"/>
      <c r="G397" s="321"/>
      <c r="H397" s="322"/>
      <c r="I397" s="344"/>
      <c r="J397" s="140">
        <f t="shared" si="11"/>
        <v>1509</v>
      </c>
      <c r="K397" s="81" t="str">
        <f t="shared" si="12"/>
        <v/>
      </c>
      <c r="L397" s="147">
        <v>572</v>
      </c>
      <c r="M397" s="147">
        <v>937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1511</v>
      </c>
      <c r="K405" s="81" t="str">
        <f t="shared" ref="K405:K422" si="14">IF(OR(COUNTIF(L405:M405,"未確認")&gt;0,COUNTIF(L405:M405,"~*")&gt;0),"※","")</f>
        <v/>
      </c>
      <c r="L405" s="147">
        <v>569</v>
      </c>
      <c r="M405" s="147">
        <v>942</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0</v>
      </c>
      <c r="M406" s="147">
        <v>19</v>
      </c>
    </row>
    <row r="407" spans="1:22" s="83" customFormat="1" ht="34.5" customHeight="1">
      <c r="A407" s="251" t="s">
        <v>780</v>
      </c>
      <c r="B407" s="119"/>
      <c r="C407" s="369"/>
      <c r="D407" s="369"/>
      <c r="E407" s="320" t="s">
        <v>235</v>
      </c>
      <c r="F407" s="321"/>
      <c r="G407" s="321"/>
      <c r="H407" s="322"/>
      <c r="I407" s="361"/>
      <c r="J407" s="140">
        <f t="shared" si="13"/>
        <v>1252</v>
      </c>
      <c r="K407" s="81" t="str">
        <f t="shared" si="14"/>
        <v/>
      </c>
      <c r="L407" s="147">
        <v>458</v>
      </c>
      <c r="M407" s="147">
        <v>794</v>
      </c>
    </row>
    <row r="408" spans="1:22" s="83" customFormat="1" ht="34.5" customHeight="1">
      <c r="A408" s="251" t="s">
        <v>781</v>
      </c>
      <c r="B408" s="119"/>
      <c r="C408" s="369"/>
      <c r="D408" s="369"/>
      <c r="E408" s="320" t="s">
        <v>236</v>
      </c>
      <c r="F408" s="321"/>
      <c r="G408" s="321"/>
      <c r="H408" s="322"/>
      <c r="I408" s="361"/>
      <c r="J408" s="140">
        <f t="shared" si="13"/>
        <v>191</v>
      </c>
      <c r="K408" s="81" t="str">
        <f t="shared" si="14"/>
        <v/>
      </c>
      <c r="L408" s="147">
        <v>94</v>
      </c>
      <c r="M408" s="147">
        <v>97</v>
      </c>
    </row>
    <row r="409" spans="1:22" s="83" customFormat="1" ht="34.5" customHeight="1">
      <c r="A409" s="251" t="s">
        <v>782</v>
      </c>
      <c r="B409" s="119"/>
      <c r="C409" s="369"/>
      <c r="D409" s="369"/>
      <c r="E409" s="317" t="s">
        <v>989</v>
      </c>
      <c r="F409" s="318"/>
      <c r="G409" s="318"/>
      <c r="H409" s="319"/>
      <c r="I409" s="361"/>
      <c r="J409" s="140">
        <f t="shared" si="13"/>
        <v>49</v>
      </c>
      <c r="K409" s="81" t="str">
        <f t="shared" si="14"/>
        <v/>
      </c>
      <c r="L409" s="147">
        <v>17</v>
      </c>
      <c r="M409" s="147">
        <v>32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1509</v>
      </c>
      <c r="K413" s="81" t="str">
        <f t="shared" si="14"/>
        <v/>
      </c>
      <c r="L413" s="147">
        <v>572</v>
      </c>
      <c r="M413" s="147">
        <v>937</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0</v>
      </c>
      <c r="M414" s="147">
        <v>19</v>
      </c>
    </row>
    <row r="415" spans="1:22" s="83" customFormat="1" ht="34.5" customHeight="1">
      <c r="A415" s="251" t="s">
        <v>788</v>
      </c>
      <c r="B415" s="119"/>
      <c r="C415" s="369"/>
      <c r="D415" s="369"/>
      <c r="E415" s="320" t="s">
        <v>242</v>
      </c>
      <c r="F415" s="321"/>
      <c r="G415" s="321"/>
      <c r="H415" s="322"/>
      <c r="I415" s="361"/>
      <c r="J415" s="140">
        <f t="shared" si="13"/>
        <v>1218</v>
      </c>
      <c r="K415" s="81" t="str">
        <f t="shared" si="14"/>
        <v/>
      </c>
      <c r="L415" s="147">
        <v>473</v>
      </c>
      <c r="M415" s="147">
        <v>745</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45</v>
      </c>
      <c r="K417" s="81" t="str">
        <f t="shared" si="14"/>
        <v/>
      </c>
      <c r="L417" s="147">
        <v>16</v>
      </c>
      <c r="M417" s="147">
        <v>29</v>
      </c>
    </row>
    <row r="418" spans="1:22" s="83" customFormat="1" ht="34.5" customHeight="1">
      <c r="A418" s="251" t="s">
        <v>791</v>
      </c>
      <c r="B418" s="119"/>
      <c r="C418" s="369"/>
      <c r="D418" s="369"/>
      <c r="E418" s="320" t="s">
        <v>245</v>
      </c>
      <c r="F418" s="321"/>
      <c r="G418" s="321"/>
      <c r="H418" s="322"/>
      <c r="I418" s="361"/>
      <c r="J418" s="140">
        <f t="shared" si="13"/>
        <v>78</v>
      </c>
      <c r="K418" s="81" t="str">
        <f t="shared" si="14"/>
        <v/>
      </c>
      <c r="L418" s="147">
        <v>29</v>
      </c>
      <c r="M418" s="147">
        <v>49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53</v>
      </c>
      <c r="K420" s="81" t="str">
        <f t="shared" si="14"/>
        <v/>
      </c>
      <c r="L420" s="147">
        <v>21</v>
      </c>
      <c r="M420" s="147">
        <v>32</v>
      </c>
    </row>
    <row r="421" spans="1:22" s="83" customFormat="1" ht="34.5" customHeight="1">
      <c r="A421" s="251" t="s">
        <v>794</v>
      </c>
      <c r="B421" s="119"/>
      <c r="C421" s="369"/>
      <c r="D421" s="369"/>
      <c r="E421" s="320" t="s">
        <v>247</v>
      </c>
      <c r="F421" s="321"/>
      <c r="G421" s="321"/>
      <c r="H421" s="322"/>
      <c r="I421" s="361"/>
      <c r="J421" s="140">
        <f t="shared" si="13"/>
        <v>96</v>
      </c>
      <c r="K421" s="81" t="str">
        <f t="shared" si="14"/>
        <v/>
      </c>
      <c r="L421" s="147">
        <v>33</v>
      </c>
      <c r="M421" s="147">
        <v>63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1490</v>
      </c>
      <c r="K430" s="193" t="str">
        <f>IF(OR(COUNTIF(L430:M430,"未確認")&gt;0,COUNTIF(L430:M430,"~*")&gt;0),"※","")</f>
        <v/>
      </c>
      <c r="L430" s="147">
        <v>572</v>
      </c>
      <c r="M430" s="147">
        <v>918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176</v>
      </c>
      <c r="K432" s="193" t="str">
        <f>IF(OR(COUNTIF(L432:M432,"未確認")&gt;0,COUNTIF(L432:M432,"~*")&gt;0),"※","")</f>
        <v/>
      </c>
      <c r="L432" s="147">
        <v>66</v>
      </c>
      <c r="M432" s="147">
        <v>110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1229</v>
      </c>
      <c r="K433" s="193" t="str">
        <f>IF(OR(COUNTIF(L433:M433,"未確認")&gt;0,COUNTIF(L433:M433,"~*")&gt;0),"※","")</f>
        <v/>
      </c>
      <c r="L433" s="147">
        <v>476</v>
      </c>
      <c r="M433" s="147">
        <v>753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85</v>
      </c>
      <c r="K434" s="193" t="str">
        <f>IF(OR(COUNTIF(L434:M434,"未確認")&gt;0,COUNTIF(L434:M434,"~*")&gt;0),"※","")</f>
        <v/>
      </c>
      <c r="L434" s="147">
        <v>30</v>
      </c>
      <c r="M434" s="147">
        <v>55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47</v>
      </c>
      <c r="K468" s="201" t="str">
        <f t="shared" ref="K468:K475" si="16">IF(OR(COUNTIF(L468:M468,"未確認")&gt;0,COUNTIF(L468:M468,"*")&gt;0),"※","")</f>
        <v/>
      </c>
      <c r="L468" s="117">
        <v>29</v>
      </c>
      <c r="M468" s="117">
        <v>18</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37</v>
      </c>
      <c r="K477" s="201" t="str">
        <f t="shared" ref="K477:K496" si="18">IF(OR(COUNTIF(L477:M477,"未確認")&gt;0,COUNTIF(L477:M477,"*")&gt;0),"※","")</f>
        <v/>
      </c>
      <c r="L477" s="117">
        <v>23</v>
      </c>
      <c r="M477" s="117">
        <v>14</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12</v>
      </c>
      <c r="K481" s="201" t="str">
        <f t="shared" si="18"/>
        <v/>
      </c>
      <c r="L481" s="117">
        <v>12</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t="s">
        <v>541</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12</v>
      </c>
      <c r="K490" s="201" t="str">
        <f t="shared" si="18"/>
        <v/>
      </c>
      <c r="L490" s="117">
        <v>12</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23</v>
      </c>
      <c r="K505" s="201" t="str">
        <f t="shared" si="21"/>
        <v/>
      </c>
      <c r="L505" s="117">
        <v>23</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53.9</v>
      </c>
      <c r="M560" s="211">
        <v>46.4</v>
      </c>
    </row>
    <row r="561" spans="1:13" s="91" customFormat="1" ht="34.5" customHeight="1">
      <c r="A561" s="251" t="s">
        <v>871</v>
      </c>
      <c r="B561" s="119"/>
      <c r="C561" s="209"/>
      <c r="D561" s="331" t="s">
        <v>377</v>
      </c>
      <c r="E561" s="342"/>
      <c r="F561" s="342"/>
      <c r="G561" s="342"/>
      <c r="H561" s="332"/>
      <c r="I561" s="343"/>
      <c r="J561" s="207"/>
      <c r="K561" s="210"/>
      <c r="L561" s="211">
        <v>37</v>
      </c>
      <c r="M561" s="211">
        <v>21.4</v>
      </c>
    </row>
    <row r="562" spans="1:13" s="91" customFormat="1" ht="34.5" customHeight="1">
      <c r="A562" s="251" t="s">
        <v>872</v>
      </c>
      <c r="B562" s="119"/>
      <c r="C562" s="209"/>
      <c r="D562" s="331" t="s">
        <v>992</v>
      </c>
      <c r="E562" s="342"/>
      <c r="F562" s="342"/>
      <c r="G562" s="342"/>
      <c r="H562" s="332"/>
      <c r="I562" s="343"/>
      <c r="J562" s="207"/>
      <c r="K562" s="210"/>
      <c r="L562" s="211">
        <v>23.1</v>
      </c>
      <c r="M562" s="211">
        <v>17.2</v>
      </c>
    </row>
    <row r="563" spans="1:13" s="91" customFormat="1" ht="34.5" customHeight="1">
      <c r="A563" s="251" t="s">
        <v>873</v>
      </c>
      <c r="B563" s="119"/>
      <c r="C563" s="209"/>
      <c r="D563" s="331" t="s">
        <v>379</v>
      </c>
      <c r="E563" s="342"/>
      <c r="F563" s="342"/>
      <c r="G563" s="342"/>
      <c r="H563" s="332"/>
      <c r="I563" s="343"/>
      <c r="J563" s="207"/>
      <c r="K563" s="210"/>
      <c r="L563" s="211">
        <v>20.6</v>
      </c>
      <c r="M563" s="211">
        <v>8.6999999999999993</v>
      </c>
    </row>
    <row r="564" spans="1:13" s="91" customFormat="1" ht="34.5" customHeight="1">
      <c r="A564" s="251" t="s">
        <v>874</v>
      </c>
      <c r="B564" s="119"/>
      <c r="C564" s="209"/>
      <c r="D564" s="331" t="s">
        <v>380</v>
      </c>
      <c r="E564" s="342"/>
      <c r="F564" s="342"/>
      <c r="G564" s="342"/>
      <c r="H564" s="332"/>
      <c r="I564" s="343"/>
      <c r="J564" s="207"/>
      <c r="K564" s="210"/>
      <c r="L564" s="211">
        <v>6.3</v>
      </c>
      <c r="M564" s="211">
        <v>1.8</v>
      </c>
    </row>
    <row r="565" spans="1:13" s="91" customFormat="1" ht="34.5" customHeight="1">
      <c r="A565" s="251" t="s">
        <v>875</v>
      </c>
      <c r="B565" s="119"/>
      <c r="C565" s="280"/>
      <c r="D565" s="331" t="s">
        <v>869</v>
      </c>
      <c r="E565" s="342"/>
      <c r="F565" s="342"/>
      <c r="G565" s="342"/>
      <c r="H565" s="332"/>
      <c r="I565" s="343"/>
      <c r="J565" s="207"/>
      <c r="K565" s="210"/>
      <c r="L565" s="211">
        <v>25.6</v>
      </c>
      <c r="M565" s="211">
        <v>23.8</v>
      </c>
    </row>
    <row r="566" spans="1:13" s="91" customFormat="1" ht="34.5" customHeight="1">
      <c r="A566" s="251" t="s">
        <v>876</v>
      </c>
      <c r="B566" s="119"/>
      <c r="C566" s="285"/>
      <c r="D566" s="331" t="s">
        <v>993</v>
      </c>
      <c r="E566" s="342"/>
      <c r="F566" s="342"/>
      <c r="G566" s="342"/>
      <c r="H566" s="332"/>
      <c r="I566" s="343"/>
      <c r="J566" s="213"/>
      <c r="K566" s="214"/>
      <c r="L566" s="211">
        <v>75.599999999999994</v>
      </c>
      <c r="M566" s="211">
        <v>51.4</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12.1</v>
      </c>
    </row>
    <row r="569" spans="1:13" s="91" customFormat="1" ht="34.5" customHeight="1">
      <c r="A569" s="251" t="s">
        <v>878</v>
      </c>
      <c r="B569" s="119"/>
      <c r="C569" s="209"/>
      <c r="D569" s="331" t="s">
        <v>377</v>
      </c>
      <c r="E569" s="342"/>
      <c r="F569" s="342"/>
      <c r="G569" s="342"/>
      <c r="H569" s="332"/>
      <c r="I569" s="343"/>
      <c r="J569" s="207"/>
      <c r="K569" s="210"/>
      <c r="L569" s="211" t="s">
        <v>533</v>
      </c>
      <c r="M569" s="211">
        <v>5.8</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2.8</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v>2.8</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31</v>
      </c>
      <c r="K593" s="201" t="str">
        <f>IF(OR(COUNTIF(L593:M593,"未確認")&gt;0,COUNTIF(L593:M593,"*")&gt;0),"※","")</f>
        <v/>
      </c>
      <c r="L593" s="117">
        <v>31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1153</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192</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1994</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895</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1168</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14</v>
      </c>
      <c r="K631" s="201" t="str">
        <f t="shared" ref="K631:K638" si="31">IF(OR(COUNTIF(L631:M631,"未確認")&gt;0,COUNTIF(L631:M631,"*")&gt;0),"※","")</f>
        <v/>
      </c>
      <c r="L631" s="117">
        <v>14</v>
      </c>
      <c r="M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
      </c>
      <c r="L632" s="117">
        <v>11</v>
      </c>
      <c r="M632" s="117">
        <v>0</v>
      </c>
    </row>
    <row r="633" spans="1:22" s="118" customFormat="1" ht="56">
      <c r="A633" s="252" t="s">
        <v>919</v>
      </c>
      <c r="B633" s="119"/>
      <c r="C633" s="320" t="s">
        <v>436</v>
      </c>
      <c r="D633" s="321"/>
      <c r="E633" s="321"/>
      <c r="F633" s="321"/>
      <c r="G633" s="321"/>
      <c r="H633" s="322"/>
      <c r="I633" s="122" t="s">
        <v>437</v>
      </c>
      <c r="J633" s="116">
        <f t="shared" si="30"/>
        <v>30</v>
      </c>
      <c r="K633" s="201" t="str">
        <f t="shared" si="31"/>
        <v/>
      </c>
      <c r="L633" s="117">
        <v>30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17</v>
      </c>
      <c r="K635" s="201" t="str">
        <f t="shared" si="31"/>
        <v/>
      </c>
      <c r="L635" s="117">
        <v>17</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29</v>
      </c>
      <c r="K646" s="201" t="str">
        <f t="shared" ref="K646:K660" si="33">IF(OR(COUNTIF(L646:M646,"未確認")&gt;0,COUNTIF(L646:M646,"*")&gt;0),"※","")</f>
        <v/>
      </c>
      <c r="L646" s="117">
        <v>29</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row>
    <row r="651" spans="1:22" s="118" customFormat="1" ht="70" customHeight="1">
      <c r="A651" s="252" t="s">
        <v>930</v>
      </c>
      <c r="B651" s="84"/>
      <c r="C651" s="188"/>
      <c r="D651" s="221"/>
      <c r="E651" s="320" t="s">
        <v>942</v>
      </c>
      <c r="F651" s="321"/>
      <c r="G651" s="321"/>
      <c r="H651" s="322"/>
      <c r="I651" s="122" t="s">
        <v>460</v>
      </c>
      <c r="J651" s="116">
        <f t="shared" si="32"/>
        <v>14</v>
      </c>
      <c r="K651" s="201" t="str">
        <f t="shared" si="33"/>
        <v/>
      </c>
      <c r="L651" s="117">
        <v>14</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27</v>
      </c>
      <c r="K655" s="201" t="str">
        <f t="shared" si="33"/>
        <v/>
      </c>
      <c r="L655" s="117">
        <v>27</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t="str">
        <f>IF(SUM(L707:M707)=0,IF(COUNTIF(L707:M707,"未確認")&gt;0,"未確認",IF(COUNTIF(L707:M707,"~*")&gt;0,"*",SUM(L707:M707))),SUM(L707:M707))</f>
        <v>*</v>
      </c>
      <c r="K707" s="201" t="str">
        <f>IF(OR(COUNTIF(L707:M707,"未確認")&gt;0,COUNTIF(L707:M707,"*")&gt;0),"※","")</f>
        <v>※</v>
      </c>
      <c r="L707" s="117" t="s">
        <v>541</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0AD37A9-213C-4034-9603-B7116A80FA4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2019-12-23T01:00:09Z</dcterms:modified>
</cp:coreProperties>
</file>