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85C038C-3073-4409-85E2-2B9D49A0062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<sst xmlns="http://schemas.openxmlformats.org/spreadsheetml/2006/main" count="3082" uniqueCount="1054">
  <si>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</si>
  <si>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</si>
  <si>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</si>
  <si>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</si>
  <si>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</si>
  <si>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</si>
  <si>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</si>
  <si>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</si>
  <si>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</si>
  <si>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</si>
  <si>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</si>
  <si>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</si>
  <si>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</si>
  <si>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</si>
  <si>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</si>
  <si>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</si>
  <si>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</si>
  <si>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</si>
  <si>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</si>
  <si>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</si>
  <si>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</si>
  <si>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</si>
  <si>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</si>
  <si>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</si>
  <si>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</si>
  <si>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</si>
  <si>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</si>
  <si>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</si>
  <si>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</si>
  <si>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</si>
  <si>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</si>
  <si>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</si>
  <si>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</si>
  <si>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</si>
  <si>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</si>
  <si>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</si>
  <si>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</si>
  <si>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</si>
  <si>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</si>
  <si>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</si>
  <si>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</si>
  <si>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</si>
  <si>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</si>
  <si>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</si>
  <si>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</si>
  <si>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</si>
  <si>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</si>
  <si>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</si>
  <si>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</si>
  <si>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</si>
  <si>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</si>
  <si>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</si>
  <si>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</si>
  <si>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</si>
  <si>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</si>
  <si>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</si>
  <si>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</si>
  <si>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</si>
  <si>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</si>
  <si>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</si>
  <si>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</si>
  <si>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</si>
  <si>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</si>
  <si>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</si>
  <si>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</si>
  <si>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</si>
  <si>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</si>
  <si>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</si>
  <si>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</si>
  <si>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</si>
  <si>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</si>
  <si>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</si>
  <si>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</si>
  <si>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</si>
  <si>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</si>
  <si>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</si>
  <si>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</si>
  <si>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</si>
  <si>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</si>
  <si>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</si>
  <si>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</si>
  <si>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</si>
  <si>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</si>
  <si>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</si>
  <si>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</si>
  <si>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</si>
  <si>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</si>
  <si>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</si>
  <si>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</si>
  <si>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</si>
  <si>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</si>
  <si>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</si>
  <si>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</si>
  <si>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</si>
  <si>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</si>
  <si>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</si>
  <si>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</si>
  <si>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</si>
  <si>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</si>
  <si>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</si>
  <si>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</si>
  <si>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</si>
  <si>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</si>
  <si>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</si>
  <si>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</si>
  <si>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</si>
  <si>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</si>
  <si>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</si>
  <si>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</si>
  <si>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</si>
  <si>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</si>
  <si>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</si>
  <si>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</si>
  <si>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</si>
  <si>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</si>
  <si>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</si>
  <si>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</si>
  <si>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</si>
  <si>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</si>
  <si>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</si>
  <si>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</si>
  <si>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</si>
  <si>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</si>
  <si>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</si>
  <si>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</si>
  <si>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</si>
  <si>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</si>
  <si>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</si>
  <si>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</si>
  <si>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</si>
  <si>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</si>
  <si>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</si>
  <si>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</si>
  <si>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</si>
  <si>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</si>
  <si>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</si>
  <si>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</si>
  <si>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</si>
  <si>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</si>
  <si>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</si>
  <si>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</si>
  <si>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</si>
  <si>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</si>
  <si>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</si>
  <si>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</si>
  <si>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</si>
  <si>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</si>
  <si>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</si>
  <si>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</si>
  <si>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</si>
  <si>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</si>
  <si>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</si>
  <si>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</si>
  <si>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</si>
  <si>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</si>
  <si>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</si>
  <si>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</si>
  <si>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</si>
  <si>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</si>
  <si>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</si>
  <si>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</si>
  <si>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</si>
  <si>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</si>
  <si>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</si>
  <si>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</si>
  <si>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</si>
  <si>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</si>
  <si>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</si>
  <si>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</si>
  <si>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</si>
  <si>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</si>
  <si>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</si>
  <si>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</si>
  <si>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</si>
  <si>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</si>
  <si>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</si>
  <si>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</si>
  <si>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</si>
  <si>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</si>
  <si>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</si>
  <si>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</si>
  <si>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</si>
  <si>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</si>
  <si>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</si>
  <si>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</si>
  <si>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</si>
  <si>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</si>
  <si>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</si>
  <si>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</si>
  <si>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</si>
  <si>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</si>
  <si>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</si>
  <si>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</si>
  <si>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</si>
  <si>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</si>
  <si>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</si>
  <si>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</si>
  <si>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</si>
  <si>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</si>
  <si>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</si>
  <si>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</si>
  <si>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</si>
  <si>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</si>
  <si>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</si>
  <si>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</si>
  <si>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</si>
  <si>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</si>
  <si>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</si>
  <si>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</si>
  <si>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</si>
  <si>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</si>
  <si>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</si>
  <si>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</si>
  <si>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</si>
  <si>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</si>
  <si>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</si>
  <si>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</si>
  <si>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</si>
  <si>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</si>
  <si>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</si>
  <si>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</si>
  <si>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</si>
  <si>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</si>
  <si>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</si>
  <si>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</si>
  <si>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</si>
  <si>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</si>
  <si>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</si>
  <si>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</si>
  <si>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</si>
  <si>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</si>
  <si>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</si>
  <si>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</si>
  <si>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</si>
  <si>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</si>
  <si>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</si>
  <si>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</si>
  <si>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</si>
  <si>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</si>
  <si>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</si>
  <si>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</si>
  <si>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</si>
  <si>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</si>
  <si>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</si>
  <si>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</si>
  <si>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</si>
  <si>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</si>
  <si>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</si>
  <si>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</si>
  <si>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</si>
  <si>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</si>
  <si>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</si>
  <si>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</si>
  <si>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</si>
  <si>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</si>
  <si>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</si>
  <si>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</si>
  <si>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</si>
  <si>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</si>
  <si>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</si>
  <si>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</si>
  <si>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</si>
  <si>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</si>
  <si>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</si>
  <si>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</si>
  <si>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</si>
  <si>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</si>
  <si>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</si>
  <si>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</si>
  <si>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</si>
  <si>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</si>
  <si>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</si>
  <si>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</si>
  <si>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</si>
  <si>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</si>
  <si>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</si>
  <si>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</si>
  <si>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</si>
  <si>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</si>
  <si>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</si>
  <si>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</si>
  <si>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</si>
  <si>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</si>
  <si>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</si>
  <si>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</si>
  <si>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</si>
  <si>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</si>
  <si>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</si>
  <si>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</si>
  <si>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</si>
  <si>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</si>
  <si>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</si>
  <si>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</si>
  <si>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</si>
  <si>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</si>
  <si>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</si>
  <si>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</si>
  <si>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</si>
  <si>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</si>
  <si>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</si>
  <si>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</si>
  <si>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</si>
  <si>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</si>
  <si>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</si>
  <si>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</si>
  <si>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</si>
  <si>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</si>
  <si>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</si>
  <si>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</si>
  <si>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</si>
  <si>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</si>
  <si>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</si>
  <si>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</si>
  <si>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</si>
  <si>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</si>
  <si>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</si>
  <si>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</si>
  <si>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</si>
  <si>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</si>
  <si>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</si>
  <si>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</si>
  <si>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</si>
  <si>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</si>
  <si>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</si>
  <si>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</si>
  <si>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</si>
  <si>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</si>
  <si>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</si>
  <si>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</si>
  <si>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</si>
  <si>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</si>
  <si>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</si>
  <si>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</si>
  <si>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</si>
  <si>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</si>
  <si>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</si>
  <si>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</si>
  <si>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</si>
  <si>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</si>
  <si>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</si>
  <si>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</si>
  <si>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</si>
  <si>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</si>
  <si>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</si>
  <si>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</si>
  <si>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</si>
  <si>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</si>
  <si>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</si>
  <si>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</si>
  <si>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</si>
  <si>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</si>
  <si>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</si>
  <si>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</si>
  <si>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</si>
  <si>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</si>
  <si>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</si>
  <si>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</si>
  <si>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</si>
  <si>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</si>
  <si>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</si>
  <si>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</si>
  <si>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</si>
  <si>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</si>
  <si>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</si>
  <si>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</si>
  <si>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</si>
  <si>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</si>
  <si>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</si>
  <si>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</si>
  <si>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</si>
  <si>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</si>
  <si>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</si>
  <si>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</si>
  <si>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</si>
  <si>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</si>
  <si>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</si>
  <si>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</si>
  <si>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</si>
  <si>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</si>
  <si>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</si>
  <si>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</si>
  <si>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</si>
  <si>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</si>
  <si>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</si>
  <si>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</si>
  <si>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</si>
  <si>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</si>
  <si>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</si>
  <si>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</si>
  <si>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</si>
  <si>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</si>
  <si>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</si>
  <si>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</si>
  <si>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</si>
  <si>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</si>
  <si>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</si>
  <si>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</si>
  <si>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</si>
  <si>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</si>
  <si>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</si>
  <si>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</si>
  <si>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</si>
  <si>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</si>
  <si>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</si>
  <si>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</si>
  <si>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</si>
  <si>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</si>
  <si>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</si>
  <si>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</si>
  <si>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</si>
  <si>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</si>
  <si>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</si>
  <si>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</si>
  <si>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</si>
  <si>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</si>
  <si>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</si>
  <si>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</si>
  <si>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</si>
  <si>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</si>
  <si>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</si>
  <si>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</si>
  <si>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</si>
  <si>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</si>
  <si>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</si>
  <si>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</si>
  <si>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</si>
  <si>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</si>
  <si>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</si>
  <si>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</si>
  <si>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</si>
  <si>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</si>
  <si>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</si>
  <si>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</si>
  <si>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</si>
  <si>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</si>
  <si>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</si>
  <si>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</si>
  <si>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</si>
  <si>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</si>
  <si>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</si>
  <si>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</si>
  <si>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</si>
  <si>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</si>
  <si>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</si>
  <si>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</si>
  <si>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</si>
  <si>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</si>
  <si>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</si>
  <si>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</si>
  <si>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</si>
  <si>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</si>
  <si>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</si>
  <si>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</si>
  <si>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</si>
  <si>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</si>
  <si>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</si>
  <si>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</si>
  <si>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</si>
  <si>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</si>
  <si>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</si>
  <si>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</si>
  <si>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</si>
  <si>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</si>
  <si>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</si>
  <si>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</si>
  <si>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</si>
  <si>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</si>
  <si>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</si>
  <si>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</si>
  <si>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</si>
  <si>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</si>
  <si>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</si>
  <si>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</si>
  <si>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</si>
  <si>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</si>
  <si>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</si>
  <si>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</si>
  <si>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</si>
  <si>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</si>
  <si>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</si>
  <si>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</si>
  <si>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</si>
  <si>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</si>
  <si>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</si>
  <si>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</si>
  <si>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</si>
  <si>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</si>
  <si>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</si>
  <si>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</si>
  <si>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</si>
  <si>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</si>
  <si>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</si>
  <si>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</si>
  <si>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</si>
  <si>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</si>
  <si>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</si>
  <si>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</si>
  <si>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</si>
  <si>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</si>
  <si>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</si>
  <si>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</si>
  <si>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</si>
  <si>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</si>
  <si>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</si>
  <si>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</si>
  <si>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</si>
  <si>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</si>
  <si>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</si>
  <si>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</si>
  <si>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</si>
  <si>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</si>
  <si>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</si>
  <si>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</si>
  <si>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</si>
  <si>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</si>
  <si>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</si>
  <si>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</si>
  <si>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</si>
  <si>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</si>
  <si>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</si>
  <si>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</si>
  <si>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</si>
  <si>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</si>
  <si>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</si>
  <si>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</si>
  <si>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</si>
  <si>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</si>
  <si>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</si>
  <si>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</si>
  <si>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</si>
  <si>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</si>
  <si>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</si>
  <si>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</si>
  <si>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</si>
  <si>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</si>
  <si>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</si>
  <si>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</si>
  <si>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</si>
  <si>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</si>
  <si>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</si>
  <si>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</si>
  <si>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</si>
  <si>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</si>
  <si>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</si>
  <si>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</si>
  <si>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</si>
  <si>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</si>
  <si>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</si>
  <si>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</si>
  <si>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</si>
  <si>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</si>
  <si>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</si>
  <si>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</si>
  <si>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</si>
  <si>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</si>
  <si>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</si>
  <si>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</si>
  <si>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</si>
  <si>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</si>
  <si>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</si>
  <si>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</si>
  <si>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</si>
  <si>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</si>
  <si>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</si>
  <si>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</si>
  <si>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</si>
  <si>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</si>
  <si>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</si>
  <si>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</si>
  <si>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</si>
  <si>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</si>
  <si>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</si>
  <si>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</si>
  <si>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</si>
  <si>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</si>
  <si>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</si>
  <si>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</si>
  <si>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</si>
  <si>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</si>
  <si>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</si>
  <si>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</si>
  <si>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</si>
  <si>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</si>
  <si>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</si>
  <si>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</si>
  <si>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</si>
  <si>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</si>
  <si>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</si>
  <si>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</si>
  <si>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</si>
  <si>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</si>
  <si>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</si>
  <si>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</si>
  <si>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</si>
  <si>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</si>
  <si>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</si>
  <si>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</si>
  <si>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</si>
  <si>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</si>
  <si>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</si>
  <si>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</si>
  <si>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</si>
  <si>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</si>
  <si>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</si>
  <si>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</si>
  <si>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</si>
  <si>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</si>
  <si>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</si>
  <si>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</si>
  <si>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</si>
  <si>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</si>
  <si>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</si>
  <si>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</si>
  <si>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</si>
  <si>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</si>
  <si>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</si>
  <si>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</si>
  <si>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</si>
  <si>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</si>
  <si>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</si>
  <si>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</si>
  <si>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</si>
  <si>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</si>
  <si>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</si>
  <si>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</si>
  <si>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</si>
  <si>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</si>
  <si>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</si>
  <si>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</si>
  <si>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</si>
  <si>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</si>
  <si>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</si>
  <si>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</si>
  <si>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</si>
  <si>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</si>
  <si>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</si>
  <si>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</si>
  <si>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</si>
  <si>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</si>
  <si>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</si>
  <si>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</si>
  <si>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</si>
  <si>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</si>
  <si>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</si>
  <si>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</si>
  <si>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</si>
  <si>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</si>
  <si>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</si>
  <si>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</si>
  <si>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</si>
  <si>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</si>
  <si>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</si>
  <si>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</si>
  <si>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</si>
  <si>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</si>
  <si>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</si>
  <si>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</si>
  <si>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</si>
  <si>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</si>
  <si>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</si>
  <si>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</si>
  <si>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</si>
  <si>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</si>
  <si>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</si>
  <si>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</si>
  <si>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</si>
  <si>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</si>
  <si>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</si>
  <si>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</si>
  <si>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</si>
  <si>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</si>
  <si>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</si>
  <si>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</si>
  <si>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</si>
  <si>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</si>
  <si>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</si>
  <si>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</si>
  <si>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</si>
  <si>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</si>
  <si>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</si>
  <si>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</si>
  <si>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</si>
  <si>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</si>
  <si>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</si>
  <si>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</si>
  <si>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</si>
  <si>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</si>
  <si>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</si>
  <si>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</si>
  <si>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</si>
  <si>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</si>
  <si>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</si>
  <si>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</si>
  <si>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</si>
  <si>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</si>
  <si>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</si>
  <si>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</si>
  <si>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</si>
  <si>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</si>
  <si>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</si>
  <si>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</si>
  <si>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</si>
  <si>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</si>
  <si>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</si>
  <si>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</si>
  <si>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</si>
  <si>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</si>
  <si>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</si>
  <si>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</si>
  <si>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</si>
  <si>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</si>
  <si>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</si>
  <si>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</si>
  <si>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</si>
  <si>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</si>
  <si>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</si>
  <si>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</si>
  <si>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</si>
  <si>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</si>
  <si>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</si>
  <si>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</si>
  <si>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</si>
  <si>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</si>
  <si>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</si>
  <si>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</si>
  <si>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</si>
  <si>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</si>
  <si>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</si>
  <si>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</si>
  <si>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</si>
  <si>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</si>
  <si>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</si>
  <si>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</si>
  <si>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</si>
  <si>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</si>
  <si>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</si>
  <si>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</si>
  <si>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</si>
  <si>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</si>
  <si>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</si>
  <si>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</si>
  <si>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</si>
  <si>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</si>
  <si>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</si>
  <si>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</si>
  <si>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</si>
  <si>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</si>
  <si>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</si>
  <si>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</si>
  <si>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</si>
  <si>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</si>
  <si>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</si>
  <si>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</si>
  <si>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</si>
  <si>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</si>
  <si>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</si>
  <si>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</si>
  <si>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</si>
  <si>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</si>
  <si>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</si>
  <si>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</si>
  <si>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</si>
  <si>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</si>
  <si>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</si>
  <si>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</si>
  <si>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</si>
  <si>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</si>
  <si>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</si>
  <si>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</si>
  <si>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</si>
  <si>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</si>
  <si>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</si>
  <si>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</si>
  <si>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</si>
  <si>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</si>
  <si>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</si>
  <si>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</si>
  <si>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</si>
  <si>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</si>
  <si>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</si>
  <si>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</si>
  <si>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</si>
  <si>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</si>
  <si>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</si>
  <si>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</si>
  <si>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</si>
  <si>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</si>
  <si>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</si>
  <si>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</si>
  <si>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</si>
  <si>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</si>
  <si>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</si>
  <si>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</si>
  <si>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</si>
  <si>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</si>
  <si>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</si>
  <si>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</si>
  <si>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</si>
  <si>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</si>
  <si>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</si>
  <si>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</si>
  <si>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</si>
  <si>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</si>
  <si>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</si>
  <si>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</si>
  <si>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</si>
  <si>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</si>
  <si>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</si>
  <si>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</si>
  <si>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</si>
  <si>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</si>
  <si>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</si>
  <si>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</si>
  <si>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</si>
  <si>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</si>
  <si>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</si>
  <si>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</si>
  <si>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</si>
  <si>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</si>
  <si>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</si>
  <si>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</si>
  <si>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</si>
  <si>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</si>
  <si>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</si>
  <si>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</si>
  <si>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</si>
  <si>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</si>
  <si>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</si>
  <si>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</si>
  <si>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</si>
  <si>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</si>
  <si>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</si>
  <si>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</si>
  <si>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</si>
  <si>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</si>
  <si>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</si>
  <si>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</si>
  <si>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</si>
  <si>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</si>
  <si>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</si>
  <si>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</si>
  <si>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</si>
  <si>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</si>
  <si>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</si>
  <si>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</si>
  <si>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</si>
  <si>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</si>
  <si>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</si>
  <si>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</si>
  <si>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</si>
  <si>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</si>
  <si>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</si>
  <si>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</si>
  <si>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</si>
  <si>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</si>
  <si>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</si>
  <si>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</si>
  <si>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</si>
  <si>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</si>
  <si>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</si>
  <si>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</si>
  <si>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</si>
  <si>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</si>
  <si>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</si>
  <si>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</si>
  <si>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</si>
  <si>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</si>
  <si>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</si>
  <si>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</si>
  <si>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</si>
  <si>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</si>
  <si>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</si>
  <si>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</si>
  <si>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</si>
  <si>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</si>
  <si>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</si>
  <si>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</si>
  <si>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</si>
  <si>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</si>
  <si>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</si>
  <si>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</si>
  <si>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</si>
  <si>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</si>
  <si>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</si>
  <si>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</si>
  <si>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</si>
  <si>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</si>
  <si>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</si>
  <si>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</si>
  <si>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</si>
  <si>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</si>
  <si>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</si>
  <si>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</si>
  <si>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</si>
  <si>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</si>
  <si>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</si>
  <si>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</si>
  <si>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</si>
  <si>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</si>
  <si>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</si>
  <si>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</si>
  <si>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</si>
  <si>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</si>
  <si>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</si>
  <si>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</si>
  <si>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</si>
  <si>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</si>
  <si>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</si>
  <si>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</si>
  <si>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</si>
  <si>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</si>
  <si>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</si>
  <si>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</si>
  <si>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</si>
  <si>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</si>
  <si>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</si>
  <si>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</si>
  <si>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</si>
  <si>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</si>
  <si>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</si>
  <si>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</si>
  <si>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</si>
  <si>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</si>
  <si>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</si>
  <si>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</si>
  <si>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</si>
  <si>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</si>
  <si>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</si>
  <si>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</si>
  <si>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</si>
  <si>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</si>
  <si>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</si>
  <si>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</si>
  <si>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</si>
  <si>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</si>
  <si>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</si>
  <si>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</si>
  <si>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</si>
  <si>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</si>
  <si>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</si>
  <si>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</si>
  <si>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</si>
  <si>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</si>
  <si>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</si>
  <si>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</si>
  <si>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</si>
  <si>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</si>
  <si>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</si>
  <si>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</si>
  <si>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</si>
  <si>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</si>
  <si>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</si>
  <si>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</si>
  <si>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</si>
  <si>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</si>
  <si>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</si>
  <si>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</si>
  <si>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</si>
  <si>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</si>
  <si>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</si>
  <si>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</si>
  <si>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</si>
  <si>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</si>
  <si>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</si>
  <si>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</si>
  <si>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</si>
  <si>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</si>
  <si>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</si>
  <si>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</si>
  <si>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</si>
  <si>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</si>
  <si>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</si>
  <si>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</si>
  <si>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</si>
  <si>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</si>
  <si>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</si>
  <si>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</si>
  <si>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</si>
  <si>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</si>
  <si>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</si>
  <si>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</si>
  <si>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</si>
  <si>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</si>
  <si>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</si>
  <si>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</si>
  <si>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</si>
  <si>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</si>
  <si>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</si>
  <si>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</si>
  <si>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</si>
  <si>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</si>
  <si>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</si>
  <si>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</si>
  <si>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</si>
  <si>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</si>
  <si>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</si>
  <si>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</si>
  <si>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</si>
  <si>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</si>
  <si>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</si>
  <si>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</si>
  <si>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</si>
  <si>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</si>
  <si>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</si>
  <si>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</si>
  <si>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</si>
  <si>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</si>
  <si>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</si>
  <si>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</si>
  <si>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</si>
  <si>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</si>
  <si>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</si>
  <si>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</si>
  <si>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</si>
  <si>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</si>
  <si>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</si>
  <si>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</si>
  <si>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</si>
  <si>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</si>
  <si>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</si>
  <si>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</si>
  <si>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</si>
  <si>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</si>
  <si>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</si>
  <si>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</si>
  <si>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</si>
  <si>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</si>
  <si>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</si>
  <si>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</si>
  <si>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</si>
  <si>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</si>
  <si>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</si>
  <si>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</si>
  <si>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</si>
  <si>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</si>
  <si>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</si>
  <si>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</si>
  <si>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南和広域医療企業団吉野病院</t>
    <phoneticPr fontId="3"/>
  </si>
  <si>
    <t>〒639-3114 吉野郡吉野町大字丹治１３０番地の１</t>
    <phoneticPr fontId="3"/>
  </si>
  <si>
    <t>〇</t>
  </si>
  <si>
    <t>その他の法人</t>
  </si>
  <si>
    <t>複数の診療科で活用</t>
  </si>
  <si>
    <t>内科</t>
  </si>
  <si>
    <t>整形外科</t>
  </si>
  <si>
    <t>地域一般入院料１</t>
  </si>
  <si>
    <t>ＤＰＣ病院ではない</t>
  </si>
  <si>
    <t>有</t>
  </si>
  <si>
    <t>看護必要度Ⅰ</t>
    <phoneticPr fontId="3"/>
  </si>
  <si>
    <t>2階病棟</t>
  </si>
  <si>
    <t>急性期機能</t>
  </si>
  <si>
    <t>療養病棟入院料１</t>
  </si>
  <si>
    <t>-</t>
    <phoneticPr fontId="3"/>
  </si>
  <si>
    <t>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</si>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</sst>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7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row>
    <row r="132" spans="1:22" s="83" customFormat="1" ht="34.5" customHeight="1">
      <c r="A132" s="244" t="s">
        <v>621</v>
      </c>
      <c r="B132" s="84"/>
      <c r="C132" s="295"/>
      <c r="D132" s="297"/>
      <c r="E132" s="320" t="s">
        <v>58</v>
      </c>
      <c r="F132" s="321"/>
      <c r="G132" s="321"/>
      <c r="H132" s="322"/>
      <c r="I132" s="389"/>
      <c r="J132" s="101"/>
      <c r="K132" s="102"/>
      <c r="L132" s="82">
        <v>50</v>
      </c>
      <c r="M132" s="82">
        <v>46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15</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60</v>
      </c>
      <c r="K152" s="264" t="str">
        <f t="shared" si="3"/>
        <v/>
      </c>
      <c r="L152" s="117">
        <v>60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48</v>
      </c>
      <c r="K157" s="264" t="str">
        <f t="shared" si="3"/>
        <v/>
      </c>
      <c r="L157" s="117">
        <v>0</v>
      </c>
      <c r="M157" s="117">
        <v>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31</v>
      </c>
      <c r="K205" s="264" t="str">
        <f t="shared" si="5"/>
        <v/>
      </c>
      <c r="L205" s="117">
        <v>31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17</v>
      </c>
      <c r="M269" s="147">
        <v>11</v>
      </c>
    </row>
    <row r="270" spans="1:22" s="83" customFormat="1" ht="34.5" customHeight="1">
      <c r="A270" s="249" t="s">
        <v>725</v>
      </c>
      <c r="B270" s="120"/>
      <c r="C270" s="371"/>
      <c r="D270" s="371"/>
      <c r="E270" s="371"/>
      <c r="F270" s="371"/>
      <c r="G270" s="371" t="s">
        <v>148</v>
      </c>
      <c r="H270" s="371"/>
      <c r="I270" s="404"/>
      <c r="J270" s="266">
        <f t="shared" si="9"/>
        <v>0.3</v>
      </c>
      <c r="K270" s="81" t="str">
        <f t="shared" si="8"/>
        <v/>
      </c>
      <c r="L270" s="148">
        <v>0</v>
      </c>
      <c r="M270" s="148">
        <v>0.3</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9</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3</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683</v>
      </c>
      <c r="K392" s="81" t="str">
        <f t="shared" ref="K392:K397" si="12">IF(OR(COUNTIF(L392:M392,"未確認")&gt;0,COUNTIF(L392:M392,"~*")&gt;0),"※","")</f>
        <v/>
      </c>
      <c r="L392" s="147">
        <v>543</v>
      </c>
      <c r="M392" s="147">
        <v>140</v>
      </c>
    </row>
    <row r="393" spans="1:22" s="83" customFormat="1" ht="34.5" customHeight="1">
      <c r="A393" s="249" t="s">
        <v>773</v>
      </c>
      <c r="B393" s="84"/>
      <c r="C393" s="370"/>
      <c r="D393" s="380"/>
      <c r="E393" s="320" t="s">
        <v>224</v>
      </c>
      <c r="F393" s="321"/>
      <c r="G393" s="321"/>
      <c r="H393" s="322"/>
      <c r="I393" s="343"/>
      <c r="J393" s="140">
        <f t="shared" si="11"/>
        <v>477</v>
      </c>
      <c r="K393" s="81" t="str">
        <f t="shared" si="12"/>
        <v/>
      </c>
      <c r="L393" s="147">
        <v>340</v>
      </c>
      <c r="M393" s="147">
        <v>137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206</v>
      </c>
      <c r="K395" s="81" t="str">
        <f t="shared" si="12"/>
        <v/>
      </c>
      <c r="L395" s="147">
        <v>203</v>
      </c>
      <c r="M395" s="147">
        <v>3</v>
      </c>
    </row>
    <row r="396" spans="1:22" s="83" customFormat="1" ht="34.5" customHeight="1">
      <c r="A396" s="250" t="s">
        <v>776</v>
      </c>
      <c r="B396" s="1"/>
      <c r="C396" s="370"/>
      <c r="D396" s="320" t="s">
        <v>227</v>
      </c>
      <c r="E396" s="321"/>
      <c r="F396" s="321"/>
      <c r="G396" s="321"/>
      <c r="H396" s="322"/>
      <c r="I396" s="343"/>
      <c r="J396" s="140">
        <f t="shared" si="11"/>
        <v>29314</v>
      </c>
      <c r="K396" s="81" t="str">
        <f t="shared" si="12"/>
        <v/>
      </c>
      <c r="L396" s="147">
        <v>14928</v>
      </c>
      <c r="M396" s="147">
        <v>14386</v>
      </c>
    </row>
    <row r="397" spans="1:22" s="83" customFormat="1" ht="34.5" customHeight="1">
      <c r="A397" s="250" t="s">
        <v>777</v>
      </c>
      <c r="B397" s="119"/>
      <c r="C397" s="370"/>
      <c r="D397" s="320" t="s">
        <v>228</v>
      </c>
      <c r="E397" s="321"/>
      <c r="F397" s="321"/>
      <c r="G397" s="321"/>
      <c r="H397" s="322"/>
      <c r="I397" s="344"/>
      <c r="J397" s="140">
        <f t="shared" si="11"/>
        <v>701</v>
      </c>
      <c r="K397" s="81" t="str">
        <f t="shared" si="12"/>
        <v/>
      </c>
      <c r="L397" s="147">
        <v>561</v>
      </c>
      <c r="M397" s="147">
        <v>140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683</v>
      </c>
      <c r="K405" s="81" t="str">
        <f t="shared" ref="K405:K422" si="14">IF(OR(COUNTIF(L405:M405,"未確認")&gt;0,COUNTIF(L405:M405,"~*")&gt;0),"※","")</f>
        <v/>
      </c>
      <c r="L405" s="147">
        <v>543</v>
      </c>
      <c r="M405" s="147">
        <v>140</v>
      </c>
    </row>
    <row r="406" spans="1:22" s="83" customFormat="1" ht="34.5" customHeight="1">
      <c r="A406" s="251" t="s">
        <v>779</v>
      </c>
      <c r="B406" s="119"/>
      <c r="C406" s="369"/>
      <c r="D406" s="375" t="s">
        <v>233</v>
      </c>
      <c r="E406" s="377" t="s">
        <v>234</v>
      </c>
      <c r="F406" s="378"/>
      <c r="G406" s="378"/>
      <c r="H406" s="379"/>
      <c r="I406" s="361"/>
      <c r="J406" s="140">
        <f t="shared" si="13"/>
        <v>97</v>
      </c>
      <c r="K406" s="81" t="str">
        <f t="shared" si="14"/>
        <v/>
      </c>
      <c r="L406" s="147">
        <v>1</v>
      </c>
      <c r="M406" s="147">
        <v>96</v>
      </c>
    </row>
    <row r="407" spans="1:22" s="83" customFormat="1" ht="34.5" customHeight="1">
      <c r="A407" s="251" t="s">
        <v>780</v>
      </c>
      <c r="B407" s="119"/>
      <c r="C407" s="369"/>
      <c r="D407" s="369"/>
      <c r="E407" s="320" t="s">
        <v>235</v>
      </c>
      <c r="F407" s="321"/>
      <c r="G407" s="321"/>
      <c r="H407" s="322"/>
      <c r="I407" s="361"/>
      <c r="J407" s="140">
        <f t="shared" si="13"/>
        <v>188</v>
      </c>
      <c r="K407" s="81" t="str">
        <f t="shared" si="14"/>
        <v/>
      </c>
      <c r="L407" s="147">
        <v>186</v>
      </c>
      <c r="M407" s="147">
        <v>2</v>
      </c>
    </row>
    <row r="408" spans="1:22" s="83" customFormat="1" ht="34.5" customHeight="1">
      <c r="A408" s="251" t="s">
        <v>781</v>
      </c>
      <c r="B408" s="119"/>
      <c r="C408" s="369"/>
      <c r="D408" s="369"/>
      <c r="E408" s="320" t="s">
        <v>236</v>
      </c>
      <c r="F408" s="321"/>
      <c r="G408" s="321"/>
      <c r="H408" s="322"/>
      <c r="I408" s="361"/>
      <c r="J408" s="140">
        <f t="shared" si="13"/>
        <v>380</v>
      </c>
      <c r="K408" s="81" t="str">
        <f t="shared" si="14"/>
        <v/>
      </c>
      <c r="L408" s="147">
        <v>339</v>
      </c>
      <c r="M408" s="147">
        <v>41</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17</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697</v>
      </c>
      <c r="K413" s="81" t="str">
        <f t="shared" si="14"/>
        <v/>
      </c>
      <c r="L413" s="147">
        <v>561</v>
      </c>
      <c r="M413" s="147">
        <v>136</v>
      </c>
    </row>
    <row r="414" spans="1:22" s="83" customFormat="1" ht="34.5" customHeight="1">
      <c r="A414" s="251" t="s">
        <v>787</v>
      </c>
      <c r="B414" s="119"/>
      <c r="C414" s="369"/>
      <c r="D414" s="375" t="s">
        <v>240</v>
      </c>
      <c r="E414" s="377" t="s">
        <v>241</v>
      </c>
      <c r="F414" s="378"/>
      <c r="G414" s="378"/>
      <c r="H414" s="379"/>
      <c r="I414" s="361"/>
      <c r="J414" s="140">
        <f t="shared" si="13"/>
        <v>97</v>
      </c>
      <c r="K414" s="81" t="str">
        <f t="shared" si="14"/>
        <v/>
      </c>
      <c r="L414" s="147">
        <v>96</v>
      </c>
      <c r="M414" s="147">
        <v>1</v>
      </c>
    </row>
    <row r="415" spans="1:22" s="83" customFormat="1" ht="34.5" customHeight="1">
      <c r="A415" s="251" t="s">
        <v>788</v>
      </c>
      <c r="B415" s="119"/>
      <c r="C415" s="369"/>
      <c r="D415" s="369"/>
      <c r="E415" s="320" t="s">
        <v>242</v>
      </c>
      <c r="F415" s="321"/>
      <c r="G415" s="321"/>
      <c r="H415" s="322"/>
      <c r="I415" s="361"/>
      <c r="J415" s="140">
        <f t="shared" si="13"/>
        <v>315</v>
      </c>
      <c r="K415" s="81" t="str">
        <f t="shared" si="14"/>
        <v/>
      </c>
      <c r="L415" s="147">
        <v>307</v>
      </c>
      <c r="M415" s="147">
        <v>8</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63</v>
      </c>
      <c r="M416" s="147">
        <v>12</v>
      </c>
    </row>
    <row r="417" spans="1:22" s="83" customFormat="1" ht="34.5" customHeight="1">
      <c r="A417" s="251" t="s">
        <v>790</v>
      </c>
      <c r="B417" s="119"/>
      <c r="C417" s="369"/>
      <c r="D417" s="369"/>
      <c r="E417" s="320" t="s">
        <v>244</v>
      </c>
      <c r="F417" s="321"/>
      <c r="G417" s="321"/>
      <c r="H417" s="322"/>
      <c r="I417" s="361"/>
      <c r="J417" s="140">
        <f t="shared" si="13"/>
        <v>58</v>
      </c>
      <c r="K417" s="81" t="str">
        <f t="shared" si="14"/>
        <v/>
      </c>
      <c r="L417" s="147">
        <v>56</v>
      </c>
      <c r="M417" s="147">
        <v>2</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15</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136</v>
      </c>
      <c r="K421" s="81" t="str">
        <f t="shared" si="14"/>
        <v/>
      </c>
      <c r="L421" s="147">
        <v>23</v>
      </c>
      <c r="M421" s="147">
        <v>113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600</v>
      </c>
      <c r="K430" s="193" t="str">
        <f>IF(OR(COUNTIF(L430:M430,"未確認")&gt;0,COUNTIF(L430:M430,"~*")&gt;0),"※","")</f>
        <v/>
      </c>
      <c r="L430" s="147">
        <v>465</v>
      </c>
      <c r="M430" s="147">
        <v>135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24</v>
      </c>
      <c r="K431" s="193" t="str">
        <f>IF(OR(COUNTIF(L431:M431,"未確認")&gt;0,COUNTIF(L431:M431,"~*")&gt;0),"※","")</f>
        <v/>
      </c>
      <c r="L431" s="147">
        <v>24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11</v>
      </c>
      <c r="K432" s="193" t="str">
        <f>IF(OR(COUNTIF(L432:M432,"未確認")&gt;0,COUNTIF(L432:M432,"~*")&gt;0),"※","")</f>
        <v/>
      </c>
      <c r="L432" s="147">
        <v>9</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565</v>
      </c>
      <c r="K433" s="193" t="str">
        <f>IF(OR(COUNTIF(L433:M433,"未確認")&gt;0,COUNTIF(L433:M433,"~*")&gt;0),"※","")</f>
        <v/>
      </c>
      <c r="L433" s="147">
        <v>432</v>
      </c>
      <c r="M433" s="147">
        <v>133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7</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7</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106</v>
      </c>
      <c r="K535" s="201" t="str">
        <f t="shared" si="23"/>
        <v/>
      </c>
      <c r="L535" s="117">
        <v>65</v>
      </c>
      <c r="M535" s="117">
        <v>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16.7</v>
      </c>
      <c r="M560" s="211" t="s">
        <v>533</v>
      </c>
    </row>
    <row r="561" spans="1:13" s="91" customFormat="1" ht="34.5" customHeight="1">
      <c r="A561" s="251" t="s">
        <v>871</v>
      </c>
      <c r="B561" s="119"/>
      <c r="C561" s="209"/>
      <c r="D561" s="331" t="s">
        <v>377</v>
      </c>
      <c r="E561" s="342"/>
      <c r="F561" s="342"/>
      <c r="G561" s="342"/>
      <c r="H561" s="332"/>
      <c r="I561" s="343"/>
      <c r="J561" s="207"/>
      <c r="K561" s="210"/>
      <c r="L561" s="211">
        <v>2.8</v>
      </c>
      <c r="M561" s="211" t="s">
        <v>533</v>
      </c>
    </row>
    <row r="562" spans="1:13" s="91" customFormat="1" ht="34.5" customHeight="1">
      <c r="A562" s="251" t="s">
        <v>872</v>
      </c>
      <c r="B562" s="119"/>
      <c r="C562" s="209"/>
      <c r="D562" s="331" t="s">
        <v>992</v>
      </c>
      <c r="E562" s="342"/>
      <c r="F562" s="342"/>
      <c r="G562" s="342"/>
      <c r="H562" s="332"/>
      <c r="I562" s="343"/>
      <c r="J562" s="207"/>
      <c r="K562" s="210"/>
      <c r="L562" s="211">
        <v>2.5</v>
      </c>
      <c r="M562" s="211" t="s">
        <v>533</v>
      </c>
    </row>
    <row r="563" spans="1:13" s="91" customFormat="1" ht="34.5" customHeight="1">
      <c r="A563" s="251" t="s">
        <v>873</v>
      </c>
      <c r="B563" s="119"/>
      <c r="C563" s="209"/>
      <c r="D563" s="331" t="s">
        <v>379</v>
      </c>
      <c r="E563" s="342"/>
      <c r="F563" s="342"/>
      <c r="G563" s="342"/>
      <c r="H563" s="332"/>
      <c r="I563" s="343"/>
      <c r="J563" s="207"/>
      <c r="K563" s="210"/>
      <c r="L563" s="211">
        <v>0.3</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4.8</v>
      </c>
      <c r="M565" s="211" t="s">
        <v>533</v>
      </c>
    </row>
    <row r="566" spans="1:13" s="91" customFormat="1" ht="34.5" customHeight="1">
      <c r="A566" s="251" t="s">
        <v>876</v>
      </c>
      <c r="B566" s="119"/>
      <c r="C566" s="285"/>
      <c r="D566" s="331" t="s">
        <v>993</v>
      </c>
      <c r="E566" s="342"/>
      <c r="F566" s="342"/>
      <c r="G566" s="342"/>
      <c r="H566" s="332"/>
      <c r="I566" s="343"/>
      <c r="J566" s="213"/>
      <c r="K566" s="214"/>
      <c r="L566" s="211">
        <v>6.4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10.9</v>
      </c>
      <c r="M568" s="211" t="s">
        <v>533</v>
      </c>
    </row>
    <row r="569" spans="1:13" s="91" customFormat="1" ht="34.5" customHeight="1">
      <c r="A569" s="251" t="s">
        <v>878</v>
      </c>
      <c r="B569" s="119"/>
      <c r="C569" s="209"/>
      <c r="D569" s="331" t="s">
        <v>377</v>
      </c>
      <c r="E569" s="342"/>
      <c r="F569" s="342"/>
      <c r="G569" s="342"/>
      <c r="H569" s="332"/>
      <c r="I569" s="343"/>
      <c r="J569" s="207"/>
      <c r="K569" s="210"/>
      <c r="L569" s="211">
        <v>0.5</v>
      </c>
      <c r="M569" s="211" t="s">
        <v>533</v>
      </c>
    </row>
    <row r="570" spans="1:13" s="91" customFormat="1" ht="34.5" customHeight="1">
      <c r="A570" s="251" t="s">
        <v>879</v>
      </c>
      <c r="B570" s="119"/>
      <c r="C570" s="209"/>
      <c r="D570" s="331" t="s">
        <v>992</v>
      </c>
      <c r="E570" s="342"/>
      <c r="F570" s="342"/>
      <c r="G570" s="342"/>
      <c r="H570" s="332"/>
      <c r="I570" s="343"/>
      <c r="J570" s="207"/>
      <c r="K570" s="210"/>
      <c r="L570" s="211">
        <v>0.5</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0.3</v>
      </c>
      <c r="M573" s="211" t="s">
        <v>533</v>
      </c>
    </row>
    <row r="574" spans="1:13" s="91" customFormat="1" ht="34.5" customHeight="1">
      <c r="A574" s="251" t="s">
        <v>883</v>
      </c>
      <c r="B574" s="119"/>
      <c r="C574" s="212"/>
      <c r="D574" s="331" t="s">
        <v>993</v>
      </c>
      <c r="E574" s="342"/>
      <c r="F574" s="342"/>
      <c r="G574" s="342"/>
      <c r="H574" s="332"/>
      <c r="I574" s="343"/>
      <c r="J574" s="213"/>
      <c r="K574" s="214"/>
      <c r="L574" s="211">
        <v>0.8</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18</v>
      </c>
      <c r="K614" s="201" t="str">
        <f t="shared" si="29"/>
        <v/>
      </c>
      <c r="L614" s="117">
        <v>18</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27</v>
      </c>
      <c r="K617" s="201" t="str">
        <f t="shared" si="29"/>
        <v/>
      </c>
      <c r="L617" s="117">
        <v>27</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34</v>
      </c>
      <c r="K646" s="201" t="str">
        <f t="shared" ref="K646:K660" si="33">IF(OR(COUNTIF(L646:M646,"未確認")&gt;0,COUNTIF(L646:M646,"*")&gt;0),"※","")</f>
        <v>※</v>
      </c>
      <c r="L646" s="117">
        <v>34</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
      </c>
      <c r="L650" s="117">
        <v>17</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
      </c>
      <c r="L655" s="117">
        <v>22</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68DFA4-BA81-4AAA-AFF9-BF927B4DE3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2019-12-23T01:00:14Z</dcterms:modified>
</cp:coreProperties>
</file>