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activeTab="0"/>
  </bookViews>
  <sheets>
    <sheet name="2A" sheetId="1" r:id="rId1"/>
  </sheets>
  <definedNames>
    <definedName name="_１６０Ａ">'2A'!$A$1:$Z$60</definedName>
    <definedName name="_１６０Ｂ">#REF!</definedName>
    <definedName name="_２４">'2A'!$A$1:$N$60</definedName>
    <definedName name="_７">'2A'!$A$1:$N$61</definedName>
  </definedNames>
  <calcPr fullCalcOnLoad="1"/>
</workbook>
</file>

<file path=xl/sharedStrings.xml><?xml version="1.0" encoding="utf-8"?>
<sst xmlns="http://schemas.openxmlformats.org/spreadsheetml/2006/main" count="81" uniqueCount="81">
  <si>
    <t>（単位：千円）</t>
  </si>
  <si>
    <t>県支出金</t>
  </si>
  <si>
    <t>財産収入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</si>
  <si>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</si>
  <si>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</si>
  <si>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</si>
  <si>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</si>
  <si>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</si>
  <si>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</si>
  <si>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</si>
  <si>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</si>
  <si>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</si>
  <si>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</si>
  <si>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</si>
  <si>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</si>
  <si>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</si>
  <si>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</si>
  <si>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</si>
  <si>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</si>
  <si>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</si>
  <si>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</si>
  <si>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 xml:space="preserve">    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</si>
  <si>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</si>
  <si>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</si>
  <si>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</si>
  <si>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</si>
  <si>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</si>
  <si>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</si>
  <si>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</si>
  <si>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</si>
  <si>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</si>
  <si>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</si>
  <si>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</si>
  <si>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</si>
  <si>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</si>
  <si>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</si>
  <si>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</si>
  <si>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</si>
  <si>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</si>
  <si>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</si>
  <si>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</si>
  <si>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</si>
  <si>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</si>
  <si>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</si>
  <si>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</si>
  <si>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</si>
  <si>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</si>
  <si>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</si>
  <si>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</si>
  <si>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配当割
交付金</t>
  </si>
  <si>
    <t>宇　陀　市</t>
  </si>
  <si>
    <t>国有提供
施設等所在
市町村
助成交付金</t>
  </si>
  <si>
    <t>株式
譲渡割
交付金</t>
  </si>
  <si>
    <t>寄附金</t>
  </si>
  <si>
    <t>地方債</t>
  </si>
  <si>
    <t>総額</t>
  </si>
  <si>
    <t>年度及び
市町村別</t>
  </si>
  <si>
    <t>利子割
交付金</t>
  </si>
  <si>
    <t>地方消費税
交付金</t>
  </si>
  <si>
    <t>自動車
取得税
交付金</t>
  </si>
  <si>
    <t>地方特例
交付金</t>
  </si>
  <si>
    <t>分担金
及び
負担金</t>
  </si>
  <si>
    <t>使用料</t>
  </si>
  <si>
    <t>手数料</t>
  </si>
  <si>
    <t>繰入金</t>
  </si>
  <si>
    <t>繰越金</t>
  </si>
  <si>
    <t>諸収入</t>
  </si>
  <si>
    <t>地方交付税</t>
  </si>
  <si>
    <t>交通安全
対策特別
交付金</t>
  </si>
  <si>
    <t>国庫支出金</t>
  </si>
  <si>
    <t>ゴルフ場
利用税
交付金</t>
  </si>
  <si>
    <t>資料：県市町村振興課</t>
  </si>
  <si>
    <t>北葛城郡</t>
  </si>
  <si>
    <t>市町村税</t>
  </si>
  <si>
    <t>２.　市          町          村          財          政</t>
  </si>
  <si>
    <t>特別    地方
消費税
交付金</t>
  </si>
  <si>
    <t>２－Ａ．普    通    会    計    歳    入    決    算    額</t>
  </si>
  <si>
    <t>28</t>
  </si>
  <si>
    <t>平成27年度</t>
  </si>
  <si>
    <t>29</t>
  </si>
  <si>
    <t>地方
譲与税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</si>
</sst>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1"/>
      <name val="ＭＳ 明朝"/>
      <family val="1"/>
    </font>
    <font>
      <sz val="11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 quotePrefix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195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 horizontal="centerContinuous"/>
      <protection locked="0"/>
    </xf>
    <xf numFmtId="0" fontId="15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3" xfId="0" applyNumberFormat="1" applyFont="1" applyBorder="1" applyAlignment="1" applyProtection="1">
      <alignment horizontal="distributed" vertical="center" wrapText="1"/>
      <protection locked="0"/>
    </xf>
    <xf numFmtId="0" fontId="11" fillId="0" borderId="12" xfId="0" applyNumberFormat="1" applyFont="1" applyBorder="1" applyAlignment="1" applyProtection="1">
      <alignment horizontal="distributed" vertical="center" wrapText="1"/>
      <protection locked="0"/>
    </xf>
    <xf numFmtId="0" fontId="9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4" xfId="0" applyNumberFormat="1" applyFont="1" applyBorder="1" applyAlignment="1" applyProtection="1">
      <alignment horizontal="distributed" vertical="center" wrapText="1"/>
      <protection locked="0"/>
    </xf>
    <xf numFmtId="0" fontId="9" fillId="0" borderId="13" xfId="0" applyNumberFormat="1" applyFont="1" applyBorder="1" applyAlignment="1" applyProtection="1">
      <alignment horizontal="distributed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 wrapText="1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 quotePrefix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right" vertical="center"/>
      <protection locked="0"/>
    </xf>
    <xf numFmtId="195" fontId="11" fillId="0" borderId="0" xfId="0" applyNumberFormat="1" applyFont="1" applyBorder="1" applyAlignment="1" applyProtection="1">
      <alignment horizontal="right" vertical="center"/>
      <protection locked="0"/>
    </xf>
    <xf numFmtId="195" fontId="12" fillId="0" borderId="0" xfId="0" applyNumberFormat="1" applyFont="1" applyBorder="1" applyAlignment="1" applyProtection="1">
      <alignment horizontal="right" vertical="center"/>
      <protection locked="0"/>
    </xf>
    <xf numFmtId="195" fontId="11" fillId="0" borderId="16" xfId="0" applyNumberFormat="1" applyFont="1" applyBorder="1" applyAlignment="1" applyProtection="1">
      <alignment horizontal="right" vertical="center"/>
      <protection locked="0"/>
    </xf>
    <xf numFmtId="195" fontId="12" fillId="0" borderId="16" xfId="0" applyNumberFormat="1" applyFont="1" applyBorder="1" applyAlignment="1" applyProtection="1">
      <alignment horizontal="right" vertical="center"/>
      <protection locked="0"/>
    </xf>
    <xf numFmtId="38" fontId="11" fillId="0" borderId="0" xfId="48" applyFont="1" applyFill="1" applyBorder="1" applyAlignment="1">
      <alignment/>
    </xf>
    <xf numFmtId="38" fontId="11" fillId="0" borderId="0" xfId="48" applyFont="1" applyFill="1" applyBorder="1" applyAlignment="1">
      <alignment horizontal="right"/>
    </xf>
    <xf numFmtId="38" fontId="11" fillId="0" borderId="17" xfId="48" applyFont="1" applyFill="1" applyBorder="1" applyAlignment="1">
      <alignment/>
    </xf>
    <xf numFmtId="38" fontId="11" fillId="0" borderId="17" xfId="48" applyFont="1" applyFill="1" applyBorder="1" applyAlignment="1">
      <alignment horizontal="right"/>
    </xf>
    <xf numFmtId="195" fontId="11" fillId="0" borderId="17" xfId="0" applyNumberFormat="1" applyFont="1" applyBorder="1" applyAlignment="1" applyProtection="1">
      <alignment horizontal="right" vertical="center"/>
      <protection locked="0"/>
    </xf>
    <xf numFmtId="38" fontId="11" fillId="0" borderId="0" xfId="48" applyFont="1" applyFill="1" applyBorder="1" applyAlignment="1">
      <alignment vertical="center"/>
    </xf>
    <xf numFmtId="38" fontId="11" fillId="0" borderId="17" xfId="48" applyFont="1" applyFill="1" applyBorder="1" applyAlignment="1">
      <alignment vertical="center"/>
    </xf>
    <xf numFmtId="38" fontId="11" fillId="0" borderId="0" xfId="48" applyFont="1" applyBorder="1" applyAlignment="1">
      <alignment/>
    </xf>
    <xf numFmtId="38" fontId="11" fillId="0" borderId="17" xfId="48" applyFont="1" applyBorder="1" applyAlignment="1">
      <alignment/>
    </xf>
    <xf numFmtId="38" fontId="12" fillId="0" borderId="0" xfId="48" applyFont="1" applyFill="1" applyBorder="1" applyAlignment="1">
      <alignment vertical="center"/>
    </xf>
    <xf numFmtId="38" fontId="12" fillId="0" borderId="0" xfId="48" applyFont="1" applyFill="1" applyBorder="1" applyAlignment="1">
      <alignment/>
    </xf>
    <xf numFmtId="38" fontId="12" fillId="0" borderId="0" xfId="48" applyFont="1" applyFill="1" applyBorder="1" applyAlignment="1">
      <alignment horizontal="right"/>
    </xf>
    <xf numFmtId="38" fontId="12" fillId="0" borderId="0" xfId="48" applyFont="1" applyBorder="1" applyAlignment="1">
      <alignment/>
    </xf>
    <xf numFmtId="195" fontId="11" fillId="0" borderId="16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view="pageBreakPreview" zoomScale="120" zoomScaleSheetLayoutView="120" zoomScalePageLayoutView="0" workbookViewId="0" topLeftCell="A1">
      <pane xSplit="1" ySplit="4" topLeftCell="G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31" sqref="S31"/>
    </sheetView>
  </sheetViews>
  <sheetFormatPr defaultColWidth="8.796875" defaultRowHeight="15"/>
  <cols>
    <col min="1" max="1" width="7.8984375" style="2" customWidth="1"/>
    <col min="2" max="2" width="9.09765625" style="1" customWidth="1"/>
    <col min="3" max="3" width="8.8984375" style="1" customWidth="1"/>
    <col min="4" max="4" width="7.5" style="1" customWidth="1"/>
    <col min="5" max="7" width="7.3984375" style="1" customWidth="1"/>
    <col min="8" max="8" width="8.5" style="1" customWidth="1"/>
    <col min="9" max="9" width="6.3984375" style="1" customWidth="1"/>
    <col min="10" max="10" width="5.5" style="1" customWidth="1"/>
    <col min="11" max="12" width="7.3984375" style="1" customWidth="1"/>
    <col min="13" max="13" width="8.8984375" style="1" customWidth="1"/>
    <col min="14" max="14" width="6.3984375" style="1" customWidth="1"/>
    <col min="15" max="15" width="7.3984375" style="4" customWidth="1"/>
    <col min="16" max="16" width="7.5" style="1" customWidth="1"/>
    <col min="17" max="17" width="7.3984375" style="1" customWidth="1"/>
    <col min="18" max="18" width="8.3984375" style="1" customWidth="1"/>
    <col min="19" max="19" width="6.69921875" style="1" customWidth="1"/>
    <col min="20" max="20" width="8.09765625" style="1" customWidth="1"/>
    <col min="21" max="22" width="7.3984375" style="1" customWidth="1"/>
    <col min="23" max="23" width="8.09765625" style="1" customWidth="1"/>
    <col min="24" max="24" width="8.19921875" style="1" customWidth="1"/>
    <col min="25" max="26" width="8.09765625" style="1" customWidth="1"/>
    <col min="27" max="16384" width="9" style="1" customWidth="1"/>
  </cols>
  <sheetData>
    <row r="1" spans="1:26" s="6" customFormat="1" ht="18.75">
      <c r="A1" s="7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7"/>
      <c r="O1" s="10"/>
      <c r="P1" s="7"/>
      <c r="Q1" s="7"/>
      <c r="R1" s="7"/>
      <c r="S1" s="8"/>
      <c r="T1" s="8"/>
      <c r="U1" s="8"/>
      <c r="V1" s="8"/>
      <c r="W1" s="8"/>
      <c r="X1" s="8"/>
      <c r="Y1" s="8"/>
      <c r="Z1" s="8"/>
    </row>
    <row r="2" spans="1:26" s="3" customFormat="1" ht="18" customHeight="1">
      <c r="A2" s="27" t="s">
        <v>76</v>
      </c>
      <c r="B2" s="11"/>
      <c r="C2" s="11"/>
      <c r="D2" s="11"/>
      <c r="E2" s="11"/>
      <c r="F2" s="11"/>
      <c r="G2" s="11"/>
      <c r="H2" s="11"/>
      <c r="I2" s="11"/>
      <c r="J2" s="12"/>
      <c r="K2" s="11"/>
      <c r="L2" s="11"/>
      <c r="M2" s="13"/>
      <c r="N2" s="11"/>
      <c r="O2" s="14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</row>
    <row r="3" spans="1:26" ht="13.5" customHeight="1" thickBot="1">
      <c r="A3" s="26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5" customFormat="1" ht="51" customHeight="1">
      <c r="A4" s="29" t="s">
        <v>56</v>
      </c>
      <c r="B4" s="30" t="s">
        <v>55</v>
      </c>
      <c r="C4" s="30" t="s">
        <v>73</v>
      </c>
      <c r="D4" s="30" t="s">
        <v>80</v>
      </c>
      <c r="E4" s="30" t="s">
        <v>57</v>
      </c>
      <c r="F4" s="30" t="s">
        <v>49</v>
      </c>
      <c r="G4" s="30" t="s">
        <v>52</v>
      </c>
      <c r="H4" s="30" t="s">
        <v>58</v>
      </c>
      <c r="I4" s="31" t="s">
        <v>70</v>
      </c>
      <c r="J4" s="31" t="s">
        <v>75</v>
      </c>
      <c r="K4" s="30" t="s">
        <v>59</v>
      </c>
      <c r="L4" s="30" t="s">
        <v>60</v>
      </c>
      <c r="M4" s="32" t="s">
        <v>67</v>
      </c>
      <c r="N4" s="33" t="s">
        <v>68</v>
      </c>
      <c r="O4" s="29" t="s">
        <v>61</v>
      </c>
      <c r="P4" s="30" t="s">
        <v>62</v>
      </c>
      <c r="Q4" s="30" t="s">
        <v>63</v>
      </c>
      <c r="R4" s="30" t="s">
        <v>69</v>
      </c>
      <c r="S4" s="28" t="s">
        <v>51</v>
      </c>
      <c r="T4" s="30" t="s">
        <v>1</v>
      </c>
      <c r="U4" s="30" t="s">
        <v>2</v>
      </c>
      <c r="V4" s="30" t="s">
        <v>53</v>
      </c>
      <c r="W4" s="30" t="s">
        <v>64</v>
      </c>
      <c r="X4" s="30" t="s">
        <v>65</v>
      </c>
      <c r="Y4" s="30" t="s">
        <v>66</v>
      </c>
      <c r="Z4" s="32" t="s">
        <v>54</v>
      </c>
    </row>
    <row r="5" spans="1:26" s="24" customFormat="1" ht="17.25" customHeight="1">
      <c r="A5" s="16" t="s">
        <v>78</v>
      </c>
      <c r="B5" s="42">
        <v>560480128</v>
      </c>
      <c r="C5" s="40">
        <v>169729108</v>
      </c>
      <c r="D5" s="40">
        <v>3704771</v>
      </c>
      <c r="E5" s="40">
        <v>475642</v>
      </c>
      <c r="F5" s="40">
        <v>1995455</v>
      </c>
      <c r="G5" s="40">
        <v>1876853</v>
      </c>
      <c r="H5" s="40">
        <v>22338792</v>
      </c>
      <c r="I5" s="40">
        <v>640242</v>
      </c>
      <c r="J5" s="40">
        <v>0</v>
      </c>
      <c r="K5" s="40">
        <v>850006</v>
      </c>
      <c r="L5" s="40">
        <v>759779</v>
      </c>
      <c r="M5" s="40">
        <v>130017792</v>
      </c>
      <c r="N5" s="40">
        <v>183818</v>
      </c>
      <c r="O5" s="40">
        <v>6068571</v>
      </c>
      <c r="P5" s="40">
        <v>8253367</v>
      </c>
      <c r="Q5" s="40">
        <v>3830459</v>
      </c>
      <c r="R5" s="40">
        <v>82538064</v>
      </c>
      <c r="S5" s="40">
        <v>3231</v>
      </c>
      <c r="T5" s="40">
        <v>31032626</v>
      </c>
      <c r="U5" s="40">
        <v>2744322</v>
      </c>
      <c r="V5" s="40">
        <v>2064467</v>
      </c>
      <c r="W5" s="40">
        <v>5516050</v>
      </c>
      <c r="X5" s="40">
        <v>18690847</v>
      </c>
      <c r="Y5" s="40">
        <v>11317177</v>
      </c>
      <c r="Z5" s="40">
        <v>55848689</v>
      </c>
    </row>
    <row r="6" spans="1:26" s="24" customFormat="1" ht="17.25" customHeight="1">
      <c r="A6" s="17" t="s">
        <v>77</v>
      </c>
      <c r="B6" s="42">
        <v>559940513</v>
      </c>
      <c r="C6" s="40">
        <v>169407887</v>
      </c>
      <c r="D6" s="40">
        <v>3615990</v>
      </c>
      <c r="E6" s="40">
        <v>344586</v>
      </c>
      <c r="F6" s="40">
        <v>1326549</v>
      </c>
      <c r="G6" s="40">
        <v>689657</v>
      </c>
      <c r="H6" s="40">
        <v>20054204</v>
      </c>
      <c r="I6" s="40">
        <v>624908</v>
      </c>
      <c r="J6" s="40">
        <v>0</v>
      </c>
      <c r="K6" s="40">
        <v>881440</v>
      </c>
      <c r="L6" s="40">
        <v>780278</v>
      </c>
      <c r="M6" s="40">
        <v>124451327</v>
      </c>
      <c r="N6" s="40">
        <v>181544</v>
      </c>
      <c r="O6" s="40">
        <v>6026816</v>
      </c>
      <c r="P6" s="40">
        <v>8556579</v>
      </c>
      <c r="Q6" s="40">
        <v>3766046</v>
      </c>
      <c r="R6" s="40">
        <v>80863885</v>
      </c>
      <c r="S6" s="40">
        <v>3150</v>
      </c>
      <c r="T6" s="40">
        <v>32667328</v>
      </c>
      <c r="U6" s="40">
        <v>2944414</v>
      </c>
      <c r="V6" s="40">
        <v>2200508</v>
      </c>
      <c r="W6" s="40">
        <v>11267980</v>
      </c>
      <c r="X6" s="40">
        <v>19966889</v>
      </c>
      <c r="Y6" s="40">
        <v>11701287</v>
      </c>
      <c r="Z6" s="40">
        <v>57617261</v>
      </c>
    </row>
    <row r="7" spans="1:26" s="23" customFormat="1" ht="17.25" customHeight="1">
      <c r="A7" s="18" t="s">
        <v>79</v>
      </c>
      <c r="B7" s="43">
        <f>SUM(B9+B24)</f>
        <v>552316364</v>
      </c>
      <c r="C7" s="41">
        <f>SUM(C9+C24)</f>
        <v>170964414</v>
      </c>
      <c r="D7" s="41">
        <f aca="true" t="shared" si="0" ref="D7:J7">SUM(D9+D24)</f>
        <v>3614009</v>
      </c>
      <c r="E7" s="41">
        <f t="shared" si="0"/>
        <v>464844</v>
      </c>
      <c r="F7" s="41">
        <f t="shared" si="0"/>
        <v>1770050</v>
      </c>
      <c r="G7" s="41">
        <f t="shared" si="0"/>
        <v>1768501</v>
      </c>
      <c r="H7" s="41">
        <f t="shared" si="0"/>
        <v>20281806</v>
      </c>
      <c r="I7" s="41">
        <f t="shared" si="0"/>
        <v>605940</v>
      </c>
      <c r="J7" s="41">
        <f t="shared" si="0"/>
        <v>328</v>
      </c>
      <c r="K7" s="41">
        <f aca="true" t="shared" si="1" ref="K7:Z7">SUM(K9+K24)</f>
        <v>1194256</v>
      </c>
      <c r="L7" s="41">
        <f t="shared" si="1"/>
        <v>832364</v>
      </c>
      <c r="M7" s="41">
        <f t="shared" si="1"/>
        <v>124289258</v>
      </c>
      <c r="N7" s="41">
        <f t="shared" si="1"/>
        <v>165404</v>
      </c>
      <c r="O7" s="41">
        <f t="shared" si="1"/>
        <v>5766921</v>
      </c>
      <c r="P7" s="41">
        <f t="shared" si="1"/>
        <v>8571090</v>
      </c>
      <c r="Q7" s="41">
        <f t="shared" si="1"/>
        <v>3733168</v>
      </c>
      <c r="R7" s="41">
        <f t="shared" si="1"/>
        <v>76627683</v>
      </c>
      <c r="S7" s="41">
        <f t="shared" si="1"/>
        <v>3074</v>
      </c>
      <c r="T7" s="41">
        <f t="shared" si="1"/>
        <v>33093343</v>
      </c>
      <c r="U7" s="41">
        <f t="shared" si="1"/>
        <v>3333268</v>
      </c>
      <c r="V7" s="41">
        <f t="shared" si="1"/>
        <v>2606040</v>
      </c>
      <c r="W7" s="41">
        <f t="shared" si="1"/>
        <v>12885715</v>
      </c>
      <c r="X7" s="41">
        <f t="shared" si="1"/>
        <v>15318002</v>
      </c>
      <c r="Y7" s="41">
        <f t="shared" si="1"/>
        <v>10824265</v>
      </c>
      <c r="Z7" s="41">
        <f t="shared" si="1"/>
        <v>53602621</v>
      </c>
    </row>
    <row r="8" spans="1:26" s="23" customFormat="1" ht="9" customHeight="1">
      <c r="A8" s="17"/>
      <c r="B8" s="4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23" customFormat="1" ht="17.25" customHeight="1">
      <c r="A9" s="19" t="s">
        <v>3</v>
      </c>
      <c r="B9" s="43">
        <f>SUM(B11:B22)</f>
        <v>408657760</v>
      </c>
      <c r="C9" s="41">
        <f aca="true" t="shared" si="2" ref="C9:Z9">SUM(C11:C22)</f>
        <v>139496478</v>
      </c>
      <c r="D9" s="41">
        <f t="shared" si="2"/>
        <v>2576103</v>
      </c>
      <c r="E9" s="41">
        <f t="shared" si="2"/>
        <v>376157</v>
      </c>
      <c r="F9" s="41">
        <f t="shared" si="2"/>
        <v>1432358</v>
      </c>
      <c r="G9" s="41">
        <f t="shared" si="2"/>
        <v>1431355</v>
      </c>
      <c r="H9" s="41">
        <f t="shared" si="2"/>
        <v>16220520</v>
      </c>
      <c r="I9" s="41">
        <f t="shared" si="2"/>
        <v>444159</v>
      </c>
      <c r="J9" s="41">
        <f t="shared" si="2"/>
        <v>0</v>
      </c>
      <c r="K9" s="41">
        <f t="shared" si="2"/>
        <v>851707</v>
      </c>
      <c r="L9" s="41">
        <f t="shared" si="2"/>
        <v>642684</v>
      </c>
      <c r="M9" s="41">
        <f t="shared" si="2"/>
        <v>76741289</v>
      </c>
      <c r="N9" s="41">
        <f t="shared" si="2"/>
        <v>132963</v>
      </c>
      <c r="O9" s="41">
        <f t="shared" si="2"/>
        <v>4335385</v>
      </c>
      <c r="P9" s="41">
        <f t="shared" si="2"/>
        <v>6477801</v>
      </c>
      <c r="Q9" s="41">
        <f t="shared" si="2"/>
        <v>2985492</v>
      </c>
      <c r="R9" s="41">
        <f t="shared" si="2"/>
        <v>63623835</v>
      </c>
      <c r="S9" s="41">
        <f t="shared" si="2"/>
        <v>3074</v>
      </c>
      <c r="T9" s="41">
        <f t="shared" si="2"/>
        <v>25009617</v>
      </c>
      <c r="U9" s="41">
        <f t="shared" si="2"/>
        <v>2303698</v>
      </c>
      <c r="V9" s="41">
        <f t="shared" si="2"/>
        <v>1662106</v>
      </c>
      <c r="W9" s="41">
        <f t="shared" si="2"/>
        <v>6386265</v>
      </c>
      <c r="X9" s="41">
        <f t="shared" si="2"/>
        <v>7827165</v>
      </c>
      <c r="Y9" s="41">
        <f t="shared" si="2"/>
        <v>8640221</v>
      </c>
      <c r="Z9" s="41">
        <f t="shared" si="2"/>
        <v>39057328</v>
      </c>
    </row>
    <row r="10" spans="1:26" s="23" customFormat="1" ht="6" customHeight="1">
      <c r="A10" s="34"/>
      <c r="B10" s="4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24" customFormat="1" ht="17.25" customHeight="1">
      <c r="A11" s="34" t="s">
        <v>4</v>
      </c>
      <c r="B11" s="42">
        <f aca="true" t="shared" si="3" ref="B11:B22">SUM(C11:Z11)</f>
        <v>125431235</v>
      </c>
      <c r="C11" s="49">
        <v>51560206</v>
      </c>
      <c r="D11" s="49">
        <v>766515</v>
      </c>
      <c r="E11" s="49">
        <v>144431</v>
      </c>
      <c r="F11" s="49">
        <v>549898</v>
      </c>
      <c r="G11" s="49">
        <v>549330</v>
      </c>
      <c r="H11" s="49">
        <v>5467096</v>
      </c>
      <c r="I11" s="49">
        <v>265825</v>
      </c>
      <c r="J11" s="40">
        <v>0</v>
      </c>
      <c r="K11" s="44">
        <v>253351</v>
      </c>
      <c r="L11" s="44">
        <v>192862</v>
      </c>
      <c r="M11" s="44">
        <v>14457759</v>
      </c>
      <c r="N11" s="45">
        <v>45123</v>
      </c>
      <c r="O11" s="44">
        <v>686602</v>
      </c>
      <c r="P11" s="51">
        <v>2268228</v>
      </c>
      <c r="Q11" s="44">
        <v>601607</v>
      </c>
      <c r="R11" s="44">
        <v>22868360</v>
      </c>
      <c r="S11" s="44">
        <v>3074</v>
      </c>
      <c r="T11" s="44">
        <v>7757346</v>
      </c>
      <c r="U11" s="44">
        <v>830799</v>
      </c>
      <c r="V11" s="44">
        <v>232150</v>
      </c>
      <c r="W11" s="45">
        <v>1177453</v>
      </c>
      <c r="X11" s="44">
        <v>224262</v>
      </c>
      <c r="Y11" s="44">
        <v>3019958</v>
      </c>
      <c r="Z11" s="44">
        <v>11509000</v>
      </c>
    </row>
    <row r="12" spans="1:26" s="24" customFormat="1" ht="17.25" customHeight="1">
      <c r="A12" s="34" t="s">
        <v>5</v>
      </c>
      <c r="B12" s="57">
        <f t="shared" si="3"/>
        <v>25477216</v>
      </c>
      <c r="C12" s="49">
        <v>6706426</v>
      </c>
      <c r="D12" s="49">
        <v>114970</v>
      </c>
      <c r="E12" s="49">
        <v>17903</v>
      </c>
      <c r="F12" s="49">
        <v>68185</v>
      </c>
      <c r="G12" s="49">
        <v>68167</v>
      </c>
      <c r="H12" s="49">
        <v>943942</v>
      </c>
      <c r="I12" s="40">
        <v>0</v>
      </c>
      <c r="J12" s="40">
        <v>0</v>
      </c>
      <c r="K12" s="44">
        <v>37936</v>
      </c>
      <c r="L12" s="44">
        <v>32365</v>
      </c>
      <c r="M12" s="44">
        <v>7258626</v>
      </c>
      <c r="N12" s="45">
        <v>7576</v>
      </c>
      <c r="O12" s="44">
        <v>338759</v>
      </c>
      <c r="P12" s="51">
        <v>556850</v>
      </c>
      <c r="Q12" s="44">
        <v>279887</v>
      </c>
      <c r="R12" s="44">
        <v>4517282</v>
      </c>
      <c r="S12" s="40">
        <v>0</v>
      </c>
      <c r="T12" s="44">
        <v>1495314</v>
      </c>
      <c r="U12" s="44">
        <v>231297</v>
      </c>
      <c r="V12" s="44">
        <v>5473</v>
      </c>
      <c r="W12" s="45">
        <v>57500</v>
      </c>
      <c r="X12" s="44">
        <v>1045231</v>
      </c>
      <c r="Y12" s="44">
        <v>264727</v>
      </c>
      <c r="Z12" s="44">
        <v>1428800</v>
      </c>
    </row>
    <row r="13" spans="1:26" s="24" customFormat="1" ht="17.25" customHeight="1">
      <c r="A13" s="34" t="s">
        <v>6</v>
      </c>
      <c r="B13" s="42">
        <f t="shared" si="3"/>
        <v>32559198</v>
      </c>
      <c r="C13" s="49">
        <v>12310761</v>
      </c>
      <c r="D13" s="49">
        <v>175428</v>
      </c>
      <c r="E13" s="49">
        <v>26091</v>
      </c>
      <c r="F13" s="49">
        <v>99292</v>
      </c>
      <c r="G13" s="49">
        <v>99071</v>
      </c>
      <c r="H13" s="49">
        <v>1441558</v>
      </c>
      <c r="I13" s="49">
        <v>3071</v>
      </c>
      <c r="J13" s="40">
        <v>0</v>
      </c>
      <c r="K13" s="44">
        <v>57982</v>
      </c>
      <c r="L13" s="44">
        <v>54198</v>
      </c>
      <c r="M13" s="44">
        <v>4612464</v>
      </c>
      <c r="N13" s="45">
        <v>11312</v>
      </c>
      <c r="O13" s="44">
        <v>285611</v>
      </c>
      <c r="P13" s="51">
        <v>352135</v>
      </c>
      <c r="Q13" s="44">
        <v>295099</v>
      </c>
      <c r="R13" s="44">
        <v>5149124</v>
      </c>
      <c r="S13" s="40">
        <v>0</v>
      </c>
      <c r="T13" s="44">
        <v>1955692</v>
      </c>
      <c r="U13" s="44">
        <v>136880</v>
      </c>
      <c r="V13" s="44">
        <v>40036</v>
      </c>
      <c r="W13" s="45">
        <v>688340</v>
      </c>
      <c r="X13" s="45">
        <v>657744</v>
      </c>
      <c r="Y13" s="44">
        <v>389481</v>
      </c>
      <c r="Z13" s="44">
        <v>3717828</v>
      </c>
    </row>
    <row r="14" spans="1:26" s="24" customFormat="1" ht="17.25" customHeight="1">
      <c r="A14" s="34" t="s">
        <v>7</v>
      </c>
      <c r="B14" s="42">
        <f t="shared" si="3"/>
        <v>26465527</v>
      </c>
      <c r="C14" s="49">
        <v>7690458</v>
      </c>
      <c r="D14" s="49">
        <v>152299</v>
      </c>
      <c r="E14" s="49">
        <v>17444</v>
      </c>
      <c r="F14" s="49">
        <v>66392</v>
      </c>
      <c r="G14" s="49">
        <v>66252</v>
      </c>
      <c r="H14" s="49">
        <v>1098424</v>
      </c>
      <c r="I14" s="49">
        <v>47329</v>
      </c>
      <c r="J14" s="40">
        <v>0</v>
      </c>
      <c r="K14" s="44">
        <v>50358</v>
      </c>
      <c r="L14" s="44">
        <v>35763</v>
      </c>
      <c r="M14" s="44">
        <v>5785291</v>
      </c>
      <c r="N14" s="45">
        <v>6666</v>
      </c>
      <c r="O14" s="44">
        <v>311952</v>
      </c>
      <c r="P14" s="51">
        <v>329047</v>
      </c>
      <c r="Q14" s="44">
        <v>178745</v>
      </c>
      <c r="R14" s="44">
        <v>3826350</v>
      </c>
      <c r="S14" s="40">
        <v>0</v>
      </c>
      <c r="T14" s="44">
        <v>1773831</v>
      </c>
      <c r="U14" s="44">
        <v>170917</v>
      </c>
      <c r="V14" s="44">
        <v>938415</v>
      </c>
      <c r="W14" s="45">
        <v>990869</v>
      </c>
      <c r="X14" s="44">
        <v>623714</v>
      </c>
      <c r="Y14" s="44">
        <v>377311</v>
      </c>
      <c r="Z14" s="44">
        <v>1927700</v>
      </c>
    </row>
    <row r="15" spans="1:26" s="24" customFormat="1" ht="17.25" customHeight="1">
      <c r="A15" s="34" t="s">
        <v>8</v>
      </c>
      <c r="B15" s="42">
        <f t="shared" si="3"/>
        <v>44351353</v>
      </c>
      <c r="C15" s="49">
        <v>15781304</v>
      </c>
      <c r="D15" s="49">
        <v>249250</v>
      </c>
      <c r="E15" s="49">
        <v>39289</v>
      </c>
      <c r="F15" s="49">
        <v>149710</v>
      </c>
      <c r="G15" s="49">
        <v>149871</v>
      </c>
      <c r="H15" s="49">
        <v>1909224</v>
      </c>
      <c r="I15" s="40">
        <v>0</v>
      </c>
      <c r="J15" s="40">
        <v>0</v>
      </c>
      <c r="K15" s="44">
        <v>82411</v>
      </c>
      <c r="L15" s="44">
        <v>74560</v>
      </c>
      <c r="M15" s="44">
        <v>6207104</v>
      </c>
      <c r="N15" s="45">
        <v>15760</v>
      </c>
      <c r="O15" s="44">
        <v>418243</v>
      </c>
      <c r="P15" s="51">
        <v>838947</v>
      </c>
      <c r="Q15" s="44">
        <v>452855</v>
      </c>
      <c r="R15" s="44">
        <v>6810110</v>
      </c>
      <c r="S15" s="40">
        <v>0</v>
      </c>
      <c r="T15" s="44">
        <v>2550496</v>
      </c>
      <c r="U15" s="44">
        <v>327122</v>
      </c>
      <c r="V15" s="44">
        <v>44372</v>
      </c>
      <c r="W15" s="45">
        <v>194866</v>
      </c>
      <c r="X15" s="44">
        <v>1183296</v>
      </c>
      <c r="Y15" s="44">
        <v>1836363</v>
      </c>
      <c r="Z15" s="44">
        <v>5036200</v>
      </c>
    </row>
    <row r="16" spans="1:26" s="24" customFormat="1" ht="17.25" customHeight="1">
      <c r="A16" s="34" t="s">
        <v>9</v>
      </c>
      <c r="B16" s="42">
        <f t="shared" si="3"/>
        <v>24280714</v>
      </c>
      <c r="C16" s="49">
        <v>6282919</v>
      </c>
      <c r="D16" s="49">
        <v>155899</v>
      </c>
      <c r="E16" s="49">
        <v>16049</v>
      </c>
      <c r="F16" s="49">
        <v>61089</v>
      </c>
      <c r="G16" s="49">
        <v>60977</v>
      </c>
      <c r="H16" s="49">
        <v>841558</v>
      </c>
      <c r="I16" s="49">
        <v>9968</v>
      </c>
      <c r="J16" s="40">
        <v>0</v>
      </c>
      <c r="K16" s="44">
        <v>51491</v>
      </c>
      <c r="L16" s="44">
        <v>32467</v>
      </c>
      <c r="M16" s="44">
        <v>5673208</v>
      </c>
      <c r="N16" s="45">
        <v>7524</v>
      </c>
      <c r="O16" s="44">
        <v>423559</v>
      </c>
      <c r="P16" s="51">
        <v>292232</v>
      </c>
      <c r="Q16" s="44">
        <v>381726</v>
      </c>
      <c r="R16" s="44">
        <v>3948696</v>
      </c>
      <c r="S16" s="40">
        <v>0</v>
      </c>
      <c r="T16" s="44">
        <v>1428353</v>
      </c>
      <c r="U16" s="44">
        <v>31101</v>
      </c>
      <c r="V16" s="44">
        <v>73705</v>
      </c>
      <c r="W16" s="45">
        <v>1142410</v>
      </c>
      <c r="X16" s="44">
        <v>591387</v>
      </c>
      <c r="Y16" s="44">
        <v>330096</v>
      </c>
      <c r="Z16" s="44">
        <v>2444300</v>
      </c>
    </row>
    <row r="17" spans="1:26" s="24" customFormat="1" ht="17.25" customHeight="1">
      <c r="A17" s="34" t="s">
        <v>10</v>
      </c>
      <c r="B17" s="42">
        <f t="shared" si="3"/>
        <v>19671960</v>
      </c>
      <c r="C17" s="49">
        <v>3530398</v>
      </c>
      <c r="D17" s="49">
        <v>192237</v>
      </c>
      <c r="E17" s="49">
        <v>7641</v>
      </c>
      <c r="F17" s="49">
        <v>29087</v>
      </c>
      <c r="G17" s="49">
        <v>29047</v>
      </c>
      <c r="H17" s="49">
        <v>485575</v>
      </c>
      <c r="I17" s="49">
        <v>42389</v>
      </c>
      <c r="J17" s="40">
        <v>0</v>
      </c>
      <c r="K17" s="44">
        <v>63467</v>
      </c>
      <c r="L17" s="44">
        <v>9506</v>
      </c>
      <c r="M17" s="44">
        <v>7299294</v>
      </c>
      <c r="N17" s="45">
        <v>4688</v>
      </c>
      <c r="O17" s="44">
        <v>443928</v>
      </c>
      <c r="P17" s="51">
        <v>253703</v>
      </c>
      <c r="Q17" s="44">
        <v>138238</v>
      </c>
      <c r="R17" s="44">
        <v>1761237</v>
      </c>
      <c r="S17" s="40">
        <v>0</v>
      </c>
      <c r="T17" s="44">
        <v>1475952</v>
      </c>
      <c r="U17" s="44">
        <v>44463</v>
      </c>
      <c r="V17" s="44">
        <v>62933</v>
      </c>
      <c r="W17" s="45">
        <v>263113</v>
      </c>
      <c r="X17" s="44">
        <v>485956</v>
      </c>
      <c r="Y17" s="44">
        <v>189608</v>
      </c>
      <c r="Z17" s="44">
        <v>2859500</v>
      </c>
    </row>
    <row r="18" spans="1:26" s="24" customFormat="1" ht="17.25" customHeight="1">
      <c r="A18" s="34" t="s">
        <v>11</v>
      </c>
      <c r="B18" s="42">
        <f t="shared" si="3"/>
        <v>15218115</v>
      </c>
      <c r="C18" s="49">
        <v>2883636</v>
      </c>
      <c r="D18" s="49">
        <v>89851</v>
      </c>
      <c r="E18" s="49">
        <v>6525</v>
      </c>
      <c r="F18" s="49">
        <v>24811</v>
      </c>
      <c r="G18" s="49">
        <v>24699</v>
      </c>
      <c r="H18" s="49">
        <v>410966</v>
      </c>
      <c r="I18" s="49">
        <v>10917</v>
      </c>
      <c r="J18" s="40">
        <v>0</v>
      </c>
      <c r="K18" s="44">
        <v>29628</v>
      </c>
      <c r="L18" s="44">
        <v>5165</v>
      </c>
      <c r="M18" s="44">
        <v>5213275</v>
      </c>
      <c r="N18" s="45">
        <v>3465</v>
      </c>
      <c r="O18" s="44">
        <v>194066</v>
      </c>
      <c r="P18" s="51">
        <v>311165</v>
      </c>
      <c r="Q18" s="44">
        <v>102329</v>
      </c>
      <c r="R18" s="44">
        <v>2082304</v>
      </c>
      <c r="S18" s="40">
        <v>0</v>
      </c>
      <c r="T18" s="44">
        <v>667876</v>
      </c>
      <c r="U18" s="44">
        <v>42726</v>
      </c>
      <c r="V18" s="44">
        <v>105690</v>
      </c>
      <c r="W18" s="45">
        <v>46119</v>
      </c>
      <c r="X18" s="45">
        <v>798033</v>
      </c>
      <c r="Y18" s="44">
        <v>265269</v>
      </c>
      <c r="Z18" s="44">
        <v>1899600</v>
      </c>
    </row>
    <row r="19" spans="1:26" s="24" customFormat="1" ht="17.25" customHeight="1">
      <c r="A19" s="34" t="s">
        <v>12</v>
      </c>
      <c r="B19" s="42">
        <f t="shared" si="3"/>
        <v>36745983</v>
      </c>
      <c r="C19" s="49">
        <v>16939211</v>
      </c>
      <c r="D19" s="49">
        <v>249327</v>
      </c>
      <c r="E19" s="49">
        <v>54488</v>
      </c>
      <c r="F19" s="49">
        <v>207551</v>
      </c>
      <c r="G19" s="49">
        <v>207586</v>
      </c>
      <c r="H19" s="49">
        <v>1603939</v>
      </c>
      <c r="I19" s="49">
        <v>5916</v>
      </c>
      <c r="J19" s="40">
        <v>0</v>
      </c>
      <c r="K19" s="44">
        <v>82424</v>
      </c>
      <c r="L19" s="44">
        <v>88283</v>
      </c>
      <c r="M19" s="44">
        <v>3477895</v>
      </c>
      <c r="N19" s="45">
        <v>12640</v>
      </c>
      <c r="O19" s="44">
        <v>430791</v>
      </c>
      <c r="P19" s="51">
        <v>399864</v>
      </c>
      <c r="Q19" s="44">
        <v>338901</v>
      </c>
      <c r="R19" s="44">
        <v>5358261</v>
      </c>
      <c r="S19" s="40">
        <v>0</v>
      </c>
      <c r="T19" s="44">
        <v>2517509</v>
      </c>
      <c r="U19" s="44">
        <v>64497</v>
      </c>
      <c r="V19" s="44">
        <v>99142</v>
      </c>
      <c r="W19" s="45">
        <v>614529</v>
      </c>
      <c r="X19" s="44">
        <v>881040</v>
      </c>
      <c r="Y19" s="44">
        <v>736489</v>
      </c>
      <c r="Z19" s="44">
        <v>2375700</v>
      </c>
    </row>
    <row r="20" spans="1:26" s="24" customFormat="1" ht="17.25" customHeight="1">
      <c r="A20" s="34" t="s">
        <v>13</v>
      </c>
      <c r="B20" s="57">
        <f t="shared" si="3"/>
        <v>24103726</v>
      </c>
      <c r="C20" s="49">
        <v>8969264</v>
      </c>
      <c r="D20" s="49">
        <v>166000</v>
      </c>
      <c r="E20" s="49">
        <v>28307</v>
      </c>
      <c r="F20" s="49">
        <v>107911</v>
      </c>
      <c r="G20" s="49">
        <v>108168</v>
      </c>
      <c r="H20" s="49">
        <v>1040038</v>
      </c>
      <c r="I20" s="40">
        <v>0</v>
      </c>
      <c r="J20" s="40">
        <v>0</v>
      </c>
      <c r="K20" s="44">
        <v>54928</v>
      </c>
      <c r="L20" s="44">
        <v>70009</v>
      </c>
      <c r="M20" s="44">
        <v>4125886</v>
      </c>
      <c r="N20" s="45">
        <v>9851</v>
      </c>
      <c r="O20" s="44">
        <v>295457</v>
      </c>
      <c r="P20" s="51">
        <v>446063</v>
      </c>
      <c r="Q20" s="44">
        <v>49118</v>
      </c>
      <c r="R20" s="44">
        <v>3390800</v>
      </c>
      <c r="S20" s="40">
        <v>0</v>
      </c>
      <c r="T20" s="44">
        <v>1628066</v>
      </c>
      <c r="U20" s="44">
        <v>385708</v>
      </c>
      <c r="V20" s="44">
        <v>1511</v>
      </c>
      <c r="W20" s="45">
        <v>116382</v>
      </c>
      <c r="X20" s="44">
        <v>326511</v>
      </c>
      <c r="Y20" s="44">
        <v>679648</v>
      </c>
      <c r="Z20" s="44">
        <v>2104100</v>
      </c>
    </row>
    <row r="21" spans="1:26" s="24" customFormat="1" ht="17.25" customHeight="1">
      <c r="A21" s="34" t="s">
        <v>48</v>
      </c>
      <c r="B21" s="42">
        <f t="shared" si="3"/>
        <v>15250856</v>
      </c>
      <c r="C21" s="49">
        <v>4118803</v>
      </c>
      <c r="D21" s="49">
        <v>100342</v>
      </c>
      <c r="E21" s="49">
        <v>10069</v>
      </c>
      <c r="F21" s="49">
        <v>38330</v>
      </c>
      <c r="G21" s="49">
        <v>38266</v>
      </c>
      <c r="H21" s="49">
        <v>538805</v>
      </c>
      <c r="I21" s="40">
        <v>0</v>
      </c>
      <c r="J21" s="40">
        <v>0</v>
      </c>
      <c r="K21" s="44">
        <v>33559</v>
      </c>
      <c r="L21" s="44">
        <v>37294</v>
      </c>
      <c r="M21" s="44">
        <v>4175529</v>
      </c>
      <c r="N21" s="45">
        <v>4194</v>
      </c>
      <c r="O21" s="44">
        <v>349861</v>
      </c>
      <c r="P21" s="51">
        <v>227837</v>
      </c>
      <c r="Q21" s="44">
        <v>79548</v>
      </c>
      <c r="R21" s="44">
        <v>1939471</v>
      </c>
      <c r="S21" s="40">
        <v>0</v>
      </c>
      <c r="T21" s="44">
        <v>845930</v>
      </c>
      <c r="U21" s="44">
        <v>6905</v>
      </c>
      <c r="V21" s="44">
        <v>6156</v>
      </c>
      <c r="W21" s="45">
        <v>348323</v>
      </c>
      <c r="X21" s="44">
        <v>613364</v>
      </c>
      <c r="Y21" s="44">
        <v>179670</v>
      </c>
      <c r="Z21" s="44">
        <v>1558600</v>
      </c>
    </row>
    <row r="22" spans="1:26" s="24" customFormat="1" ht="17.25" customHeight="1">
      <c r="A22" s="34" t="s">
        <v>50</v>
      </c>
      <c r="B22" s="42">
        <f t="shared" si="3"/>
        <v>19101877</v>
      </c>
      <c r="C22" s="49">
        <v>2723092</v>
      </c>
      <c r="D22" s="49">
        <v>163985</v>
      </c>
      <c r="E22" s="49">
        <v>7920</v>
      </c>
      <c r="F22" s="49">
        <v>30102</v>
      </c>
      <c r="G22" s="49">
        <v>29921</v>
      </c>
      <c r="H22" s="49">
        <v>439395</v>
      </c>
      <c r="I22" s="49">
        <v>58744</v>
      </c>
      <c r="J22" s="40">
        <v>0</v>
      </c>
      <c r="K22" s="44">
        <v>54172</v>
      </c>
      <c r="L22" s="44">
        <v>10212</v>
      </c>
      <c r="M22" s="44">
        <v>8454958</v>
      </c>
      <c r="N22" s="45">
        <v>4164</v>
      </c>
      <c r="O22" s="44">
        <v>156556</v>
      </c>
      <c r="P22" s="51">
        <v>201730</v>
      </c>
      <c r="Q22" s="44">
        <v>87439</v>
      </c>
      <c r="R22" s="44">
        <v>1971840</v>
      </c>
      <c r="S22" s="40">
        <v>0</v>
      </c>
      <c r="T22" s="44">
        <v>913252</v>
      </c>
      <c r="U22" s="44">
        <v>31283</v>
      </c>
      <c r="V22" s="44">
        <v>52523</v>
      </c>
      <c r="W22" s="45">
        <v>746361</v>
      </c>
      <c r="X22" s="44">
        <v>396627</v>
      </c>
      <c r="Y22" s="44">
        <v>371601</v>
      </c>
      <c r="Z22" s="44">
        <v>2196000</v>
      </c>
    </row>
    <row r="23" spans="1:26" s="23" customFormat="1" ht="9" customHeight="1">
      <c r="A23" s="34"/>
      <c r="B23" s="4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>
        <v>0</v>
      </c>
      <c r="T23" s="40"/>
      <c r="U23" s="40"/>
      <c r="V23" s="40"/>
      <c r="W23" s="40"/>
      <c r="X23" s="40"/>
      <c r="Y23" s="40"/>
      <c r="Z23" s="40"/>
    </row>
    <row r="24" spans="1:26" s="23" customFormat="1" ht="17.25" customHeight="1">
      <c r="A24" s="19" t="s">
        <v>14</v>
      </c>
      <c r="B24" s="43">
        <f>B26+B28+B33+B37+B40+B43+B48</f>
        <v>143658604</v>
      </c>
      <c r="C24" s="41">
        <f>SUM(C28+C33+C26+C37+C40+C43+C48)</f>
        <v>31467936</v>
      </c>
      <c r="D24" s="41">
        <f>SUM(D28+D33+D26+D37+D40+D43+D48)</f>
        <v>1037906</v>
      </c>
      <c r="E24" s="41">
        <f aca="true" t="shared" si="4" ref="E24:Z24">SUM(E28+E33+E26+E37+E40+E43+E48)</f>
        <v>88687</v>
      </c>
      <c r="F24" s="41">
        <f t="shared" si="4"/>
        <v>337692</v>
      </c>
      <c r="G24" s="41">
        <f t="shared" si="4"/>
        <v>337146</v>
      </c>
      <c r="H24" s="41">
        <f t="shared" si="4"/>
        <v>4061286</v>
      </c>
      <c r="I24" s="41">
        <f>SUM(I28+I33+I26+I37+I40+I43+I48)</f>
        <v>161781</v>
      </c>
      <c r="J24" s="41">
        <f t="shared" si="4"/>
        <v>328</v>
      </c>
      <c r="K24" s="41">
        <f t="shared" si="4"/>
        <v>342549</v>
      </c>
      <c r="L24" s="41">
        <f t="shared" si="4"/>
        <v>189680</v>
      </c>
      <c r="M24" s="41">
        <f t="shared" si="4"/>
        <v>47547969</v>
      </c>
      <c r="N24" s="41">
        <f t="shared" si="4"/>
        <v>32441</v>
      </c>
      <c r="O24" s="41">
        <f t="shared" si="4"/>
        <v>1431536</v>
      </c>
      <c r="P24" s="41">
        <f t="shared" si="4"/>
        <v>2093289</v>
      </c>
      <c r="Q24" s="41">
        <f t="shared" si="4"/>
        <v>747676</v>
      </c>
      <c r="R24" s="41">
        <f t="shared" si="4"/>
        <v>13003848</v>
      </c>
      <c r="S24" s="41">
        <v>0</v>
      </c>
      <c r="T24" s="41">
        <f t="shared" si="4"/>
        <v>8083726</v>
      </c>
      <c r="U24" s="41">
        <f t="shared" si="4"/>
        <v>1029570</v>
      </c>
      <c r="V24" s="41">
        <f t="shared" si="4"/>
        <v>943934</v>
      </c>
      <c r="W24" s="41">
        <f t="shared" si="4"/>
        <v>6499450</v>
      </c>
      <c r="X24" s="41">
        <f t="shared" si="4"/>
        <v>7490837</v>
      </c>
      <c r="Y24" s="41">
        <f t="shared" si="4"/>
        <v>2184044</v>
      </c>
      <c r="Z24" s="41">
        <f t="shared" si="4"/>
        <v>14545293</v>
      </c>
    </row>
    <row r="25" spans="1:26" s="23" customFormat="1" ht="6" customHeight="1">
      <c r="A25" s="34"/>
      <c r="B25" s="4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23" customFormat="1" ht="17.25" customHeight="1">
      <c r="A26" s="19" t="s">
        <v>15</v>
      </c>
      <c r="B26" s="43">
        <f aca="true" t="shared" si="5" ref="B26:B59">SUM(C26:Z26)</f>
        <v>3273990</v>
      </c>
      <c r="C26" s="53">
        <v>470238</v>
      </c>
      <c r="D26" s="53">
        <v>40864</v>
      </c>
      <c r="E26" s="53">
        <v>831</v>
      </c>
      <c r="F26" s="53">
        <v>3158</v>
      </c>
      <c r="G26" s="53">
        <v>3131</v>
      </c>
      <c r="H26" s="53">
        <v>58479</v>
      </c>
      <c r="I26" s="53">
        <v>60304</v>
      </c>
      <c r="J26" s="41">
        <v>0</v>
      </c>
      <c r="K26" s="54">
        <v>13458</v>
      </c>
      <c r="L26" s="54">
        <v>308</v>
      </c>
      <c r="M26" s="54">
        <v>1470446</v>
      </c>
      <c r="N26" s="55">
        <v>830</v>
      </c>
      <c r="O26" s="54">
        <v>47116</v>
      </c>
      <c r="P26" s="56">
        <v>17086</v>
      </c>
      <c r="Q26" s="54">
        <v>3593</v>
      </c>
      <c r="R26" s="54">
        <v>223157</v>
      </c>
      <c r="S26" s="41">
        <v>0</v>
      </c>
      <c r="T26" s="54">
        <v>260535</v>
      </c>
      <c r="U26" s="54">
        <v>2939</v>
      </c>
      <c r="V26" s="54">
        <v>2392</v>
      </c>
      <c r="W26" s="55">
        <v>180000</v>
      </c>
      <c r="X26" s="54">
        <v>168743</v>
      </c>
      <c r="Y26" s="54">
        <v>27835</v>
      </c>
      <c r="Z26" s="54">
        <v>218547</v>
      </c>
    </row>
    <row r="27" spans="1:26" s="25" customFormat="1" ht="17.25" customHeight="1">
      <c r="A27" s="36" t="s">
        <v>16</v>
      </c>
      <c r="B27" s="42">
        <f t="shared" si="5"/>
        <v>3273990</v>
      </c>
      <c r="C27" s="49">
        <v>470238</v>
      </c>
      <c r="D27" s="49">
        <v>40864</v>
      </c>
      <c r="E27" s="49">
        <v>831</v>
      </c>
      <c r="F27" s="49">
        <v>3158</v>
      </c>
      <c r="G27" s="49">
        <v>3131</v>
      </c>
      <c r="H27" s="49">
        <v>58479</v>
      </c>
      <c r="I27" s="49">
        <v>60304</v>
      </c>
      <c r="J27" s="40">
        <v>0</v>
      </c>
      <c r="K27" s="44">
        <v>13458</v>
      </c>
      <c r="L27" s="44">
        <v>308</v>
      </c>
      <c r="M27" s="44">
        <v>1470446</v>
      </c>
      <c r="N27" s="45">
        <v>830</v>
      </c>
      <c r="O27" s="44">
        <v>47116</v>
      </c>
      <c r="P27" s="51">
        <v>17086</v>
      </c>
      <c r="Q27" s="44">
        <v>3593</v>
      </c>
      <c r="R27" s="44">
        <v>223157</v>
      </c>
      <c r="S27" s="40">
        <v>0</v>
      </c>
      <c r="T27" s="44">
        <v>260535</v>
      </c>
      <c r="U27" s="44">
        <v>2939</v>
      </c>
      <c r="V27" s="44">
        <v>2392</v>
      </c>
      <c r="W27" s="45">
        <v>180000</v>
      </c>
      <c r="X27" s="44">
        <v>168743</v>
      </c>
      <c r="Y27" s="44">
        <v>27835</v>
      </c>
      <c r="Z27" s="44">
        <v>218547</v>
      </c>
    </row>
    <row r="28" spans="1:26" s="23" customFormat="1" ht="17.25" customHeight="1">
      <c r="A28" s="19" t="s">
        <v>17</v>
      </c>
      <c r="B28" s="43">
        <f t="shared" si="5"/>
        <v>29485758</v>
      </c>
      <c r="C28" s="41">
        <f>SUM(C29:C32)</f>
        <v>7838039</v>
      </c>
      <c r="D28" s="41">
        <f aca="true" t="shared" si="6" ref="D28:I28">SUM(D29:D32)</f>
        <v>201588</v>
      </c>
      <c r="E28" s="41">
        <f t="shared" si="6"/>
        <v>24487</v>
      </c>
      <c r="F28" s="41">
        <f t="shared" si="6"/>
        <v>93243</v>
      </c>
      <c r="G28" s="41">
        <f t="shared" si="6"/>
        <v>93143</v>
      </c>
      <c r="H28" s="41">
        <f t="shared" si="6"/>
        <v>1023140</v>
      </c>
      <c r="I28" s="41">
        <f t="shared" si="6"/>
        <v>21117</v>
      </c>
      <c r="J28" s="41">
        <f>SUM(J29:J32)</f>
        <v>328</v>
      </c>
      <c r="K28" s="41">
        <f>SUM(K29:K32)</f>
        <v>66618</v>
      </c>
      <c r="L28" s="41">
        <f aca="true" t="shared" si="7" ref="L28:Z28">SUM(L29:L32)</f>
        <v>60059</v>
      </c>
      <c r="M28" s="41">
        <f t="shared" si="7"/>
        <v>8687389</v>
      </c>
      <c r="N28" s="41">
        <f t="shared" si="7"/>
        <v>8311</v>
      </c>
      <c r="O28" s="41">
        <f t="shared" si="7"/>
        <v>213225</v>
      </c>
      <c r="P28" s="41">
        <f t="shared" si="7"/>
        <v>649614</v>
      </c>
      <c r="Q28" s="41">
        <f t="shared" si="7"/>
        <v>142178</v>
      </c>
      <c r="R28" s="41">
        <f t="shared" si="7"/>
        <v>2850205</v>
      </c>
      <c r="S28" s="41">
        <v>0</v>
      </c>
      <c r="T28" s="41">
        <f t="shared" si="7"/>
        <v>1718140</v>
      </c>
      <c r="U28" s="41">
        <f t="shared" si="7"/>
        <v>94379</v>
      </c>
      <c r="V28" s="41">
        <f t="shared" si="7"/>
        <v>90614</v>
      </c>
      <c r="W28" s="41">
        <f t="shared" si="7"/>
        <v>1460421</v>
      </c>
      <c r="X28" s="41">
        <f t="shared" si="7"/>
        <v>1163449</v>
      </c>
      <c r="Y28" s="41">
        <f t="shared" si="7"/>
        <v>493854</v>
      </c>
      <c r="Z28" s="41">
        <f t="shared" si="7"/>
        <v>2492217</v>
      </c>
    </row>
    <row r="29" spans="1:26" s="25" customFormat="1" ht="17.25" customHeight="1">
      <c r="A29" s="36" t="s">
        <v>18</v>
      </c>
      <c r="B29" s="42">
        <f t="shared" si="5"/>
        <v>7045301</v>
      </c>
      <c r="C29" s="49">
        <v>2011874</v>
      </c>
      <c r="D29" s="49">
        <v>64039</v>
      </c>
      <c r="E29" s="49">
        <v>6405</v>
      </c>
      <c r="F29" s="49">
        <v>24372</v>
      </c>
      <c r="G29" s="49">
        <v>24293</v>
      </c>
      <c r="H29" s="49">
        <v>243247</v>
      </c>
      <c r="I29" s="40">
        <v>0</v>
      </c>
      <c r="J29" s="40">
        <v>0</v>
      </c>
      <c r="K29" s="44">
        <v>21166</v>
      </c>
      <c r="L29" s="44">
        <v>11657</v>
      </c>
      <c r="M29" s="44">
        <v>2266183</v>
      </c>
      <c r="N29" s="45">
        <v>1553</v>
      </c>
      <c r="O29" s="44">
        <v>4418</v>
      </c>
      <c r="P29" s="51">
        <v>159241</v>
      </c>
      <c r="Q29" s="44">
        <v>29510</v>
      </c>
      <c r="R29" s="44">
        <v>623621</v>
      </c>
      <c r="S29" s="40">
        <v>0</v>
      </c>
      <c r="T29" s="44">
        <v>386948</v>
      </c>
      <c r="U29" s="44">
        <v>7853</v>
      </c>
      <c r="V29" s="44">
        <v>5664</v>
      </c>
      <c r="W29" s="45">
        <v>55795</v>
      </c>
      <c r="X29" s="44">
        <v>190906</v>
      </c>
      <c r="Y29" s="44">
        <v>184154</v>
      </c>
      <c r="Z29" s="44">
        <v>722402</v>
      </c>
    </row>
    <row r="30" spans="1:26" s="25" customFormat="1" ht="17.25" customHeight="1">
      <c r="A30" s="36" t="s">
        <v>19</v>
      </c>
      <c r="B30" s="42">
        <f t="shared" si="5"/>
        <v>9948439</v>
      </c>
      <c r="C30" s="49">
        <v>2175812</v>
      </c>
      <c r="D30" s="49">
        <v>56592</v>
      </c>
      <c r="E30" s="49">
        <v>7114</v>
      </c>
      <c r="F30" s="49">
        <v>27100</v>
      </c>
      <c r="G30" s="49">
        <v>27105</v>
      </c>
      <c r="H30" s="49">
        <v>309545</v>
      </c>
      <c r="I30" s="40">
        <v>0</v>
      </c>
      <c r="J30" s="40">
        <v>328</v>
      </c>
      <c r="K30" s="44">
        <v>18741</v>
      </c>
      <c r="L30" s="44">
        <v>20033</v>
      </c>
      <c r="M30" s="44">
        <v>2430488</v>
      </c>
      <c r="N30" s="45">
        <v>2584</v>
      </c>
      <c r="O30" s="44">
        <v>124515</v>
      </c>
      <c r="P30" s="51">
        <v>238368</v>
      </c>
      <c r="Q30" s="44">
        <v>31098</v>
      </c>
      <c r="R30" s="44">
        <v>918079</v>
      </c>
      <c r="S30" s="40">
        <v>0</v>
      </c>
      <c r="T30" s="44">
        <v>511942</v>
      </c>
      <c r="U30" s="44">
        <v>29180</v>
      </c>
      <c r="V30" s="44">
        <v>2179</v>
      </c>
      <c r="W30" s="45">
        <v>1404626</v>
      </c>
      <c r="X30" s="44">
        <v>280147</v>
      </c>
      <c r="Y30" s="44">
        <v>185763</v>
      </c>
      <c r="Z30" s="44">
        <v>1147100</v>
      </c>
    </row>
    <row r="31" spans="1:26" s="25" customFormat="1" ht="17.25" customHeight="1">
      <c r="A31" s="36" t="s">
        <v>20</v>
      </c>
      <c r="B31" s="42">
        <f t="shared" si="5"/>
        <v>9007540</v>
      </c>
      <c r="C31" s="49">
        <v>2928791</v>
      </c>
      <c r="D31" s="49">
        <v>56400</v>
      </c>
      <c r="E31" s="49">
        <v>8943</v>
      </c>
      <c r="F31" s="49">
        <v>34045</v>
      </c>
      <c r="G31" s="49">
        <v>34000</v>
      </c>
      <c r="H31" s="49">
        <v>365677</v>
      </c>
      <c r="I31" s="49">
        <v>21117</v>
      </c>
      <c r="J31" s="40">
        <v>0</v>
      </c>
      <c r="K31" s="44">
        <v>18588</v>
      </c>
      <c r="L31" s="44">
        <v>24668</v>
      </c>
      <c r="M31" s="44">
        <v>2578360</v>
      </c>
      <c r="N31" s="45">
        <v>3375</v>
      </c>
      <c r="O31" s="44">
        <v>66693</v>
      </c>
      <c r="P31" s="51">
        <v>179019</v>
      </c>
      <c r="Q31" s="44">
        <v>74979</v>
      </c>
      <c r="R31" s="44">
        <v>1041274</v>
      </c>
      <c r="S31" s="40">
        <v>0</v>
      </c>
      <c r="T31" s="44">
        <v>633573</v>
      </c>
      <c r="U31" s="44">
        <v>56422</v>
      </c>
      <c r="V31" s="44">
        <v>81391</v>
      </c>
      <c r="W31" s="40">
        <v>0</v>
      </c>
      <c r="X31" s="44">
        <v>274800</v>
      </c>
      <c r="Y31" s="44">
        <v>89825</v>
      </c>
      <c r="Z31" s="44">
        <v>435600</v>
      </c>
    </row>
    <row r="32" spans="1:26" s="24" customFormat="1" ht="17.25" customHeight="1">
      <c r="A32" s="37" t="s">
        <v>21</v>
      </c>
      <c r="B32" s="42">
        <f t="shared" si="5"/>
        <v>3484478</v>
      </c>
      <c r="C32" s="49">
        <v>721562</v>
      </c>
      <c r="D32" s="49">
        <v>24557</v>
      </c>
      <c r="E32" s="49">
        <v>2025</v>
      </c>
      <c r="F32" s="49">
        <v>7726</v>
      </c>
      <c r="G32" s="49">
        <v>7745</v>
      </c>
      <c r="H32" s="49">
        <v>104671</v>
      </c>
      <c r="I32" s="40">
        <v>0</v>
      </c>
      <c r="J32" s="40">
        <v>0</v>
      </c>
      <c r="K32" s="44">
        <v>8123</v>
      </c>
      <c r="L32" s="44">
        <v>3701</v>
      </c>
      <c r="M32" s="44">
        <v>1412358</v>
      </c>
      <c r="N32" s="45">
        <v>799</v>
      </c>
      <c r="O32" s="44">
        <v>17599</v>
      </c>
      <c r="P32" s="51">
        <v>72986</v>
      </c>
      <c r="Q32" s="44">
        <v>6591</v>
      </c>
      <c r="R32" s="44">
        <v>267231</v>
      </c>
      <c r="S32" s="40">
        <v>0</v>
      </c>
      <c r="T32" s="44">
        <v>185677</v>
      </c>
      <c r="U32" s="44">
        <v>924</v>
      </c>
      <c r="V32" s="44">
        <v>1380</v>
      </c>
      <c r="W32" s="40">
        <v>0</v>
      </c>
      <c r="X32" s="44">
        <v>417596</v>
      </c>
      <c r="Y32" s="44">
        <v>34112</v>
      </c>
      <c r="Z32" s="44">
        <v>187115</v>
      </c>
    </row>
    <row r="33" spans="1:26" s="23" customFormat="1" ht="17.25" customHeight="1">
      <c r="A33" s="19" t="s">
        <v>22</v>
      </c>
      <c r="B33" s="43">
        <f t="shared" si="5"/>
        <v>22180368</v>
      </c>
      <c r="C33" s="41">
        <f>SUM(C34:C36)</f>
        <v>5464493</v>
      </c>
      <c r="D33" s="41">
        <f aca="true" t="shared" si="8" ref="D33:I33">SUM(D34:D36)</f>
        <v>138390</v>
      </c>
      <c r="E33" s="41">
        <f t="shared" si="8"/>
        <v>13678</v>
      </c>
      <c r="F33" s="41">
        <f t="shared" si="8"/>
        <v>52074</v>
      </c>
      <c r="G33" s="41">
        <f t="shared" si="8"/>
        <v>51987</v>
      </c>
      <c r="H33" s="41">
        <f t="shared" si="8"/>
        <v>704366</v>
      </c>
      <c r="I33" s="41">
        <f t="shared" si="8"/>
        <v>0</v>
      </c>
      <c r="J33" s="41">
        <f>SUM(J34:J36)</f>
        <v>0</v>
      </c>
      <c r="K33" s="41">
        <f>SUM(K34:K36)</f>
        <v>45657</v>
      </c>
      <c r="L33" s="41">
        <f aca="true" t="shared" si="9" ref="L33:Z33">SUM(L34:L36)</f>
        <v>31035</v>
      </c>
      <c r="M33" s="41">
        <f t="shared" si="9"/>
        <v>5901771</v>
      </c>
      <c r="N33" s="41">
        <f t="shared" si="9"/>
        <v>6016</v>
      </c>
      <c r="O33" s="41">
        <f t="shared" si="9"/>
        <v>250388</v>
      </c>
      <c r="P33" s="41">
        <f t="shared" si="9"/>
        <v>197294</v>
      </c>
      <c r="Q33" s="41">
        <f t="shared" si="9"/>
        <v>155974</v>
      </c>
      <c r="R33" s="41">
        <f t="shared" si="9"/>
        <v>2240845</v>
      </c>
      <c r="S33" s="41">
        <v>0</v>
      </c>
      <c r="T33" s="41">
        <f t="shared" si="9"/>
        <v>1234213</v>
      </c>
      <c r="U33" s="41">
        <f t="shared" si="9"/>
        <v>174195</v>
      </c>
      <c r="V33" s="41">
        <f t="shared" si="9"/>
        <v>50657</v>
      </c>
      <c r="W33" s="41">
        <f t="shared" si="9"/>
        <v>1342373</v>
      </c>
      <c r="X33" s="41">
        <f t="shared" si="9"/>
        <v>948789</v>
      </c>
      <c r="Y33" s="41">
        <f t="shared" si="9"/>
        <v>167853</v>
      </c>
      <c r="Z33" s="41">
        <f t="shared" si="9"/>
        <v>3008320</v>
      </c>
    </row>
    <row r="34" spans="1:26" s="25" customFormat="1" ht="17.25" customHeight="1">
      <c r="A34" s="36" t="s">
        <v>23</v>
      </c>
      <c r="B34" s="42">
        <v>4310081</v>
      </c>
      <c r="C34" s="49">
        <v>1131640</v>
      </c>
      <c r="D34" s="49">
        <v>25340</v>
      </c>
      <c r="E34" s="49">
        <v>2378</v>
      </c>
      <c r="F34" s="49">
        <v>9073</v>
      </c>
      <c r="G34" s="49">
        <v>9103</v>
      </c>
      <c r="H34" s="49">
        <v>129431</v>
      </c>
      <c r="I34" s="40">
        <v>0</v>
      </c>
      <c r="J34" s="40">
        <v>0</v>
      </c>
      <c r="K34" s="44">
        <v>8378</v>
      </c>
      <c r="L34" s="44">
        <v>7033</v>
      </c>
      <c r="M34" s="44">
        <v>1452023</v>
      </c>
      <c r="N34" s="45">
        <v>614</v>
      </c>
      <c r="O34" s="44">
        <v>54746</v>
      </c>
      <c r="P34" s="51">
        <v>45687</v>
      </c>
      <c r="Q34" s="44">
        <v>16732</v>
      </c>
      <c r="R34" s="44">
        <v>385861</v>
      </c>
      <c r="S34" s="40">
        <v>0</v>
      </c>
      <c r="T34" s="44">
        <v>225677</v>
      </c>
      <c r="U34" s="44">
        <v>7854</v>
      </c>
      <c r="V34" s="45">
        <v>6258</v>
      </c>
      <c r="W34" s="45">
        <v>250355</v>
      </c>
      <c r="X34" s="44">
        <v>235235</v>
      </c>
      <c r="Y34" s="44">
        <v>47870</v>
      </c>
      <c r="Z34" s="44">
        <v>258793</v>
      </c>
    </row>
    <row r="35" spans="1:26" s="25" customFormat="1" ht="17.25" customHeight="1">
      <c r="A35" s="36" t="s">
        <v>24</v>
      </c>
      <c r="B35" s="42">
        <v>3583855</v>
      </c>
      <c r="C35" s="49">
        <v>649724</v>
      </c>
      <c r="D35" s="49">
        <v>21396</v>
      </c>
      <c r="E35" s="49">
        <v>2006</v>
      </c>
      <c r="F35" s="49">
        <v>7635</v>
      </c>
      <c r="G35" s="49">
        <v>7614</v>
      </c>
      <c r="H35" s="49">
        <v>92621</v>
      </c>
      <c r="I35" s="40">
        <v>0</v>
      </c>
      <c r="J35" s="40">
        <v>0</v>
      </c>
      <c r="K35" s="44">
        <v>7011</v>
      </c>
      <c r="L35" s="44">
        <v>3871</v>
      </c>
      <c r="M35" s="44">
        <v>1623325</v>
      </c>
      <c r="N35" s="40">
        <v>0</v>
      </c>
      <c r="O35" s="44">
        <v>33192</v>
      </c>
      <c r="P35" s="51">
        <v>55162</v>
      </c>
      <c r="Q35" s="44">
        <v>17336</v>
      </c>
      <c r="R35" s="44">
        <v>303325</v>
      </c>
      <c r="S35" s="40">
        <v>0</v>
      </c>
      <c r="T35" s="44">
        <v>137008</v>
      </c>
      <c r="U35" s="44">
        <v>15460</v>
      </c>
      <c r="V35" s="45">
        <v>29061</v>
      </c>
      <c r="W35" s="45">
        <v>15102</v>
      </c>
      <c r="X35" s="44">
        <v>206990</v>
      </c>
      <c r="Y35" s="44">
        <v>55608</v>
      </c>
      <c r="Z35" s="44">
        <v>300408</v>
      </c>
    </row>
    <row r="36" spans="1:26" s="25" customFormat="1" ht="17.25" customHeight="1">
      <c r="A36" s="36" t="s">
        <v>25</v>
      </c>
      <c r="B36" s="42">
        <v>14286432</v>
      </c>
      <c r="C36" s="49">
        <v>3683129</v>
      </c>
      <c r="D36" s="49">
        <v>91654</v>
      </c>
      <c r="E36" s="49">
        <v>9294</v>
      </c>
      <c r="F36" s="49">
        <v>35366</v>
      </c>
      <c r="G36" s="49">
        <v>35270</v>
      </c>
      <c r="H36" s="49">
        <v>482314</v>
      </c>
      <c r="I36" s="40">
        <v>0</v>
      </c>
      <c r="J36" s="40">
        <v>0</v>
      </c>
      <c r="K36" s="44">
        <v>30268</v>
      </c>
      <c r="L36" s="44">
        <v>20131</v>
      </c>
      <c r="M36" s="44">
        <v>2826423</v>
      </c>
      <c r="N36" s="45">
        <v>5402</v>
      </c>
      <c r="O36" s="44">
        <v>162450</v>
      </c>
      <c r="P36" s="51">
        <v>96445</v>
      </c>
      <c r="Q36" s="44">
        <v>121906</v>
      </c>
      <c r="R36" s="44">
        <v>1551659</v>
      </c>
      <c r="S36" s="40">
        <v>0</v>
      </c>
      <c r="T36" s="44">
        <v>871528</v>
      </c>
      <c r="U36" s="44">
        <v>150881</v>
      </c>
      <c r="V36" s="44">
        <v>15338</v>
      </c>
      <c r="W36" s="45">
        <v>1076916</v>
      </c>
      <c r="X36" s="44">
        <v>506564</v>
      </c>
      <c r="Y36" s="44">
        <v>64375</v>
      </c>
      <c r="Z36" s="44">
        <v>2449119</v>
      </c>
    </row>
    <row r="37" spans="1:36" s="23" customFormat="1" ht="17.25" customHeight="1">
      <c r="A37" s="19" t="s">
        <v>26</v>
      </c>
      <c r="B37" s="43">
        <f t="shared" si="5"/>
        <v>5111277</v>
      </c>
      <c r="C37" s="41">
        <f>SUM(C38:C39)</f>
        <v>220146</v>
      </c>
      <c r="D37" s="41">
        <f aca="true" t="shared" si="10" ref="D37:I37">SUM(D38:D39)</f>
        <v>58478</v>
      </c>
      <c r="E37" s="41">
        <f t="shared" si="10"/>
        <v>582</v>
      </c>
      <c r="F37" s="41">
        <f t="shared" si="10"/>
        <v>2219</v>
      </c>
      <c r="G37" s="41">
        <f t="shared" si="10"/>
        <v>2206</v>
      </c>
      <c r="H37" s="41">
        <f t="shared" si="10"/>
        <v>49837</v>
      </c>
      <c r="I37" s="41">
        <f t="shared" si="10"/>
        <v>0</v>
      </c>
      <c r="J37" s="41">
        <f>SUM(J38:J39)</f>
        <v>0</v>
      </c>
      <c r="K37" s="41">
        <f>SUM(K38:K39)</f>
        <v>19308</v>
      </c>
      <c r="L37" s="41">
        <f aca="true" t="shared" si="11" ref="L37:Z37">SUM(L38:L39)</f>
        <v>183</v>
      </c>
      <c r="M37" s="41">
        <f t="shared" si="11"/>
        <v>2449874</v>
      </c>
      <c r="N37" s="41">
        <f t="shared" si="11"/>
        <v>497</v>
      </c>
      <c r="O37" s="41">
        <f t="shared" si="11"/>
        <v>6610</v>
      </c>
      <c r="P37" s="41">
        <f t="shared" si="11"/>
        <v>28823</v>
      </c>
      <c r="Q37" s="41">
        <f t="shared" si="11"/>
        <v>8239</v>
      </c>
      <c r="R37" s="41">
        <f t="shared" si="11"/>
        <v>489526</v>
      </c>
      <c r="S37" s="41">
        <v>0</v>
      </c>
      <c r="T37" s="41">
        <f t="shared" si="11"/>
        <v>256031</v>
      </c>
      <c r="U37" s="41">
        <f t="shared" si="11"/>
        <v>7562</v>
      </c>
      <c r="V37" s="41">
        <f t="shared" si="11"/>
        <v>537643</v>
      </c>
      <c r="W37" s="41">
        <f t="shared" si="11"/>
        <v>55021</v>
      </c>
      <c r="X37" s="41">
        <f t="shared" si="11"/>
        <v>416451</v>
      </c>
      <c r="Y37" s="41">
        <f t="shared" si="11"/>
        <v>60547</v>
      </c>
      <c r="Z37" s="41">
        <f t="shared" si="11"/>
        <v>441494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26" s="25" customFormat="1" ht="17.25" customHeight="1">
      <c r="A38" s="36" t="s">
        <v>27</v>
      </c>
      <c r="B38" s="42">
        <f t="shared" si="5"/>
        <v>2697534</v>
      </c>
      <c r="C38" s="49">
        <v>116903</v>
      </c>
      <c r="D38" s="49">
        <v>23475</v>
      </c>
      <c r="E38" s="49">
        <v>320</v>
      </c>
      <c r="F38" s="49">
        <v>1223</v>
      </c>
      <c r="G38" s="49">
        <v>1222</v>
      </c>
      <c r="H38" s="49">
        <v>24274</v>
      </c>
      <c r="I38" s="40">
        <v>0</v>
      </c>
      <c r="J38" s="40">
        <v>0</v>
      </c>
      <c r="K38" s="44">
        <v>7757</v>
      </c>
      <c r="L38" s="44">
        <v>130</v>
      </c>
      <c r="M38" s="44">
        <v>1162738</v>
      </c>
      <c r="N38" s="40">
        <v>0</v>
      </c>
      <c r="O38" s="44">
        <v>5613</v>
      </c>
      <c r="P38" s="51">
        <v>11902</v>
      </c>
      <c r="Q38" s="44">
        <v>1285</v>
      </c>
      <c r="R38" s="44">
        <v>225047</v>
      </c>
      <c r="S38" s="40">
        <v>0</v>
      </c>
      <c r="T38" s="44">
        <v>134778</v>
      </c>
      <c r="U38" s="44">
        <v>1552</v>
      </c>
      <c r="V38" s="44">
        <v>528888</v>
      </c>
      <c r="W38" s="45">
        <v>51881</v>
      </c>
      <c r="X38" s="44">
        <v>109883</v>
      </c>
      <c r="Y38" s="44">
        <v>38469</v>
      </c>
      <c r="Z38" s="44">
        <v>250194</v>
      </c>
    </row>
    <row r="39" spans="1:26" s="25" customFormat="1" ht="17.25" customHeight="1">
      <c r="A39" s="36" t="s">
        <v>28</v>
      </c>
      <c r="B39" s="42">
        <f t="shared" si="5"/>
        <v>2413743</v>
      </c>
      <c r="C39" s="49">
        <v>103243</v>
      </c>
      <c r="D39" s="49">
        <v>35003</v>
      </c>
      <c r="E39" s="49">
        <v>262</v>
      </c>
      <c r="F39" s="49">
        <v>996</v>
      </c>
      <c r="G39" s="49">
        <v>984</v>
      </c>
      <c r="H39" s="49">
        <v>25563</v>
      </c>
      <c r="I39" s="40">
        <v>0</v>
      </c>
      <c r="J39" s="40">
        <v>0</v>
      </c>
      <c r="K39" s="44">
        <v>11551</v>
      </c>
      <c r="L39" s="44">
        <v>53</v>
      </c>
      <c r="M39" s="44">
        <v>1287136</v>
      </c>
      <c r="N39" s="45">
        <v>497</v>
      </c>
      <c r="O39" s="44">
        <v>997</v>
      </c>
      <c r="P39" s="51">
        <v>16921</v>
      </c>
      <c r="Q39" s="44">
        <v>6954</v>
      </c>
      <c r="R39" s="44">
        <v>264479</v>
      </c>
      <c r="S39" s="40">
        <v>0</v>
      </c>
      <c r="T39" s="44">
        <v>121253</v>
      </c>
      <c r="U39" s="44">
        <v>6010</v>
      </c>
      <c r="V39" s="44">
        <v>8755</v>
      </c>
      <c r="W39" s="45">
        <v>3140</v>
      </c>
      <c r="X39" s="44">
        <v>306568</v>
      </c>
      <c r="Y39" s="44">
        <v>22078</v>
      </c>
      <c r="Z39" s="44">
        <v>191300</v>
      </c>
    </row>
    <row r="40" spans="1:26" s="23" customFormat="1" ht="17.25" customHeight="1">
      <c r="A40" s="19" t="s">
        <v>29</v>
      </c>
      <c r="B40" s="43">
        <f t="shared" si="5"/>
        <v>7813696</v>
      </c>
      <c r="C40" s="41">
        <f>SUM(C41:C42)</f>
        <v>1104878</v>
      </c>
      <c r="D40" s="41">
        <f aca="true" t="shared" si="12" ref="D40:I40">SUM(D41:D42)</f>
        <v>54160</v>
      </c>
      <c r="E40" s="41">
        <f t="shared" si="12"/>
        <v>3359</v>
      </c>
      <c r="F40" s="41">
        <f t="shared" si="12"/>
        <v>12776</v>
      </c>
      <c r="G40" s="41">
        <f t="shared" si="12"/>
        <v>12717</v>
      </c>
      <c r="H40" s="41">
        <f t="shared" si="12"/>
        <v>188218</v>
      </c>
      <c r="I40" s="41">
        <f t="shared" si="12"/>
        <v>0</v>
      </c>
      <c r="J40" s="41">
        <f>SUM(J41:J42)</f>
        <v>0</v>
      </c>
      <c r="K40" s="41">
        <f>SUM(K41:K42)</f>
        <v>17846</v>
      </c>
      <c r="L40" s="41">
        <f aca="true" t="shared" si="13" ref="L40:Z40">SUM(L41:L42)</f>
        <v>4561</v>
      </c>
      <c r="M40" s="41">
        <f t="shared" si="13"/>
        <v>3244058</v>
      </c>
      <c r="N40" s="41">
        <f t="shared" si="13"/>
        <v>490</v>
      </c>
      <c r="O40" s="41">
        <f t="shared" si="13"/>
        <v>106856</v>
      </c>
      <c r="P40" s="41">
        <f t="shared" si="13"/>
        <v>39287</v>
      </c>
      <c r="Q40" s="41">
        <f t="shared" si="13"/>
        <v>26607</v>
      </c>
      <c r="R40" s="41">
        <f t="shared" si="13"/>
        <v>739214</v>
      </c>
      <c r="S40" s="41">
        <v>0</v>
      </c>
      <c r="T40" s="41">
        <f t="shared" si="13"/>
        <v>452664</v>
      </c>
      <c r="U40" s="41">
        <f t="shared" si="13"/>
        <v>144029</v>
      </c>
      <c r="V40" s="41">
        <f t="shared" si="13"/>
        <v>13018</v>
      </c>
      <c r="W40" s="41">
        <f t="shared" si="13"/>
        <v>164353</v>
      </c>
      <c r="X40" s="41">
        <f t="shared" si="13"/>
        <v>808759</v>
      </c>
      <c r="Y40" s="41">
        <f t="shared" si="13"/>
        <v>70246</v>
      </c>
      <c r="Z40" s="41">
        <f t="shared" si="13"/>
        <v>605600</v>
      </c>
    </row>
    <row r="41" spans="1:26" s="25" customFormat="1" ht="17.25" customHeight="1">
      <c r="A41" s="36" t="s">
        <v>30</v>
      </c>
      <c r="B41" s="42">
        <f t="shared" si="5"/>
        <v>3718033</v>
      </c>
      <c r="C41" s="49">
        <v>668071</v>
      </c>
      <c r="D41" s="49">
        <v>25486</v>
      </c>
      <c r="E41" s="49">
        <v>1801</v>
      </c>
      <c r="F41" s="49">
        <v>6844</v>
      </c>
      <c r="G41" s="49">
        <v>6797</v>
      </c>
      <c r="H41" s="49">
        <v>107347</v>
      </c>
      <c r="I41" s="40">
        <v>0</v>
      </c>
      <c r="J41" s="40">
        <v>0</v>
      </c>
      <c r="K41" s="44">
        <v>8414</v>
      </c>
      <c r="L41" s="44">
        <v>3101</v>
      </c>
      <c r="M41" s="44">
        <v>1509448</v>
      </c>
      <c r="N41" s="45">
        <v>490</v>
      </c>
      <c r="O41" s="44">
        <v>58786</v>
      </c>
      <c r="P41" s="51">
        <v>29012</v>
      </c>
      <c r="Q41" s="44">
        <v>19653</v>
      </c>
      <c r="R41" s="44">
        <v>321216</v>
      </c>
      <c r="S41" s="40">
        <v>0</v>
      </c>
      <c r="T41" s="44">
        <v>195099</v>
      </c>
      <c r="U41" s="44">
        <v>34093</v>
      </c>
      <c r="V41" s="44">
        <v>960</v>
      </c>
      <c r="W41" s="45">
        <v>4403</v>
      </c>
      <c r="X41" s="44">
        <v>383962</v>
      </c>
      <c r="Y41" s="44">
        <v>24250</v>
      </c>
      <c r="Z41" s="44">
        <v>308800</v>
      </c>
    </row>
    <row r="42" spans="1:26" s="25" customFormat="1" ht="17.25" customHeight="1">
      <c r="A42" s="36" t="s">
        <v>31</v>
      </c>
      <c r="B42" s="42">
        <f t="shared" si="5"/>
        <v>4095663</v>
      </c>
      <c r="C42" s="49">
        <v>436807</v>
      </c>
      <c r="D42" s="49">
        <v>28674</v>
      </c>
      <c r="E42" s="49">
        <v>1558</v>
      </c>
      <c r="F42" s="49">
        <v>5932</v>
      </c>
      <c r="G42" s="49">
        <v>5920</v>
      </c>
      <c r="H42" s="49">
        <v>80871</v>
      </c>
      <c r="I42" s="40">
        <v>0</v>
      </c>
      <c r="J42" s="40">
        <v>0</v>
      </c>
      <c r="K42" s="44">
        <v>9432</v>
      </c>
      <c r="L42" s="44">
        <v>1460</v>
      </c>
      <c r="M42" s="44">
        <v>1734610</v>
      </c>
      <c r="N42" s="40">
        <v>0</v>
      </c>
      <c r="O42" s="44">
        <v>48070</v>
      </c>
      <c r="P42" s="51">
        <v>10275</v>
      </c>
      <c r="Q42" s="44">
        <v>6954</v>
      </c>
      <c r="R42" s="44">
        <v>417998</v>
      </c>
      <c r="S42" s="40">
        <v>0</v>
      </c>
      <c r="T42" s="44">
        <v>257565</v>
      </c>
      <c r="U42" s="44">
        <v>109936</v>
      </c>
      <c r="V42" s="44">
        <v>12058</v>
      </c>
      <c r="W42" s="45">
        <v>159950</v>
      </c>
      <c r="X42" s="44">
        <v>424797</v>
      </c>
      <c r="Y42" s="44">
        <v>45996</v>
      </c>
      <c r="Z42" s="44">
        <v>296800</v>
      </c>
    </row>
    <row r="43" spans="1:26" s="23" customFormat="1" ht="17.25" customHeight="1">
      <c r="A43" s="38" t="s">
        <v>72</v>
      </c>
      <c r="B43" s="43">
        <f t="shared" si="5"/>
        <v>35930456</v>
      </c>
      <c r="C43" s="41">
        <f>SUM(C44:C47)</f>
        <v>11294327</v>
      </c>
      <c r="D43" s="41">
        <f aca="true" t="shared" si="14" ref="D43:I43">SUM(D44:D47)</f>
        <v>228817</v>
      </c>
      <c r="E43" s="41">
        <f t="shared" si="14"/>
        <v>35607</v>
      </c>
      <c r="F43" s="41">
        <f t="shared" si="14"/>
        <v>135600</v>
      </c>
      <c r="G43" s="41">
        <f t="shared" si="14"/>
        <v>135483</v>
      </c>
      <c r="H43" s="41">
        <f t="shared" si="14"/>
        <v>1367684</v>
      </c>
      <c r="I43" s="41">
        <f t="shared" si="14"/>
        <v>0</v>
      </c>
      <c r="J43" s="41">
        <f>SUM(J44:J47)</f>
        <v>0</v>
      </c>
      <c r="K43" s="41">
        <f>SUM(K44:K47)</f>
        <v>75638</v>
      </c>
      <c r="L43" s="41">
        <f aca="true" t="shared" si="15" ref="L43:Z43">SUM(L44:L47)</f>
        <v>82831</v>
      </c>
      <c r="M43" s="41">
        <f t="shared" si="15"/>
        <v>8619302</v>
      </c>
      <c r="N43" s="41">
        <f t="shared" si="15"/>
        <v>13125</v>
      </c>
      <c r="O43" s="41">
        <f t="shared" si="15"/>
        <v>517669</v>
      </c>
      <c r="P43" s="41">
        <f t="shared" si="15"/>
        <v>701441</v>
      </c>
      <c r="Q43" s="41">
        <f t="shared" si="15"/>
        <v>246304</v>
      </c>
      <c r="R43" s="41">
        <f t="shared" si="15"/>
        <v>3507855</v>
      </c>
      <c r="S43" s="41">
        <v>0</v>
      </c>
      <c r="T43" s="41">
        <f t="shared" si="15"/>
        <v>2053390</v>
      </c>
      <c r="U43" s="41">
        <f t="shared" si="15"/>
        <v>111758</v>
      </c>
      <c r="V43" s="41">
        <f t="shared" si="15"/>
        <v>38510</v>
      </c>
      <c r="W43" s="41">
        <f t="shared" si="15"/>
        <v>814127</v>
      </c>
      <c r="X43" s="41">
        <f t="shared" si="15"/>
        <v>1226951</v>
      </c>
      <c r="Y43" s="41">
        <f t="shared" si="15"/>
        <v>488874</v>
      </c>
      <c r="Z43" s="41">
        <f t="shared" si="15"/>
        <v>4235163</v>
      </c>
    </row>
    <row r="44" spans="1:26" s="25" customFormat="1" ht="17.25" customHeight="1">
      <c r="A44" s="36" t="s">
        <v>32</v>
      </c>
      <c r="B44" s="42">
        <f t="shared" si="5"/>
        <v>7919270</v>
      </c>
      <c r="C44" s="49">
        <v>2099791</v>
      </c>
      <c r="D44" s="49">
        <v>47646</v>
      </c>
      <c r="E44" s="49">
        <v>6689</v>
      </c>
      <c r="F44" s="49">
        <v>25453</v>
      </c>
      <c r="G44" s="49">
        <v>25374</v>
      </c>
      <c r="H44" s="49">
        <v>305211</v>
      </c>
      <c r="I44" s="40">
        <v>0</v>
      </c>
      <c r="J44" s="40">
        <v>0</v>
      </c>
      <c r="K44" s="44">
        <v>15753</v>
      </c>
      <c r="L44" s="44">
        <v>14694</v>
      </c>
      <c r="M44" s="44">
        <v>2508161</v>
      </c>
      <c r="N44" s="45">
        <v>2702</v>
      </c>
      <c r="O44" s="44">
        <v>82234</v>
      </c>
      <c r="P44" s="51">
        <v>115517</v>
      </c>
      <c r="Q44" s="44">
        <v>83907</v>
      </c>
      <c r="R44" s="44">
        <v>771730</v>
      </c>
      <c r="S44" s="40">
        <v>0</v>
      </c>
      <c r="T44" s="44">
        <v>472553</v>
      </c>
      <c r="U44" s="44">
        <v>8218</v>
      </c>
      <c r="V44" s="44">
        <v>805</v>
      </c>
      <c r="W44" s="45">
        <v>316537</v>
      </c>
      <c r="X44" s="44">
        <v>233312</v>
      </c>
      <c r="Y44" s="44">
        <v>70483</v>
      </c>
      <c r="Z44" s="44">
        <v>712500</v>
      </c>
    </row>
    <row r="45" spans="1:26" s="25" customFormat="1" ht="17.25" customHeight="1">
      <c r="A45" s="36" t="s">
        <v>33</v>
      </c>
      <c r="B45" s="42">
        <f t="shared" si="5"/>
        <v>9212030</v>
      </c>
      <c r="C45" s="49">
        <v>3036706</v>
      </c>
      <c r="D45" s="49">
        <v>51247</v>
      </c>
      <c r="E45" s="49">
        <v>9044</v>
      </c>
      <c r="F45" s="49">
        <v>34453</v>
      </c>
      <c r="G45" s="49">
        <v>34454</v>
      </c>
      <c r="H45" s="49">
        <v>341160</v>
      </c>
      <c r="I45" s="40">
        <v>0</v>
      </c>
      <c r="J45" s="40">
        <v>0</v>
      </c>
      <c r="K45" s="44">
        <v>16921</v>
      </c>
      <c r="L45" s="44">
        <v>25514</v>
      </c>
      <c r="M45" s="44">
        <v>1746619</v>
      </c>
      <c r="N45" s="45">
        <v>3265</v>
      </c>
      <c r="O45" s="44">
        <v>155062</v>
      </c>
      <c r="P45" s="51">
        <v>239796</v>
      </c>
      <c r="Q45" s="44">
        <v>12001</v>
      </c>
      <c r="R45" s="44">
        <v>867177</v>
      </c>
      <c r="S45" s="40">
        <v>0</v>
      </c>
      <c r="T45" s="44">
        <v>495606</v>
      </c>
      <c r="U45" s="44">
        <v>35748</v>
      </c>
      <c r="V45" s="44">
        <v>20071</v>
      </c>
      <c r="W45" s="45">
        <v>194760</v>
      </c>
      <c r="X45" s="44">
        <v>431175</v>
      </c>
      <c r="Y45" s="44">
        <v>197405</v>
      </c>
      <c r="Z45" s="44">
        <v>1263846</v>
      </c>
    </row>
    <row r="46" spans="1:26" s="25" customFormat="1" ht="17.25" customHeight="1">
      <c r="A46" s="36" t="s">
        <v>34</v>
      </c>
      <c r="B46" s="42">
        <f t="shared" si="5"/>
        <v>12046073</v>
      </c>
      <c r="C46" s="49">
        <v>4056703</v>
      </c>
      <c r="D46" s="49">
        <v>84819</v>
      </c>
      <c r="E46" s="49">
        <v>13071</v>
      </c>
      <c r="F46" s="49">
        <v>49828</v>
      </c>
      <c r="G46" s="49">
        <v>49928</v>
      </c>
      <c r="H46" s="49">
        <v>470171</v>
      </c>
      <c r="I46" s="40">
        <v>0</v>
      </c>
      <c r="J46" s="40">
        <v>0</v>
      </c>
      <c r="K46" s="44">
        <v>28023</v>
      </c>
      <c r="L46" s="44">
        <v>35250</v>
      </c>
      <c r="M46" s="44">
        <v>2508172</v>
      </c>
      <c r="N46" s="45">
        <v>4638</v>
      </c>
      <c r="O46" s="44">
        <v>226235</v>
      </c>
      <c r="P46" s="51">
        <v>255278</v>
      </c>
      <c r="Q46" s="44">
        <v>81629</v>
      </c>
      <c r="R46" s="44">
        <v>1333601</v>
      </c>
      <c r="S46" s="40">
        <v>0</v>
      </c>
      <c r="T46" s="44">
        <v>689097</v>
      </c>
      <c r="U46" s="44">
        <v>20156</v>
      </c>
      <c r="V46" s="44">
        <v>11540</v>
      </c>
      <c r="W46" s="45">
        <v>132830</v>
      </c>
      <c r="X46" s="44">
        <v>488303</v>
      </c>
      <c r="Y46" s="44">
        <v>143101</v>
      </c>
      <c r="Z46" s="44">
        <v>1363700</v>
      </c>
    </row>
    <row r="47" spans="1:26" s="25" customFormat="1" ht="17.25" customHeight="1">
      <c r="A47" s="36" t="s">
        <v>35</v>
      </c>
      <c r="B47" s="42">
        <f t="shared" si="5"/>
        <v>6753083</v>
      </c>
      <c r="C47" s="49">
        <v>2101127</v>
      </c>
      <c r="D47" s="49">
        <v>45105</v>
      </c>
      <c r="E47" s="49">
        <v>6803</v>
      </c>
      <c r="F47" s="49">
        <v>25866</v>
      </c>
      <c r="G47" s="49">
        <v>25727</v>
      </c>
      <c r="H47" s="49">
        <v>251142</v>
      </c>
      <c r="I47" s="40">
        <v>0</v>
      </c>
      <c r="J47" s="40">
        <v>0</v>
      </c>
      <c r="K47" s="44">
        <v>14941</v>
      </c>
      <c r="L47" s="44">
        <v>7373</v>
      </c>
      <c r="M47" s="44">
        <v>1856350</v>
      </c>
      <c r="N47" s="45">
        <v>2520</v>
      </c>
      <c r="O47" s="44">
        <v>54138</v>
      </c>
      <c r="P47" s="51">
        <v>90850</v>
      </c>
      <c r="Q47" s="44">
        <v>68767</v>
      </c>
      <c r="R47" s="44">
        <v>535347</v>
      </c>
      <c r="S47" s="40">
        <v>0</v>
      </c>
      <c r="T47" s="44">
        <v>396134</v>
      </c>
      <c r="U47" s="44">
        <v>47636</v>
      </c>
      <c r="V47" s="44">
        <v>6094</v>
      </c>
      <c r="W47" s="45">
        <v>170000</v>
      </c>
      <c r="X47" s="44">
        <v>74161</v>
      </c>
      <c r="Y47" s="44">
        <v>77885</v>
      </c>
      <c r="Z47" s="44">
        <v>895117</v>
      </c>
    </row>
    <row r="48" spans="1:26" s="23" customFormat="1" ht="17.25" customHeight="1">
      <c r="A48" s="19" t="s">
        <v>36</v>
      </c>
      <c r="B48" s="43">
        <f>SUM(C48:Z48)</f>
        <v>39863059</v>
      </c>
      <c r="C48" s="41">
        <f>SUM(C49:C59)</f>
        <v>5075815</v>
      </c>
      <c r="D48" s="41">
        <f aca="true" t="shared" si="16" ref="D48:I48">SUM(D49:D59)</f>
        <v>315609</v>
      </c>
      <c r="E48" s="41">
        <f t="shared" si="16"/>
        <v>10143</v>
      </c>
      <c r="F48" s="41">
        <f t="shared" si="16"/>
        <v>38622</v>
      </c>
      <c r="G48" s="41">
        <f t="shared" si="16"/>
        <v>38479</v>
      </c>
      <c r="H48" s="41">
        <f t="shared" si="16"/>
        <v>669562</v>
      </c>
      <c r="I48" s="41">
        <f t="shared" si="16"/>
        <v>80360</v>
      </c>
      <c r="J48" s="41">
        <f>SUM(J49:J59)</f>
        <v>0</v>
      </c>
      <c r="K48" s="41">
        <f>SUM(K49:K59)</f>
        <v>104024</v>
      </c>
      <c r="L48" s="41">
        <f aca="true" t="shared" si="17" ref="L48:Z48">SUM(L49:L59)</f>
        <v>10703</v>
      </c>
      <c r="M48" s="41">
        <f t="shared" si="17"/>
        <v>17175129</v>
      </c>
      <c r="N48" s="41">
        <f t="shared" si="17"/>
        <v>3172</v>
      </c>
      <c r="O48" s="41">
        <f t="shared" si="17"/>
        <v>289672</v>
      </c>
      <c r="P48" s="41">
        <f t="shared" si="17"/>
        <v>459744</v>
      </c>
      <c r="Q48" s="41">
        <f t="shared" si="17"/>
        <v>164781</v>
      </c>
      <c r="R48" s="41">
        <f t="shared" si="17"/>
        <v>2953046</v>
      </c>
      <c r="S48" s="41">
        <v>0</v>
      </c>
      <c r="T48" s="41">
        <f t="shared" si="17"/>
        <v>2108753</v>
      </c>
      <c r="U48" s="41">
        <f t="shared" si="17"/>
        <v>494708</v>
      </c>
      <c r="V48" s="41">
        <f t="shared" si="17"/>
        <v>211100</v>
      </c>
      <c r="W48" s="41">
        <f t="shared" si="17"/>
        <v>2483155</v>
      </c>
      <c r="X48" s="41">
        <f t="shared" si="17"/>
        <v>2757695</v>
      </c>
      <c r="Y48" s="41">
        <f t="shared" si="17"/>
        <v>874835</v>
      </c>
      <c r="Z48" s="41">
        <f t="shared" si="17"/>
        <v>3543952</v>
      </c>
    </row>
    <row r="49" spans="1:26" s="25" customFormat="1" ht="17.25" customHeight="1">
      <c r="A49" s="36" t="s">
        <v>37</v>
      </c>
      <c r="B49" s="42">
        <f t="shared" si="5"/>
        <v>5884354</v>
      </c>
      <c r="C49" s="49">
        <v>742914</v>
      </c>
      <c r="D49" s="49">
        <v>45718</v>
      </c>
      <c r="E49" s="49">
        <v>1736</v>
      </c>
      <c r="F49" s="49">
        <v>6606</v>
      </c>
      <c r="G49" s="49">
        <v>6580</v>
      </c>
      <c r="H49" s="49">
        <v>126520</v>
      </c>
      <c r="I49" s="49">
        <v>28338</v>
      </c>
      <c r="J49" s="40">
        <v>0</v>
      </c>
      <c r="K49" s="44">
        <v>15089</v>
      </c>
      <c r="L49" s="44">
        <v>541</v>
      </c>
      <c r="M49" s="44">
        <v>2553212</v>
      </c>
      <c r="N49" s="45">
        <v>909</v>
      </c>
      <c r="O49" s="44">
        <v>47303</v>
      </c>
      <c r="P49" s="51">
        <v>61905</v>
      </c>
      <c r="Q49" s="44">
        <v>36791</v>
      </c>
      <c r="R49" s="44">
        <v>349110</v>
      </c>
      <c r="S49" s="40">
        <v>0</v>
      </c>
      <c r="T49" s="44">
        <v>251758</v>
      </c>
      <c r="U49" s="44">
        <v>26802</v>
      </c>
      <c r="V49" s="44">
        <v>139845</v>
      </c>
      <c r="W49" s="45">
        <v>390632</v>
      </c>
      <c r="X49" s="44">
        <v>402801</v>
      </c>
      <c r="Y49" s="44">
        <v>97144</v>
      </c>
      <c r="Z49" s="44">
        <v>552100</v>
      </c>
    </row>
    <row r="50" spans="1:26" s="25" customFormat="1" ht="17.25" customHeight="1">
      <c r="A50" s="36" t="s">
        <v>38</v>
      </c>
      <c r="B50" s="42">
        <f t="shared" si="5"/>
        <v>7642073</v>
      </c>
      <c r="C50" s="49">
        <v>1901455</v>
      </c>
      <c r="D50" s="49">
        <v>65768</v>
      </c>
      <c r="E50" s="49">
        <v>4618</v>
      </c>
      <c r="F50" s="49">
        <v>17591</v>
      </c>
      <c r="G50" s="49">
        <v>17582</v>
      </c>
      <c r="H50" s="49">
        <v>275446</v>
      </c>
      <c r="I50" s="49">
        <v>50637</v>
      </c>
      <c r="J50" s="40">
        <v>0</v>
      </c>
      <c r="K50" s="44">
        <v>21736</v>
      </c>
      <c r="L50" s="44">
        <v>9075</v>
      </c>
      <c r="M50" s="44">
        <v>2523819</v>
      </c>
      <c r="N50" s="45">
        <v>2263</v>
      </c>
      <c r="O50" s="44">
        <v>119076</v>
      </c>
      <c r="P50" s="51">
        <v>127414</v>
      </c>
      <c r="Q50" s="44">
        <v>60785</v>
      </c>
      <c r="R50" s="44">
        <v>686609</v>
      </c>
      <c r="S50" s="40">
        <v>0</v>
      </c>
      <c r="T50" s="44">
        <v>519768</v>
      </c>
      <c r="U50" s="44">
        <v>66755</v>
      </c>
      <c r="V50" s="44">
        <v>38271</v>
      </c>
      <c r="W50" s="45">
        <v>611154</v>
      </c>
      <c r="X50" s="44">
        <v>38903</v>
      </c>
      <c r="Y50" s="44">
        <v>139948</v>
      </c>
      <c r="Z50" s="44">
        <v>343400</v>
      </c>
    </row>
    <row r="51" spans="1:26" s="25" customFormat="1" ht="17.25" customHeight="1">
      <c r="A51" s="36" t="s">
        <v>39</v>
      </c>
      <c r="B51" s="42">
        <f t="shared" si="5"/>
        <v>4305828</v>
      </c>
      <c r="C51" s="49">
        <v>498505</v>
      </c>
      <c r="D51" s="49">
        <v>36030</v>
      </c>
      <c r="E51" s="49">
        <v>1425</v>
      </c>
      <c r="F51" s="49">
        <v>5414</v>
      </c>
      <c r="G51" s="49">
        <v>5363</v>
      </c>
      <c r="H51" s="49">
        <v>86497</v>
      </c>
      <c r="I51" s="40">
        <v>0</v>
      </c>
      <c r="J51" s="40">
        <v>0</v>
      </c>
      <c r="K51" s="44">
        <v>11876</v>
      </c>
      <c r="L51" s="44">
        <v>576</v>
      </c>
      <c r="M51" s="44">
        <v>2063094</v>
      </c>
      <c r="N51" s="40">
        <v>0</v>
      </c>
      <c r="O51" s="44">
        <v>85202</v>
      </c>
      <c r="P51" s="51">
        <v>66427</v>
      </c>
      <c r="Q51" s="44">
        <v>24024</v>
      </c>
      <c r="R51" s="44">
        <v>213586</v>
      </c>
      <c r="S51" s="40">
        <v>0</v>
      </c>
      <c r="T51" s="44">
        <v>200175</v>
      </c>
      <c r="U51" s="44">
        <v>3678</v>
      </c>
      <c r="V51" s="44">
        <v>11431</v>
      </c>
      <c r="W51" s="45">
        <v>374000</v>
      </c>
      <c r="X51" s="44">
        <v>235800</v>
      </c>
      <c r="Y51" s="44">
        <v>55825</v>
      </c>
      <c r="Z51" s="44">
        <v>326900</v>
      </c>
    </row>
    <row r="52" spans="1:26" s="25" customFormat="1" ht="17.25" customHeight="1">
      <c r="A52" s="36" t="s">
        <v>40</v>
      </c>
      <c r="B52" s="42">
        <f t="shared" si="5"/>
        <v>1386522</v>
      </c>
      <c r="C52" s="49">
        <v>67384</v>
      </c>
      <c r="D52" s="49">
        <v>12429</v>
      </c>
      <c r="E52" s="49">
        <v>153</v>
      </c>
      <c r="F52" s="49">
        <v>582</v>
      </c>
      <c r="G52" s="49">
        <v>570</v>
      </c>
      <c r="H52" s="49">
        <v>11282</v>
      </c>
      <c r="I52" s="40">
        <v>0</v>
      </c>
      <c r="J52" s="40">
        <v>0</v>
      </c>
      <c r="K52" s="44">
        <v>4092</v>
      </c>
      <c r="L52" s="44">
        <v>82</v>
      </c>
      <c r="M52" s="44">
        <v>807316</v>
      </c>
      <c r="N52" s="40">
        <v>0</v>
      </c>
      <c r="O52" s="44">
        <v>10179</v>
      </c>
      <c r="P52" s="51">
        <v>4840</v>
      </c>
      <c r="Q52" s="44">
        <v>1975</v>
      </c>
      <c r="R52" s="44">
        <v>110087</v>
      </c>
      <c r="S52" s="40">
        <v>0</v>
      </c>
      <c r="T52" s="44">
        <v>37887</v>
      </c>
      <c r="U52" s="44">
        <v>1078</v>
      </c>
      <c r="V52" s="44">
        <v>3535</v>
      </c>
      <c r="W52" s="45">
        <v>30600</v>
      </c>
      <c r="X52" s="44">
        <v>94118</v>
      </c>
      <c r="Y52" s="44">
        <v>29733</v>
      </c>
      <c r="Z52" s="44">
        <v>158600</v>
      </c>
    </row>
    <row r="53" spans="1:26" s="25" customFormat="1" ht="17.25" customHeight="1">
      <c r="A53" s="36" t="s">
        <v>41</v>
      </c>
      <c r="B53" s="42">
        <f t="shared" si="5"/>
        <v>2465854</v>
      </c>
      <c r="C53" s="49">
        <v>171474</v>
      </c>
      <c r="D53" s="49">
        <v>12625</v>
      </c>
      <c r="E53" s="49">
        <v>278</v>
      </c>
      <c r="F53" s="49">
        <v>1063</v>
      </c>
      <c r="G53" s="49">
        <v>1067</v>
      </c>
      <c r="H53" s="49">
        <v>26786</v>
      </c>
      <c r="I53" s="40">
        <v>0</v>
      </c>
      <c r="J53" s="40">
        <v>0</v>
      </c>
      <c r="K53" s="44">
        <v>4162</v>
      </c>
      <c r="L53" s="44">
        <v>5</v>
      </c>
      <c r="M53" s="44">
        <v>1343241</v>
      </c>
      <c r="N53" s="40">
        <v>0</v>
      </c>
      <c r="O53" s="44">
        <v>2084</v>
      </c>
      <c r="P53" s="51">
        <v>16960</v>
      </c>
      <c r="Q53" s="44">
        <v>7635</v>
      </c>
      <c r="R53" s="44">
        <v>214848</v>
      </c>
      <c r="S53" s="40">
        <v>0</v>
      </c>
      <c r="T53" s="44">
        <v>92547</v>
      </c>
      <c r="U53" s="44">
        <v>3668</v>
      </c>
      <c r="V53" s="44">
        <v>4538</v>
      </c>
      <c r="W53" s="45">
        <v>17458</v>
      </c>
      <c r="X53" s="44">
        <v>262055</v>
      </c>
      <c r="Y53" s="44">
        <v>41808</v>
      </c>
      <c r="Z53" s="44">
        <v>241552</v>
      </c>
    </row>
    <row r="54" spans="1:26" s="25" customFormat="1" ht="17.25" customHeight="1">
      <c r="A54" s="36" t="s">
        <v>42</v>
      </c>
      <c r="B54" s="42">
        <f t="shared" si="5"/>
        <v>1832197</v>
      </c>
      <c r="C54" s="49">
        <v>72437</v>
      </c>
      <c r="D54" s="49">
        <v>10461</v>
      </c>
      <c r="E54" s="49">
        <v>109</v>
      </c>
      <c r="F54" s="49">
        <v>419</v>
      </c>
      <c r="G54" s="49">
        <v>414</v>
      </c>
      <c r="H54" s="49">
        <v>8026</v>
      </c>
      <c r="I54" s="40">
        <v>0</v>
      </c>
      <c r="J54" s="40">
        <v>0</v>
      </c>
      <c r="K54" s="44">
        <v>3449</v>
      </c>
      <c r="L54" s="40">
        <v>0</v>
      </c>
      <c r="M54" s="44">
        <v>868359</v>
      </c>
      <c r="N54" s="40">
        <v>0</v>
      </c>
      <c r="O54" s="44">
        <v>3481</v>
      </c>
      <c r="P54" s="51">
        <v>20989</v>
      </c>
      <c r="Q54" s="44">
        <v>1265</v>
      </c>
      <c r="R54" s="44">
        <v>141753</v>
      </c>
      <c r="S54" s="40">
        <v>0</v>
      </c>
      <c r="T54" s="44">
        <v>187058</v>
      </c>
      <c r="U54" s="44">
        <v>5307</v>
      </c>
      <c r="V54" s="44">
        <v>2420</v>
      </c>
      <c r="W54" s="45">
        <v>30</v>
      </c>
      <c r="X54" s="44">
        <v>332834</v>
      </c>
      <c r="Y54" s="44">
        <v>10586</v>
      </c>
      <c r="Z54" s="44">
        <v>162800</v>
      </c>
    </row>
    <row r="55" spans="1:26" s="25" customFormat="1" ht="17.25" customHeight="1">
      <c r="A55" s="36" t="s">
        <v>43</v>
      </c>
      <c r="B55" s="42">
        <f t="shared" si="5"/>
        <v>6321965</v>
      </c>
      <c r="C55" s="49">
        <v>739628</v>
      </c>
      <c r="D55" s="49">
        <v>64303</v>
      </c>
      <c r="E55" s="49">
        <v>825</v>
      </c>
      <c r="F55" s="49">
        <v>3146</v>
      </c>
      <c r="G55" s="49">
        <v>3152</v>
      </c>
      <c r="H55" s="49">
        <v>57774</v>
      </c>
      <c r="I55" s="40">
        <v>0</v>
      </c>
      <c r="J55" s="40">
        <v>0</v>
      </c>
      <c r="K55" s="44">
        <v>21080</v>
      </c>
      <c r="L55" s="44">
        <v>303</v>
      </c>
      <c r="M55" s="44">
        <v>2592233</v>
      </c>
      <c r="N55" s="40">
        <v>0</v>
      </c>
      <c r="O55" s="44">
        <v>4588</v>
      </c>
      <c r="P55" s="51">
        <v>93651</v>
      </c>
      <c r="Q55" s="44">
        <v>23098</v>
      </c>
      <c r="R55" s="44">
        <v>437993</v>
      </c>
      <c r="S55" s="40">
        <v>0</v>
      </c>
      <c r="T55" s="44">
        <v>306597</v>
      </c>
      <c r="U55" s="44">
        <v>328693</v>
      </c>
      <c r="V55" s="44">
        <v>1234</v>
      </c>
      <c r="W55" s="45">
        <v>676629</v>
      </c>
      <c r="X55" s="44">
        <v>198161</v>
      </c>
      <c r="Y55" s="44">
        <v>226677</v>
      </c>
      <c r="Z55" s="44">
        <v>542200</v>
      </c>
    </row>
    <row r="56" spans="1:26" s="25" customFormat="1" ht="17.25" customHeight="1">
      <c r="A56" s="36" t="s">
        <v>44</v>
      </c>
      <c r="B56" s="42">
        <f t="shared" si="5"/>
        <v>1805160</v>
      </c>
      <c r="C56" s="49">
        <v>257793</v>
      </c>
      <c r="D56" s="49">
        <v>13733</v>
      </c>
      <c r="E56" s="49">
        <v>211</v>
      </c>
      <c r="F56" s="49">
        <v>803</v>
      </c>
      <c r="G56" s="49">
        <v>796</v>
      </c>
      <c r="H56" s="49">
        <v>15816</v>
      </c>
      <c r="I56" s="49">
        <v>1385</v>
      </c>
      <c r="J56" s="40">
        <v>0</v>
      </c>
      <c r="K56" s="44">
        <v>4526</v>
      </c>
      <c r="L56" s="40">
        <v>12</v>
      </c>
      <c r="M56" s="44">
        <v>851879</v>
      </c>
      <c r="N56" s="40">
        <v>0</v>
      </c>
      <c r="O56" s="44">
        <v>4402</v>
      </c>
      <c r="P56" s="51">
        <v>25990</v>
      </c>
      <c r="Q56" s="44">
        <v>920</v>
      </c>
      <c r="R56" s="44">
        <v>101944</v>
      </c>
      <c r="S56" s="40">
        <v>0</v>
      </c>
      <c r="T56" s="44">
        <v>76915</v>
      </c>
      <c r="U56" s="44">
        <v>15675</v>
      </c>
      <c r="V56" s="44">
        <v>1916</v>
      </c>
      <c r="W56" s="45">
        <v>10052</v>
      </c>
      <c r="X56" s="44">
        <v>37957</v>
      </c>
      <c r="Y56" s="44">
        <v>33735</v>
      </c>
      <c r="Z56" s="44">
        <v>348700</v>
      </c>
    </row>
    <row r="57" spans="1:26" s="25" customFormat="1" ht="17.25" customHeight="1">
      <c r="A57" s="36" t="s">
        <v>45</v>
      </c>
      <c r="B57" s="42">
        <f t="shared" si="5"/>
        <v>1640921</v>
      </c>
      <c r="C57" s="49">
        <v>96464</v>
      </c>
      <c r="D57" s="49">
        <v>11789</v>
      </c>
      <c r="E57" s="49">
        <v>178</v>
      </c>
      <c r="F57" s="49">
        <v>679</v>
      </c>
      <c r="G57" s="49">
        <v>670</v>
      </c>
      <c r="H57" s="49">
        <v>10093</v>
      </c>
      <c r="I57" s="40">
        <v>0</v>
      </c>
      <c r="J57" s="40">
        <v>0</v>
      </c>
      <c r="K57" s="44">
        <v>3900</v>
      </c>
      <c r="L57" s="40">
        <v>0</v>
      </c>
      <c r="M57" s="44">
        <v>885322</v>
      </c>
      <c r="N57" s="40">
        <v>0</v>
      </c>
      <c r="O57" s="40">
        <v>509</v>
      </c>
      <c r="P57" s="51">
        <v>19777</v>
      </c>
      <c r="Q57" s="44">
        <v>1685</v>
      </c>
      <c r="R57" s="44">
        <v>145986</v>
      </c>
      <c r="S57" s="40">
        <v>0</v>
      </c>
      <c r="T57" s="44">
        <v>64998</v>
      </c>
      <c r="U57" s="44">
        <v>2556</v>
      </c>
      <c r="V57" s="44">
        <v>455</v>
      </c>
      <c r="W57" s="40">
        <v>0</v>
      </c>
      <c r="X57" s="44">
        <v>201907</v>
      </c>
      <c r="Y57" s="44">
        <v>30953</v>
      </c>
      <c r="Z57" s="44">
        <v>163000</v>
      </c>
    </row>
    <row r="58" spans="1:26" s="25" customFormat="1" ht="17.25" customHeight="1">
      <c r="A58" s="39" t="s">
        <v>46</v>
      </c>
      <c r="B58" s="42">
        <f t="shared" si="5"/>
        <v>3441412</v>
      </c>
      <c r="C58" s="49">
        <v>396306</v>
      </c>
      <c r="D58" s="49">
        <v>20497</v>
      </c>
      <c r="E58" s="49">
        <v>277</v>
      </c>
      <c r="F58" s="49">
        <v>1060</v>
      </c>
      <c r="G58" s="49">
        <v>1059</v>
      </c>
      <c r="H58" s="49">
        <v>23937</v>
      </c>
      <c r="I58" s="40">
        <v>0</v>
      </c>
      <c r="J58" s="40">
        <v>0</v>
      </c>
      <c r="K58" s="44">
        <v>6781</v>
      </c>
      <c r="L58" s="44">
        <v>48</v>
      </c>
      <c r="M58" s="44">
        <v>1281737</v>
      </c>
      <c r="N58" s="40">
        <v>0</v>
      </c>
      <c r="O58" s="44">
        <v>3440</v>
      </c>
      <c r="P58" s="51">
        <v>13197</v>
      </c>
      <c r="Q58" s="44">
        <v>1895</v>
      </c>
      <c r="R58" s="44">
        <v>298634</v>
      </c>
      <c r="S58" s="40">
        <v>0</v>
      </c>
      <c r="T58" s="44">
        <v>133483</v>
      </c>
      <c r="U58" s="44">
        <v>37246</v>
      </c>
      <c r="V58" s="44">
        <v>2459</v>
      </c>
      <c r="W58" s="45">
        <v>370700</v>
      </c>
      <c r="X58" s="44">
        <v>358100</v>
      </c>
      <c r="Y58" s="44">
        <v>181056</v>
      </c>
      <c r="Z58" s="44">
        <v>309500</v>
      </c>
    </row>
    <row r="59" spans="1:26" s="25" customFormat="1" ht="17.25" customHeight="1" thickBot="1">
      <c r="A59" s="36" t="s">
        <v>47</v>
      </c>
      <c r="B59" s="42">
        <f t="shared" si="5"/>
        <v>3136773</v>
      </c>
      <c r="C59" s="50">
        <v>131455</v>
      </c>
      <c r="D59" s="50">
        <v>22256</v>
      </c>
      <c r="E59" s="50">
        <v>333</v>
      </c>
      <c r="F59" s="50">
        <v>1259</v>
      </c>
      <c r="G59" s="50">
        <v>1226</v>
      </c>
      <c r="H59" s="50">
        <v>27385</v>
      </c>
      <c r="I59" s="48">
        <v>0</v>
      </c>
      <c r="J59" s="48">
        <v>0</v>
      </c>
      <c r="K59" s="46">
        <v>7333</v>
      </c>
      <c r="L59" s="46">
        <v>61</v>
      </c>
      <c r="M59" s="46">
        <v>1404917</v>
      </c>
      <c r="N59" s="48">
        <v>0</v>
      </c>
      <c r="O59" s="46">
        <v>9408</v>
      </c>
      <c r="P59" s="52">
        <v>8594</v>
      </c>
      <c r="Q59" s="46">
        <v>4708</v>
      </c>
      <c r="R59" s="46">
        <v>252496</v>
      </c>
      <c r="S59" s="48">
        <v>0</v>
      </c>
      <c r="T59" s="46">
        <v>237567</v>
      </c>
      <c r="U59" s="46">
        <v>3250</v>
      </c>
      <c r="V59" s="46">
        <v>4996</v>
      </c>
      <c r="W59" s="47">
        <v>1900</v>
      </c>
      <c r="X59" s="46">
        <v>595059</v>
      </c>
      <c r="Y59" s="46">
        <v>27370</v>
      </c>
      <c r="Z59" s="46">
        <v>395200</v>
      </c>
    </row>
    <row r="60" spans="1:26" ht="14.25" customHeight="1">
      <c r="A60" s="20" t="s">
        <v>71</v>
      </c>
      <c r="B60" s="2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3:12" ht="12.75" customHeight="1">
      <c r="C61" s="5"/>
      <c r="D61" s="5"/>
      <c r="E61" s="5"/>
      <c r="F61" s="5"/>
      <c r="G61" s="5"/>
      <c r="H61" s="5"/>
      <c r="I61" s="5"/>
      <c r="K61" s="5"/>
      <c r="L61" s="5"/>
    </row>
    <row r="62" ht="12.75" customHeight="1"/>
    <row r="63" ht="12.75" customHeight="1"/>
    <row r="64" ht="12.75" customHeight="1"/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portrait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2019-08-21T00:50:15Z</cp:lastPrinted>
  <dcterms:created xsi:type="dcterms:W3CDTF">2001-03-02T00:54:17Z</dcterms:created>
  <dcterms:modified xsi:type="dcterms:W3CDTF">2019-08-21T00:51:47Z</dcterms:modified>
  <cp:category/>
  <cp:version/>
  <cp:contentType/>
  <cp:contentStatus/>
</cp:coreProperties>
</file>