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Y:\政策推進課\◎◎財政係　通常事務用ファイル\・その他\○財政状況資料集\H30　財政状況資料集\2回目(9.23)\"/>
    </mc:Choice>
  </mc:AlternateContent>
  <xr:revisionPtr revIDLastSave="0" documentId="13_ncr:1_{D54E511C-6E43-4A20-A883-8F684226F1A7}" xr6:coauthVersionLast="45" xr6:coauthVersionMax="45" xr10:uidLastSave="{00000000-0000-0000-0000-000000000000}"/>
  <bookViews>
    <workbookView xWindow="-120" yWindow="-120" windowWidth="20730" windowHeight="11160" tabRatio="8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2" i="12" l="1"/>
  <c r="AA71" i="12"/>
  <c r="AA70" i="12"/>
  <c r="AA69" i="12"/>
  <c r="AA68" i="12"/>
  <c r="AU63" i="12" l="1"/>
  <c r="AP63" i="12"/>
  <c r="AA33" i="12" l="1"/>
  <c r="AA32" i="12"/>
  <c r="AA31" i="12"/>
  <c r="AA29" i="12"/>
  <c r="AA30" i="12"/>
  <c r="AA28" i="12"/>
  <c r="AP23" i="12"/>
  <c r="AA23" i="12"/>
  <c r="V23" i="12"/>
  <c r="Q23" i="12"/>
  <c r="AA9" i="12"/>
  <c r="AA10" i="12"/>
  <c r="AA11" i="12"/>
  <c r="AA8" i="12"/>
  <c r="AA7"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U37" i="10"/>
  <c r="CO36" i="10"/>
  <c r="BE36" i="10"/>
  <c r="AM36" i="10"/>
  <c r="CO35" i="10"/>
  <c r="BE35" i="10"/>
  <c r="CO34" i="10"/>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AM34" i="10" l="1"/>
  <c r="AM35" i="10" s="1"/>
  <c r="BE34" i="10" l="1"/>
</calcChain>
</file>

<file path=xl/sharedStrings.xml><?xml version="1.0" encoding="utf-8"?>
<sst xmlns="http://schemas.openxmlformats.org/spreadsheetml/2006/main" count="1136" uniqueCount="610">
  <si>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</si>
  <si>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</si>
  <si>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</si>
  <si>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</si>
  <si>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</si>
  <si>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</si>
  <si>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</si>
  <si>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</si>
  <si>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</si>
  <si>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</si>
  <si>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</si>
  <si>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</si>
  <si>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</si>
  <si>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</si>
  <si>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</si>
  <si>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</si>
  <si>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</si>
  <si>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</si>
  <si>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</si>
  <si>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</si>
  <si>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</si>
  <si>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</si>
  <si>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</si>
  <si>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</si>
  <si>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</si>
  <si>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</si>
  <si>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</si>
  <si>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</si>
  <si>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</si>
  <si>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</si>
  <si>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</si>
  <si>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</si>
  <si>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</si>
  <si>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</si>
  <si>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</si>
  <si>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</si>
  <si>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</si>
  <si>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</si>
  <si>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</si>
  <si>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</si>
  <si>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</si>
  <si>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</si>
  <si>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</si>
  <si>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</si>
  <si>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</si>
  <si>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</si>
  <si>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</si>
  <si>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</si>
  <si>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</si>
  <si>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</si>
  <si>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</si>
  <si>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</si>
  <si>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</si>
  <si>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</si>
  <si>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</si>
  <si>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</si>
  <si>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</si>
  <si>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</si>
  <si>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</si>
  <si>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</si>
  <si>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</si>
  <si>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</si>
  <si>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</si>
  <si>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</si>
  <si>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</si>
  <si>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</si>
  <si>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</si>
  <si>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</si>
  <si>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</si>
  <si>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</si>
  <si>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</si>
  <si>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</si>
  <si>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</si>
  <si>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</si>
  <si>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</si>
  <si>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</si>
  <si>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</si>
  <si>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</si>
  <si>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</si>
  <si>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</si>
  <si>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</si>
  <si>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</si>
  <si>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</si>
  <si>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</si>
  <si>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</si>
  <si>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</si>
  <si>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</si>
  <si>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</si>
  <si>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</si>
  <si>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</si>
  <si>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</si>
  <si>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</si>
  <si>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</si>
  <si>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</si>
  <si>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</si>
  <si>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</si>
  <si>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</si>
  <si>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</si>
  <si>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</si>
  <si>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</si>
  <si>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</si>
  <si>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</si>
  <si>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</si>
  <si>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</si>
  <si>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</si>
  <si>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</si>
  <si>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</si>
  <si>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</si>
  <si>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</si>
  <si>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</si>
  <si>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</si>
  <si>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</si>
  <si>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</si>
  <si>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</si>
  <si>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</si>
  <si>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</si>
  <si>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</si>
  <si>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</si>
  <si>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</si>
  <si>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</si>
  <si>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</si>
  <si>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</si>
  <si>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</si>
  <si>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</si>
  <si>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</si>
  <si>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</si>
  <si>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</si>
  <si>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</si>
  <si>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</si>
  <si>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</si>
  <si>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</si>
  <si>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</si>
  <si>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</si>
  <si>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</si>
  <si>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</si>
  <si>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</si>
  <si>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</si>
  <si>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</si>
  <si>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</si>
  <si>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</si>
  <si>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</si>
  <si>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</si>
  <si>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</si>
  <si>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</si>
  <si>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</si>
  <si>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</si>
  <si>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</si>
  <si>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</si>
  <si>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</si>
  <si>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</si>
  <si>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</si>
  <si>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</si>
  <si>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</si>
  <si>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</si>
  <si>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</si>
  <si>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</si>
  <si>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</si>
  <si>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</si>
  <si>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</si>
  <si>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</si>
  <si>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</si>
  <si>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</si>
  <si>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</si>
  <si>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</si>
  <si>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</si>
  <si>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</si>
  <si>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</si>
  <si>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</si>
  <si>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</si>
  <si>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</si>
  <si>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</si>
  <si>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</si>
  <si>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</si>
  <si>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</si>
  <si>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</si>
  <si>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</si>
  <si>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</si>
  <si>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</si>
  <si>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</si>
  <si>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</si>
  <si>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</si>
  <si>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</si>
  <si>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</si>
  <si>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</si>
  <si>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</si>
  <si>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</si>
  <si>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</si>
  <si>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</si>
  <si>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</si>
  <si>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</si>
  <si>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</si>
  <si>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</si>
  <si>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</si>
  <si>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</si>
  <si>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</si>
  <si>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</si>
  <si>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</si>
  <si>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</si>
  <si>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</si>
  <si>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</si>
  <si>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</si>
  <si>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</si>
  <si>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</si>
  <si>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</si>
  <si>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</si>
  <si>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</si>
  <si>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</si>
  <si>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</si>
  <si>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</si>
  <si>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</si>
  <si>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</si>
  <si>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</si>
  <si>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奈良県平群町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</si>
  <si>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</si>
  <si>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</si>
  <si>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</si>
  <si>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</si>
  <si>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</si>
  <si>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</si>
  <si>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</si>
  <si>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</si>
  <si>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</si>
  <si>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</si>
  <si>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</si>
  <si>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</si>
  <si>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</si>
  <si>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</si>
  <si>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</si>
  <si>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</si>
  <si>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</si>
  <si>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</si>
  <si>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</si>
  <si>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</si>
  <si>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</si>
  <si>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</si>
  <si>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</si>
  <si>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</si>
  <si>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</si>
  <si>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</si>
  <si>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</si>
  <si>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</si>
  <si>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</si>
  <si>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</si>
  <si>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</si>
  <si>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</si>
  <si>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</si>
  <si>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</si>
  <si>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</si>
  <si>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</si>
  <si>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</si>
  <si>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</si>
  <si>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</si>
  <si>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</si>
  <si>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</si>
  <si>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</si>
  <si>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</si>
  <si>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</si>
  <si>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</si>
  <si>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</si>
  <si>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</si>
  <si>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</si>
  <si>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</si>
  <si>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</si>
  <si>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</si>
  <si>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</si>
  <si>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</si>
  <si>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</si>
  <si>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</si>
  <si>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</si>
  <si>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</si>
  <si>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</si>
  <si>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</si>
  <si>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</si>
  <si>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</si>
  <si>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</si>
  <si>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</si>
  <si>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</si>
  <si>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</si>
  <si>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</si>
  <si>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</si>
  <si>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</si>
  <si>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</si>
  <si>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</si>
  <si>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</si>
  <si>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</si>
  <si>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</si>
  <si>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</si>
  <si>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</si>
  <si>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</si>
  <si>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</si>
  <si>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</si>
  <si>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</si>
  <si>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</si>
  <si>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</si>
  <si>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</si>
  <si>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</si>
  <si>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</si>
  <si>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</si>
  <si>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</si>
  <si>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</si>
  <si>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</si>
  <si>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</si>
  <si>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</si>
  <si>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</si>
  <si>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</si>
  <si>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</si>
  <si>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</si>
  <si>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</si>
  <si>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</si>
  <si>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</si>
  <si>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</si>
  <si>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</si>
  <si>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</si>
  <si>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</si>
  <si>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</si>
  <si>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</si>
  <si>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</si>
  <si>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</si>
  <si>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</si>
  <si>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</si>
  <si>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</si>
  <si>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</si>
  <si>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</si>
  <si>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</si>
  <si>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</si>
  <si>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</si>
  <si>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</si>
  <si>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</si>
  <si>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</si>
  <si>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</si>
  <si>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</si>
  <si>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</si>
  <si>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</si>
  <si>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</si>
  <si>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</si>
  <si>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</si>
  <si>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</si>
  <si>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</si>
  <si>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</si>
  <si>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</si>
  <si>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</si>
  <si>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</si>
  <si>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</si>
  <si>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</si>
  <si>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</si>
  <si>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</si>
  <si>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</si>
  <si>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</si>
  <si>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</si>
  <si>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</si>
  <si>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</si>
  <si>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</si>
  <si>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</si>
  <si>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</si>
  <si>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</si>
  <si>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</si>
  <si>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</si>
  <si>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</si>
  <si>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</si>
  <si>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</si>
  <si>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</si>
  <si>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奈良県平群町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</si>
  <si>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</si>
  <si>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</si>
  <si>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</si>
  <si>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</si>
  <si>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</si>
  <si>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</si>
  <si>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</si>
  <si>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</si>
  <si>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</si>
  <si>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</si>
  <si>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</si>
  <si>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</si>
  <si>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</si>
  <si>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</si>
  <si>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</si>
  <si>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</si>
  <si>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</si>
  <si>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</si>
  <si>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</si>
  <si>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</si>
  <si>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</si>
  <si>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</si>
  <si>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</si>
  <si>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</si>
  <si>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</si>
  <si>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</si>
  <si>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</si>
  <si>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</si>
  <si>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</si>
  <si>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</si>
  <si>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</si>
  <si>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</si>
  <si>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</si>
  <si>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</si>
  <si>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</si>
  <si>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</si>
  <si>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</si>
  <si>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</si>
  <si>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</si>
  <si>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</si>
  <si>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</si>
  <si>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</si>
  <si>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</si>
  <si>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</si>
  <si>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</si>
  <si>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</si>
  <si>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</si>
  <si>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</si>
  <si>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</si>
  <si>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</si>
  <si>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</si>
  <si>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</si>
  <si>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</si>
  <si>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</si>
  <si>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</si>
  <si>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</si>
  <si>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</si>
  <si>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</si>
  <si>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</si>
  <si>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</si>
  <si>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</si>
  <si>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</si>
  <si>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</si>
  <si>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</si>
  <si>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</si>
  <si>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</si>
  <si>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</si>
  <si>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</si>
  <si>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</si>
  <si>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</si>
  <si>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</si>
  <si>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</si>
  <si>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</si>
  <si>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</si>
  <si>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</si>
  <si>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</si>
  <si>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</si>
  <si>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</si>
  <si>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</si>
  <si>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</si>
  <si>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</si>
  <si>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</si>
  <si>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</si>
  <si>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</si>
  <si>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</si>
  <si>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</si>
  <si>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</si>
  <si>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</si>
  <si>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</si>
  <si>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</si>
  <si>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</si>
  <si>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</si>
  <si>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</si>
  <si>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</si>
  <si>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</si>
  <si>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</si>
  <si>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</si>
  <si>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</si>
  <si>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</si>
  <si>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</si>
  <si>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</si>
  <si>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</si>
  <si>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</si>
  <si>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</si>
  <si>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</si>
  <si>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</si>
  <si>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</si>
  <si>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</si>
  <si>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</si>
  <si>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</si>
  <si>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</si>
  <si>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</si>
  <si>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</si>
  <si>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</si>
  <si>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</si>
  <si>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</si>
  <si>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</si>
  <si>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</si>
  <si>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</si>
  <si>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</si>
  <si>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</si>
  <si>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</si>
  <si>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</si>
  <si>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</si>
  <si>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</si>
  <si>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</si>
  <si>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</si>
  <si>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</si>
  <si>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</si>
  <si>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</si>
  <si>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</si>
  <si>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</si>
  <si>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</si>
  <si>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</si>
  <si>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</si>
  <si>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</si>
  <si>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</si>
  <si>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</si>
  <si>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</si>
  <si>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</si>
  <si>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</si>
  <si>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</si>
  <si>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</si>
  <si>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</si>
  <si>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</si>
  <si>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</si>
  <si>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</si>
  <si>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</si>
  <si>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</si>
  <si>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</si>
  <si>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</si>
  <si>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</si>
  <si>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</si>
  <si>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</si>
  <si>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</si>
  <si>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</si>
  <si>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</si>
  <si>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</si>
  <si>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</si>
  <si>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</si>
  <si>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</si>
  <si>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</si>
  <si>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</si>
  <si>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</si>
  <si>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</si>
  <si>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</si>
  <si>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</si>
  <si>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</si>
  <si>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</si>
  <si>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</si>
  <si>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</si>
  <si>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</si>
  <si>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</si>
  <si>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</si>
  <si>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</si>
  <si>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</si>
  <si>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</si>
  <si>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</si>
  <si>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</si>
  <si>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</si>
  <si>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</si>
  <si>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</si>
  <si>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</si>
  <si>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</si>
  <si>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</si>
  <si>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</si>
  <si>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</si>
  <si>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</si>
  <si>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</si>
  <si>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</si>
  <si>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</si>
  <si>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</si>
  <si>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</si>
  <si>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</si>
  <si>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</si>
  <si>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</si>
  <si>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</si>
  <si>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</si>
  <si>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5.88</t>
  </si>
  <si>
    <t>▲ 0.46</t>
  </si>
  <si>
    <t>▲ 3.14</t>
  </si>
  <si>
    <t>住宅新築資金等貸付事業特別会計</t>
  </si>
  <si>
    <t>▲ 0.24</t>
  </si>
  <si>
    <t>▲ 0.22</t>
  </si>
  <si>
    <t>▲ 0.17</t>
  </si>
  <si>
    <t>▲ 0.07</t>
  </si>
  <si>
    <t>▲ 0.02</t>
  </si>
  <si>
    <t>水道事業会計</t>
  </si>
  <si>
    <t>下水道事業会計</t>
  </si>
  <si>
    <t>一般会計</t>
  </si>
  <si>
    <t>介護保険特別会計</t>
  </si>
  <si>
    <t>国民健康保険特別会計</t>
  </si>
  <si>
    <t>▲ 0.59</t>
  </si>
  <si>
    <t>▲ 2.57</t>
  </si>
  <si>
    <t>学校給食費特別会計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</si>
  <si>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</si>
  <si>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</si>
  <si>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</si>
  <si>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</si>
  <si>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</si>
  <si>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</si>
  <si>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</si>
  <si>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</si>
  <si>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</si>
  <si>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老人福祉施設三室園組合</t>
  </si>
  <si>
    <t>奈良県市町村総合事務組合</t>
    <rPh sb="0" eb="3">
      <t>ナラケン</t>
    </rPh>
    <rPh sb="3" eb="6">
      <t>シチョウソン</t>
    </rPh>
    <rPh sb="6" eb="8">
      <t>ソウゴウ</t>
    </rPh>
    <rPh sb="8" eb="10">
      <t>ジム</t>
    </rPh>
    <rPh sb="10" eb="12">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</si>
  <si>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</si>
  <si>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</si>
  <si>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</si>
  <si>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公益財団法人平群町地域振興センター</t>
    <phoneticPr fontId="18"/>
  </si>
  <si>
    <t>-</t>
    <phoneticPr fontId="2"/>
  </si>
  <si>
    <t>ふるさと基金</t>
  </si>
  <si>
    <t>観光環境施設整備基金</t>
    <phoneticPr fontId="2"/>
  </si>
  <si>
    <t>公共施設整備基金</t>
    <phoneticPr fontId="2"/>
  </si>
  <si>
    <t>庁舎建設基金</t>
    <phoneticPr fontId="2"/>
  </si>
  <si>
    <t>町営住宅等敷金管理運用基金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</si>
  <si>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</si>
  <si>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</si>
  <si>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</si>
  <si>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有形固定資産減価償却率は平成27年度時点では低い水準となっていますが、平成28年度以降では高い水準となっている。将来負担比率についても、高い水準を維持している。平群駅周辺整備事業、幼保一体化こども園建設事業、文化センター建設建設事業に加え、老朽化が進行している道路橋梁の点検や保全工事の実施に伴い、地方債の借り入れがますます増加していくと予想されるため、有形固定資産減価償却率及び、将来負担比率は今後も増加する見込みである。対策として、適正な有形固定資産の修繕・改修を実施し、入札による執行額の削減や金利入札を行うことで歳出の増加抑制を図る。</t>
    <rPh sb="51" eb="53">
      <t>イコウ</t>
    </rPh>
    <rPh sb="108" eb="109">
      <t>エン</t>
    </rPh>
    <rPh sb="109" eb="111">
      <t>ケンセツ</t>
    </rPh>
    <rPh sb="111" eb="113">
      <t>ジギョウ</t>
    </rPh>
    <rPh sb="122" eb="124">
      <t>ケンセツ</t>
    </rPh>
    <rPh sb="124" eb="126">
      <t>ジギョウ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</si>
  <si>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</si>
  <si>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</si>
  <si>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</si>
  <si>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</si>
  <si>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</si>
  <si>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</si>
  <si>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共に類似団体と比較して高い水準となっている。平群駅周辺整備事業、幼保一体化こども園建設事業、文化センター建設建設事業に用いた地方債及び、第三セクター債の据置期間終了に伴う元金償還開始に加え、老朽化が進行している道路橋梁の点検や保全工事の実施に伴い、地方債の借り入れがますます増加していくと予想されるため、将来負担比率及び、実質公債費比率は今後も増加する見込みである。対策として、入札による執行額の削減や金利入札、地方債借換による金利見直しにより公債費の増加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</si>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</sst>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AA0E1B8-4830-4AA9-95AB-A3BC3FD3724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8AA7-42CC-BF47-ABBD679268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80949</c:v>
                </c:pt>
                <c:pt idx="1">
                  <c:v>50312</c:v>
                </c:pt>
                <c:pt idx="2">
                  <c:v>64397</c:v>
                </c:pt>
                <c:pt idx="3">
                  <c:v>35991</c:v>
                </c:pt>
                <c:pt idx="4">
                  <c:v>144931</c:v>
                </c:pt>
              </c:numCache>
            </c:numRef>
          </c:val>
          <c:smooth val="0"/>
          <c:extLst>
            <c:ext xmlns:c16="http://schemas.microsoft.com/office/drawing/2014/chart" uri="{C3380CC4-5D6E-409C-BE32-E72D297353CC}">
              <c16:uniqueId val="{00000001-8AA7-42CC-BF47-ABBD679268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3.84</c:v>
                </c:pt>
                <c:pt idx="1">
                  <c:v>5.33</c:v>
                </c:pt>
                <c:pt idx="2">
                  <c:v>3.78</c:v>
                </c:pt>
                <c:pt idx="3">
                  <c:v>4.32</c:v>
                </c:pt>
                <c:pt idx="4">
                  <c:v>1.63</c:v>
                </c:pt>
              </c:numCache>
            </c:numRef>
          </c:val>
          <c:extLst>
            <c:ext xmlns:c16="http://schemas.microsoft.com/office/drawing/2014/chart" uri="{C3380CC4-5D6E-409C-BE32-E72D297353CC}">
              <c16:uniqueId val="{00000000-CAC4-4DE9-B34C-07BFAE2E42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c:v>
                </c:pt>
                <c:pt idx="1">
                  <c:v>7.95</c:v>
                </c:pt>
                <c:pt idx="2">
                  <c:v>3.7</c:v>
                </c:pt>
                <c:pt idx="3">
                  <c:v>2.6</c:v>
                </c:pt>
                <c:pt idx="4">
                  <c:v>2.04</c:v>
                </c:pt>
              </c:numCache>
            </c:numRef>
          </c:val>
          <c:extLst>
            <c:ext xmlns:c16="http://schemas.microsoft.com/office/drawing/2014/chart" uri="{C3380CC4-5D6E-409C-BE32-E72D297353CC}">
              <c16:uniqueId val="{00000001-CAC4-4DE9-B34C-07BFAE2E42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3.16</c:v>
                </c:pt>
                <c:pt idx="1">
                  <c:v>5.56</c:v>
                </c:pt>
                <c:pt idx="2">
                  <c:v>-5.88</c:v>
                </c:pt>
                <c:pt idx="3">
                  <c:v>-0.46</c:v>
                </c:pt>
                <c:pt idx="4">
                  <c:v>-3.14</c:v>
                </c:pt>
              </c:numCache>
            </c:numRef>
          </c:val>
          <c:smooth val="0"/>
          <c:extLst>
            <c:ext xmlns:c16="http://schemas.microsoft.com/office/drawing/2014/chart" uri="{C3380CC4-5D6E-409C-BE32-E72D297353CC}">
              <c16:uniqueId val="{00000002-CAC4-4DE9-B34C-07BFAE2E42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0.62</c:v>
                </c:pt>
                <c:pt idx="2">
                  <c:v>#N/A</c:v>
                </c:pt>
                <c:pt idx="3">
                  <c:v>0.52</c:v>
                </c:pt>
                <c:pt idx="4">
                  <c:v>#N/A</c:v>
                </c:pt>
                <c:pt idx="5">
                  <c:v>0.53</c:v>
                </c:pt>
                <c:pt idx="6">
                  <c:v>#N/A</c:v>
                </c:pt>
                <c:pt idx="7">
                  <c:v>0.5</c:v>
                </c:pt>
                <c:pt idx="8">
                  <c:v>#N/A</c:v>
                </c:pt>
                <c:pt idx="9">
                  <c:v>0</c:v>
                </c:pt>
              </c:numCache>
            </c:numRef>
          </c:val>
          <c:extLst>
            <c:ext xmlns:c16="http://schemas.microsoft.com/office/drawing/2014/chart" uri="{C3380CC4-5D6E-409C-BE32-E72D297353CC}">
              <c16:uniqueId val="{00000000-501D-4686-A99E-C5698C79EA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1D-4686-A99E-C5698C79EA1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01D-4686-A99E-C5698C79EA1D}"/>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1D-4686-A99E-C5698C79EA1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0.59</c:v>
                </c:pt>
                <c:pt idx="3">
                  <c:v>#N/A</c:v>
                </c:pt>
                <c:pt idx="4">
                  <c:v>2.57</c:v>
                </c:pt>
                <c:pt idx="5">
                  <c:v>#N/A</c:v>
                </c:pt>
                <c:pt idx="6">
                  <c:v>#N/A</c:v>
                </c:pt>
                <c:pt idx="7">
                  <c:v>3.2</c:v>
                </c:pt>
                <c:pt idx="8">
                  <c:v>#N/A</c:v>
                </c:pt>
                <c:pt idx="9">
                  <c:v>0.82</c:v>
                </c:pt>
              </c:numCache>
            </c:numRef>
          </c:val>
          <c:extLst>
            <c:ext xmlns:c16="http://schemas.microsoft.com/office/drawing/2014/chart" uri="{C3380CC4-5D6E-409C-BE32-E72D297353CC}">
              <c16:uniqueId val="{00000004-501D-4686-A99E-C5698C79EA1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1.54</c:v>
                </c:pt>
                <c:pt idx="4">
                  <c:v>#N/A</c:v>
                </c:pt>
                <c:pt idx="5">
                  <c:v>1.65</c:v>
                </c:pt>
                <c:pt idx="6">
                  <c:v>#N/A</c:v>
                </c:pt>
                <c:pt idx="7">
                  <c:v>1.97</c:v>
                </c:pt>
                <c:pt idx="8">
                  <c:v>#N/A</c:v>
                </c:pt>
                <c:pt idx="9">
                  <c:v>1.41</c:v>
                </c:pt>
              </c:numCache>
            </c:numRef>
          </c:val>
          <c:extLst>
            <c:ext xmlns:c16="http://schemas.microsoft.com/office/drawing/2014/chart" uri="{C3380CC4-5D6E-409C-BE32-E72D297353CC}">
              <c16:uniqueId val="{00000005-501D-4686-A99E-C5698C79EA1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4.07</c:v>
                </c:pt>
                <c:pt idx="2">
                  <c:v>#N/A</c:v>
                </c:pt>
                <c:pt idx="3">
                  <c:v>5.56</c:v>
                </c:pt>
                <c:pt idx="4">
                  <c:v>#N/A</c:v>
                </c:pt>
                <c:pt idx="5">
                  <c:v>3.95</c:v>
                </c:pt>
                <c:pt idx="6">
                  <c:v>#N/A</c:v>
                </c:pt>
                <c:pt idx="7">
                  <c:v>4.4000000000000004</c:v>
                </c:pt>
                <c:pt idx="8">
                  <c:v>#N/A</c:v>
                </c:pt>
                <c:pt idx="9">
                  <c:v>1.66</c:v>
                </c:pt>
              </c:numCache>
            </c:numRef>
          </c:val>
          <c:extLst>
            <c:ext xmlns:c16="http://schemas.microsoft.com/office/drawing/2014/chart" uri="{C3380CC4-5D6E-409C-BE32-E72D297353CC}">
              <c16:uniqueId val="{00000006-501D-4686-A99E-C5698C79EA1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4.38</c:v>
                </c:pt>
              </c:numCache>
            </c:numRef>
          </c:val>
          <c:extLst>
            <c:ext xmlns:c16="http://schemas.microsoft.com/office/drawing/2014/chart" uri="{C3380CC4-5D6E-409C-BE32-E72D297353CC}">
              <c16:uniqueId val="{00000007-501D-4686-A99E-C5698C79EA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6.89</c:v>
                </c:pt>
                <c:pt idx="2">
                  <c:v>#N/A</c:v>
                </c:pt>
                <c:pt idx="3">
                  <c:v>5.42</c:v>
                </c:pt>
                <c:pt idx="4">
                  <c:v>#N/A</c:v>
                </c:pt>
                <c:pt idx="5">
                  <c:v>8.35</c:v>
                </c:pt>
                <c:pt idx="6">
                  <c:v>#N/A</c:v>
                </c:pt>
                <c:pt idx="7">
                  <c:v>7.67</c:v>
                </c:pt>
                <c:pt idx="8">
                  <c:v>#N/A</c:v>
                </c:pt>
                <c:pt idx="9">
                  <c:v>6.57</c:v>
                </c:pt>
              </c:numCache>
            </c:numRef>
          </c:val>
          <c:extLst>
            <c:ext xmlns:c16="http://schemas.microsoft.com/office/drawing/2014/chart" uri="{C3380CC4-5D6E-409C-BE32-E72D297353CC}">
              <c16:uniqueId val="{00000008-501D-4686-A99E-C5698C79EA1D}"/>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0.24</c:v>
                </c:pt>
                <c:pt idx="1">
                  <c:v>#N/A</c:v>
                </c:pt>
                <c:pt idx="2">
                  <c:v>0.22</c:v>
                </c:pt>
                <c:pt idx="3">
                  <c:v>#N/A</c:v>
                </c:pt>
                <c:pt idx="4">
                  <c:v>0.17</c:v>
                </c:pt>
                <c:pt idx="5">
                  <c:v>#N/A</c:v>
                </c:pt>
                <c:pt idx="6">
                  <c:v>7.0000000000000007E-2</c:v>
                </c:pt>
                <c:pt idx="7">
                  <c:v>#N/A</c:v>
                </c:pt>
                <c:pt idx="8">
                  <c:v>0.02</c:v>
                </c:pt>
                <c:pt idx="9">
                  <c:v>#N/A</c:v>
                </c:pt>
              </c:numCache>
            </c:numRef>
          </c:val>
          <c:extLst>
            <c:ext xmlns:c16="http://schemas.microsoft.com/office/drawing/2014/chart" uri="{C3380CC4-5D6E-409C-BE32-E72D297353CC}">
              <c16:uniqueId val="{00000009-501D-4686-A99E-C5698C79EA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596</c:v>
                </c:pt>
                <c:pt idx="5">
                  <c:v>532</c:v>
                </c:pt>
                <c:pt idx="8">
                  <c:v>551</c:v>
                </c:pt>
                <c:pt idx="11">
                  <c:v>580</c:v>
                </c:pt>
                <c:pt idx="14">
                  <c:v>587</c:v>
                </c:pt>
              </c:numCache>
            </c:numRef>
          </c:val>
          <c:extLst>
            <c:ext xmlns:c16="http://schemas.microsoft.com/office/drawing/2014/chart" uri="{C3380CC4-5D6E-409C-BE32-E72D297353CC}">
              <c16:uniqueId val="{00000000-3E90-4E4D-AA7D-BEF477BA7D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1-3E90-4E4D-AA7D-BEF477BA7D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E90-4E4D-AA7D-BEF477BA7D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7</c:v>
                </c:pt>
                <c:pt idx="6">
                  <c:v>10</c:v>
                </c:pt>
                <c:pt idx="9">
                  <c:v>11</c:v>
                </c:pt>
                <c:pt idx="12">
                  <c:v>11</c:v>
                </c:pt>
              </c:numCache>
            </c:numRef>
          </c:val>
          <c:extLst>
            <c:ext xmlns:c16="http://schemas.microsoft.com/office/drawing/2014/chart" uri="{C3380CC4-5D6E-409C-BE32-E72D297353CC}">
              <c16:uniqueId val="{00000003-3E90-4E4D-AA7D-BEF477BA7D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99</c:v>
                </c:pt>
                <c:pt idx="6">
                  <c:v>107</c:v>
                </c:pt>
                <c:pt idx="9">
                  <c:v>106</c:v>
                </c:pt>
                <c:pt idx="12">
                  <c:v>184</c:v>
                </c:pt>
              </c:numCache>
            </c:numRef>
          </c:val>
          <c:extLst>
            <c:ext xmlns:c16="http://schemas.microsoft.com/office/drawing/2014/chart" uri="{C3380CC4-5D6E-409C-BE32-E72D297353CC}">
              <c16:uniqueId val="{00000004-3E90-4E4D-AA7D-BEF477BA7D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0-4E4D-AA7D-BEF477BA7D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90-4E4D-AA7D-BEF477BA7D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975</c:v>
                </c:pt>
                <c:pt idx="3">
                  <c:v>921</c:v>
                </c:pt>
                <c:pt idx="6">
                  <c:v>1039</c:v>
                </c:pt>
                <c:pt idx="9">
                  <c:v>1040</c:v>
                </c:pt>
                <c:pt idx="12">
                  <c:v>1061</c:v>
                </c:pt>
              </c:numCache>
            </c:numRef>
          </c:val>
          <c:extLst>
            <c:ext xmlns:c16="http://schemas.microsoft.com/office/drawing/2014/chart" uri="{C3380CC4-5D6E-409C-BE32-E72D297353CC}">
              <c16:uniqueId val="{00000007-3E90-4E4D-AA7D-BEF477BA7D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443</c:v>
                </c:pt>
                <c:pt idx="2">
                  <c:v>#N/A</c:v>
                </c:pt>
                <c:pt idx="3">
                  <c:v>#N/A</c:v>
                </c:pt>
                <c:pt idx="4">
                  <c:v>495</c:v>
                </c:pt>
                <c:pt idx="5">
                  <c:v>#N/A</c:v>
                </c:pt>
                <c:pt idx="6">
                  <c:v>#N/A</c:v>
                </c:pt>
                <c:pt idx="7">
                  <c:v>605</c:v>
                </c:pt>
                <c:pt idx="8">
                  <c:v>#N/A</c:v>
                </c:pt>
                <c:pt idx="9">
                  <c:v>#N/A</c:v>
                </c:pt>
                <c:pt idx="10">
                  <c:v>577</c:v>
                </c:pt>
                <c:pt idx="11">
                  <c:v>#N/A</c:v>
                </c:pt>
                <c:pt idx="12">
                  <c:v>#N/A</c:v>
                </c:pt>
                <c:pt idx="13">
                  <c:v>671</c:v>
                </c:pt>
                <c:pt idx="14">
                  <c:v>#N/A</c:v>
                </c:pt>
              </c:numCache>
            </c:numRef>
          </c:val>
          <c:smooth val="0"/>
          <c:extLst>
            <c:ext xmlns:c16="http://schemas.microsoft.com/office/drawing/2014/chart" uri="{C3380CC4-5D6E-409C-BE32-E72D297353CC}">
              <c16:uniqueId val="{00000008-3E90-4E4D-AA7D-BEF477BA7D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7449</c:v>
                </c:pt>
                <c:pt idx="5">
                  <c:v>7794</c:v>
                </c:pt>
                <c:pt idx="8">
                  <c:v>7745</c:v>
                </c:pt>
                <c:pt idx="11">
                  <c:v>7633</c:v>
                </c:pt>
                <c:pt idx="14">
                  <c:v>8295</c:v>
                </c:pt>
              </c:numCache>
            </c:numRef>
          </c:val>
          <c:extLst>
            <c:ext xmlns:c16="http://schemas.microsoft.com/office/drawing/2014/chart" uri="{C3380CC4-5D6E-409C-BE32-E72D297353CC}">
              <c16:uniqueId val="{00000000-E986-4324-B72D-3A1503E643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102</c:v>
                </c:pt>
                <c:pt idx="5">
                  <c:v>71</c:v>
                </c:pt>
                <c:pt idx="8">
                  <c:v>44</c:v>
                </c:pt>
                <c:pt idx="11">
                  <c:v>29</c:v>
                </c:pt>
                <c:pt idx="14">
                  <c:v>22</c:v>
                </c:pt>
              </c:numCache>
            </c:numRef>
          </c:val>
          <c:extLst>
            <c:ext xmlns:c16="http://schemas.microsoft.com/office/drawing/2014/chart" uri="{C3380CC4-5D6E-409C-BE32-E72D297353CC}">
              <c16:uniqueId val="{00000001-E986-4324-B72D-3A1503E643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675</c:v>
                </c:pt>
                <c:pt idx="5">
                  <c:v>693</c:v>
                </c:pt>
                <c:pt idx="8">
                  <c:v>561</c:v>
                </c:pt>
                <c:pt idx="11">
                  <c:v>563</c:v>
                </c:pt>
                <c:pt idx="14">
                  <c:v>661</c:v>
                </c:pt>
              </c:numCache>
            </c:numRef>
          </c:val>
          <c:extLst>
            <c:ext xmlns:c16="http://schemas.microsoft.com/office/drawing/2014/chart" uri="{C3380CC4-5D6E-409C-BE32-E72D297353CC}">
              <c16:uniqueId val="{00000002-E986-4324-B72D-3A1503E643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86-4324-B72D-3A1503E643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86-4324-B72D-3A1503E643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86-4324-B72D-3A1503E643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1606</c:v>
                </c:pt>
                <c:pt idx="3">
                  <c:v>1440</c:v>
                </c:pt>
                <c:pt idx="6">
                  <c:v>1437</c:v>
                </c:pt>
                <c:pt idx="9">
                  <c:v>1151</c:v>
                </c:pt>
                <c:pt idx="12">
                  <c:v>1014</c:v>
                </c:pt>
              </c:numCache>
            </c:numRef>
          </c:val>
          <c:extLst>
            <c:ext xmlns:c16="http://schemas.microsoft.com/office/drawing/2014/chart" uri="{C3380CC4-5D6E-409C-BE32-E72D297353CC}">
              <c16:uniqueId val="{00000006-E986-4324-B72D-3A1503E643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c:v>
                </c:pt>
                <c:pt idx="3">
                  <c:v>118</c:v>
                </c:pt>
                <c:pt idx="6">
                  <c:v>117</c:v>
                </c:pt>
                <c:pt idx="9">
                  <c:v>134</c:v>
                </c:pt>
                <c:pt idx="12">
                  <c:v>133</c:v>
                </c:pt>
              </c:numCache>
            </c:numRef>
          </c:val>
          <c:extLst>
            <c:ext xmlns:c16="http://schemas.microsoft.com/office/drawing/2014/chart" uri="{C3380CC4-5D6E-409C-BE32-E72D297353CC}">
              <c16:uniqueId val="{00000007-E986-4324-B72D-3A1503E643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1434</c:v>
                </c:pt>
                <c:pt idx="3">
                  <c:v>1388</c:v>
                </c:pt>
                <c:pt idx="6">
                  <c:v>1601</c:v>
                </c:pt>
                <c:pt idx="9">
                  <c:v>1895</c:v>
                </c:pt>
                <c:pt idx="12">
                  <c:v>2252</c:v>
                </c:pt>
              </c:numCache>
            </c:numRef>
          </c:val>
          <c:extLst>
            <c:ext xmlns:c16="http://schemas.microsoft.com/office/drawing/2014/chart" uri="{C3380CC4-5D6E-409C-BE32-E72D297353CC}">
              <c16:uniqueId val="{00000008-E986-4324-B72D-3A1503E643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86-4324-B72D-3A1503E643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13444</c:v>
                </c:pt>
                <c:pt idx="3">
                  <c:v>13625</c:v>
                </c:pt>
                <c:pt idx="6">
                  <c:v>13762</c:v>
                </c:pt>
                <c:pt idx="9">
                  <c:v>13552</c:v>
                </c:pt>
                <c:pt idx="12">
                  <c:v>14588</c:v>
                </c:pt>
              </c:numCache>
            </c:numRef>
          </c:val>
          <c:extLst>
            <c:ext xmlns:c16="http://schemas.microsoft.com/office/drawing/2014/chart" uri="{C3380CC4-5D6E-409C-BE32-E72D297353CC}">
              <c16:uniqueId val="{0000000A-E986-4324-B72D-3A1503E643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8347</c:v>
                </c:pt>
                <c:pt idx="2">
                  <c:v>#N/A</c:v>
                </c:pt>
                <c:pt idx="3">
                  <c:v>#N/A</c:v>
                </c:pt>
                <c:pt idx="4">
                  <c:v>8012</c:v>
                </c:pt>
                <c:pt idx="5">
                  <c:v>#N/A</c:v>
                </c:pt>
                <c:pt idx="6">
                  <c:v>#N/A</c:v>
                </c:pt>
                <c:pt idx="7">
                  <c:v>8566</c:v>
                </c:pt>
                <c:pt idx="8">
                  <c:v>#N/A</c:v>
                </c:pt>
                <c:pt idx="9">
                  <c:v>#N/A</c:v>
                </c:pt>
                <c:pt idx="10">
                  <c:v>8506</c:v>
                </c:pt>
                <c:pt idx="11">
                  <c:v>#N/A</c:v>
                </c:pt>
                <c:pt idx="12">
                  <c:v>#N/A</c:v>
                </c:pt>
                <c:pt idx="13">
                  <c:v>9009</c:v>
                </c:pt>
                <c:pt idx="14">
                  <c:v>#N/A</c:v>
                </c:pt>
              </c:numCache>
            </c:numRef>
          </c:val>
          <c:smooth val="0"/>
          <c:extLst>
            <c:ext xmlns:c16="http://schemas.microsoft.com/office/drawing/2014/chart" uri="{C3380CC4-5D6E-409C-BE32-E72D297353CC}">
              <c16:uniqueId val="{0000000B-E986-4324-B72D-3A1503E643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c:v>
                </c:pt>
                <c:pt idx="1">
                  <c:v>117</c:v>
                </c:pt>
                <c:pt idx="2">
                  <c:v>93</c:v>
                </c:pt>
              </c:numCache>
            </c:numRef>
          </c:val>
          <c:extLst>
            <c:ext xmlns:c16="http://schemas.microsoft.com/office/drawing/2014/chart" uri="{C3380CC4-5D6E-409C-BE32-E72D297353CC}">
              <c16:uniqueId val="{00000000-76FD-4FB5-80E8-E8B735B474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6FD-4FB5-80E8-E8B735B474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c:v>
                </c:pt>
                <c:pt idx="1">
                  <c:v>198</c:v>
                </c:pt>
                <c:pt idx="2">
                  <c:v>196</c:v>
                </c:pt>
              </c:numCache>
            </c:numRef>
          </c:val>
          <c:extLst>
            <c:ext xmlns:c16="http://schemas.microsoft.com/office/drawing/2014/chart" uri="{C3380CC4-5D6E-409C-BE32-E72D297353CC}">
              <c16:uniqueId val="{00000002-76FD-4FB5-80E8-E8B735B474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{2F61A225-A655-4FB1-890B-1C154DEA5C99}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6E3-4D74-91A7-72DB5F05EE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{3574A255-1767-42AC-B706-6FECFD0C2640}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E3-4D74-91A7-72DB5F05EE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{D8CE3FAD-42EE-45A9-ACE9-A64EBE4741B6}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E3-4D74-91A7-72DB5F05EE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{B4B56CF2-DD5C-4A93-BD91-DEA5078AC9FE}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E3-4D74-91A7-72DB5F05EE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{522E916A-3B1B-4A5B-BD6F-95D16FC12C32}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E3-4D74-91A7-72DB5F05EE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{5EAD541F-7938-48C9-A0E3-A177D2C71358}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6E3-4D74-91A7-72DB5F05EE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{32EB7E7B-72D9-499F-9DE8-B0F87E5D5DE6}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6E3-4D74-91A7-72DB5F05EE4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{BC36ED60-FD58-4FF4-9A11-DA894990F447}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6E3-4D74-91A7-72DB5F05EE4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{F117E97F-A509-4888-ACAD-7369F8C2A159}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6E3-4D74-91A7-72DB5F05EE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48.6</c:v>
                </c:pt>
                <c:pt idx="16">
                  <c:v>57.8</c:v>
                </c:pt>
                <c:pt idx="24">
                  <c:v>64.400000000000006</c:v>
                </c:pt>
                <c:pt idx="32">
                  <c:v>59.5</c:v>
                </c:pt>
              </c:numCache>
            </c:numRef>
          </c:xVal>
          <c:yVal>
            <c:numRef>
              <c:f>公会計指標分析・財政指標組合せ分析表!$BP$51:$DC$51</c:f>
              <c:numCache>
                <c:formatCode>#,##0.0;"▲ "#,##0.0</c:formatCode>
                <c:ptCount val="40"/>
                <c:pt idx="8">
                  <c:v>202.4</c:v>
                </c:pt>
                <c:pt idx="16">
                  <c:v>219.3</c:v>
                </c:pt>
                <c:pt idx="24">
                  <c:v>216.1</c:v>
                </c:pt>
                <c:pt idx="32">
                  <c:v>225.7</c:v>
                </c:pt>
              </c:numCache>
            </c:numRef>
          </c:yVal>
          <c:smooth val="0"/>
          <c:extLst>
            <c:ext xmlns:c16="http://schemas.microsoft.com/office/drawing/2014/chart" uri="{C3380CC4-5D6E-409C-BE32-E72D297353CC}">
              <c16:uniqueId val="{00000009-36E3-4D74-91A7-72DB5F05EE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{67DF8AEE-29A4-49D5-846A-80DD0574E13F}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6E3-4D74-91A7-72DB5F05EE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{76DFABC9-CA0A-4183-BBF6-DBB2CEE26D01}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E3-4D74-91A7-72DB5F05EE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{D7833E4E-8BF8-460E-B832-A68D8826A1CB}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E3-4D74-91A7-72DB5F05EE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{F0C6BEA0-7D5A-41F9-896D-6D811575857F}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E3-4D74-91A7-72DB5F05EE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{376B82D5-E057-42A9-8FA9-1C7FE2D6B0D5}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E3-4D74-91A7-72DB5F05EE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{EBA8693B-7B9C-44B8-93AD-6F282C25673D}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6E3-4D74-91A7-72DB5F05EE4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{8D8FDCB6-DB45-458F-83A8-52C6EECE9BCE}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6E3-4D74-91A7-72DB5F05EE47}"/>
                </c:ext>
              </c:extLst>
            </c:dLbl>
            <c:dLbl>
              <c:idx val="24"/>
              <c:layout>
                <c:manualLayout>
                  <c:x val="-3.20364276742454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{CF9BE71A-D244-4B84-BAF7-4B823CE50551}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6E3-4D74-91A7-72DB5F05EE47}"/>
                </c:ext>
              </c:extLst>
            </c:dLbl>
            <c:dLbl>
              <c:idx val="32"/>
              <c:layout>
                <c:manualLayout>
                  <c:x val="-3.2253973264899177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{EBF31E5E-508E-45D1-8BB6-8946F60652A9}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6E3-4D74-91A7-72DB5F05EE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36E3-4D74-91A7-72DB5F05EE47}"/>
            </c:ext>
          </c:extLst>
        </c:ser>
        <c:dLbls>
          <c:showLegendKey val="0"/>
          <c:showVal val="1"/>
          <c:showCatName val="0"/>
          <c:showSerName val="0"/>
          <c:showPercent val="0"/>
          <c:showBubbleSize val="0"/>
        </c:dLbls>
        <c:axId val="46179840"/>
        <c:axId val="46181760"/>
      </c:scatterChart>
      <c:valAx>
        <c:axId val="46179840"/>
        <c:scaling>
          <c:orientation val="minMax"/>
          <c:max val="66"/>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{6EB68A3D-B674-43ED-84F4-F83488DD3728}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96-41A4-A34C-361D247186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{BCB753AE-1DB0-4200-B25B-2F2D3DA3223C}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96-41A4-A34C-361D247186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{24CB1DB9-E704-4633-B528-AB74374FEC25}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96-41A4-A34C-361D247186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{9E9A6F93-05DF-440F-B302-52F4101D9690}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96-41A4-A34C-361D247186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{68252C78-A120-4728-A309-F51E8B6A9E3D}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96-41A4-A34C-361D247186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{AF485A8A-402B-4EBC-AFAB-04BF0088ECF4}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96-41A4-A34C-361D2471867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{79E8752C-B638-43FB-AC1E-1C1030417F0F}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96-41A4-A34C-361D2471867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{FB492E14-5909-41AA-BEC2-8BA7CF362C7B}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96-41A4-A34C-361D2471867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{A56B78A2-BCE2-4F83-B42B-E1BAC043712C}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96-41A4-A34C-361D247186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12.6</c:v>
                </c:pt>
                <c:pt idx="16">
                  <c:v>13.2</c:v>
                </c:pt>
                <c:pt idx="24">
                  <c:v>14.2</c:v>
                </c:pt>
                <c:pt idx="32">
                  <c:v>15.6</c:v>
                </c:pt>
              </c:numCache>
            </c:numRef>
          </c:xVal>
          <c:yVal>
            <c:numRef>
              <c:f>公会計指標分析・財政指標組合せ分析表!$BP$73:$DC$73</c:f>
              <c:numCache>
                <c:formatCode>#,##0.0;"▲ "#,##0.0</c:formatCode>
                <c:ptCount val="40"/>
                <c:pt idx="0">
                  <c:v>221.1</c:v>
                </c:pt>
                <c:pt idx="8">
                  <c:v>202.4</c:v>
                </c:pt>
                <c:pt idx="16">
                  <c:v>219.3</c:v>
                </c:pt>
                <c:pt idx="24">
                  <c:v>216.1</c:v>
                </c:pt>
                <c:pt idx="32">
                  <c:v>225.7</c:v>
                </c:pt>
              </c:numCache>
            </c:numRef>
          </c:yVal>
          <c:smooth val="0"/>
          <c:extLst>
            <c:ext xmlns:c16="http://schemas.microsoft.com/office/drawing/2014/chart" uri="{C3380CC4-5D6E-409C-BE32-E72D297353CC}">
              <c16:uniqueId val="{00000009-7996-41A4-A34C-361D247186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{B877ECDD-46AB-4BDB-9DCC-C4295BFFD5FB}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96-41A4-A34C-361D247186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{02E328E1-3DEE-415F-9BFF-30A59635365C}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96-41A4-A34C-361D247186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{45F05201-357F-4154-9A08-8AFA40CB6C10}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96-41A4-A34C-361D247186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{59F0564D-A2FE-48B1-B7EE-B757D0F1A704}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96-41A4-A34C-361D247186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{CAEF6745-6471-49FA-BCD0-F69E183A38B4}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96-41A4-A34C-361D247186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{1B2AFCA0-5FF3-4866-A804-772A5B9A0EFD}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96-41A4-A34C-361D24718671}"/>
                </c:ext>
              </c:extLst>
            </c:dLbl>
            <c:dLbl>
              <c:idx val="16"/>
              <c:layout>
                <c:manualLayout>
                  <c:x val="-2.7758465318556535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{2A766BD0-9201-4F58-9D0B-710A467BB2E7}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96-41A4-A34C-361D24718671}"/>
                </c:ext>
              </c:extLst>
            </c:dLbl>
            <c:dLbl>
              <c:idx val="24"/>
              <c:layout>
                <c:manualLayout>
                  <c:x val="-3.5637517919664782E-2"/>
                  <c:y val="-6.93506504181430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{68547A52-5758-4488-9526-F21D6A78EC33}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96-41A4-A34C-361D24718671}"/>
                </c:ext>
              </c:extLst>
            </c:dLbl>
            <c:dLbl>
              <c:idx val="32"/>
              <c:layout>
                <c:manualLayout>
                  <c:x val="-3.1697991619110633E-2"/>
                  <c:y val="-5.548264375744490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{041369D0-81CB-47D1-B45F-5C4654008DC3}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96-41A4-A34C-361D24718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7996-41A4-A34C-361D24718671}"/>
            </c:ext>
          </c:extLst>
        </c:ser>
        <c:dLbls>
          <c:showLegendKey val="0"/>
          <c:showVal val="1"/>
          <c:showCatName val="0"/>
          <c:showSerName val="0"/>
          <c:showPercent val="0"/>
          <c:showBubbleSize val="0"/>
        </c:dLbls>
        <c:axId val="84219776"/>
        <c:axId val="84234240"/>
      </c:scatterChart>
      <c:valAx>
        <c:axId val="84219776"/>
        <c:scaling>
          <c:orientation val="minMax"/>
          <c:max val="16.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平群駅周辺整備事業や幼保一体化施設建設事業、第三セクター債の元金据置期間終了に伴い、元金の償還が開始されたことにより、公債費が増加してきている。</a:t>
          </a:r>
        </a:p>
        <a:p>
          <a:r>
            <a:rPr kumimoji="1" lang="ja-JP" altLang="en-US" sz="1400">
              <a:latin typeface="ＭＳ ゴシック" pitchFamily="49" charset="-128"/>
              <a:ea typeface="ＭＳ ゴシック" pitchFamily="49" charset="-128"/>
            </a:rPr>
            <a:t>　また、（仮称）文化センター・図書館建設事業や、老朽化が進む道路橋梁の補修工事財源として地方債の発行を行っており、公債費の上昇が今後予想されるため、財源としての地方債依存を軽減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これまで財源に多額の起債を充当してきた平群駅周辺整備事業や幼保一体化施設に加え、平成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年度より本体工事が開始された（仮称）文化センター・図書館建設事業の建設や老朽化が進行している道路橋梁の保全工事の実施に伴い、公債費及び地方債の借入れが増加していく見込みである。</a:t>
          </a:r>
        </a:p>
        <a:p>
          <a:r>
            <a:rPr kumimoji="1" lang="ja-JP" altLang="en-US" sz="1400">
              <a:latin typeface="ＭＳ ゴシック" pitchFamily="49" charset="-128"/>
              <a:ea typeface="ＭＳ ゴシック" pitchFamily="49" charset="-128"/>
            </a:rPr>
            <a:t>　また、一般会計全体の収支悪化が見込まれ、充当可能基金の取り崩しも見込まれることから、将来負担比率の分子としての数値は、今後ますます増加するとみている。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千万円の繰入をしたことにより基金全体が大きく減少している。当該繰入金はごみ処理施設である清掃センター敷地内における仮置き焼却灰の最終処分経費として基金から取り崩しを行った。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事業は、ごみ処理施設である清掃センターの敷地内に、高濃度ダイオキシンが含まれる焼却灰が最終処分場へ運搬される前に「一時置き」、「仮置き」されているものを撤去・処分することに要した費用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年の稼働以来、焼却灰を敷地内に埋め立て処分してきており、平成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年ごろ埋設許容量の約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トンに達したが、その後も約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年間埋設を続けてきた。平成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年にダイオキシン対策としてセンターの改修工事を実施し、平成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年以降は全焼却灰を大阪湾の埋め立て処分地に搬出してきたが、過去の焼却灰は財政上の問題で敷地内に仮置きしたままであったため、平成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ピコを超える分（約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トン）を処分し、平成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ピコ以下の灰を順次処分している。平成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年度は約４億７千万円、平成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令和元年度においても仮置き焼却灰の最終処分業務を実施しており、予定では平成３６年度ごろまで基金を取り崩して実施する予定である。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財政状況及び基金残高の状況を鑑みて実施するが、実施した場合の財政調整基金残高は、ほぼ枯渇状態となることが予想される。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・ふるさと基金：「地域づくり（福祉・教育、少子化対策・自然環境保全・歴史文化保存等）」事業の円滑な執行を図るための資金を積み立てる。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・観光環境施設整備基金：町内観光環境施設の整備事業推進に必要な資金を積み立てる。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・公共施設整備基金：宅地造成事業に関して受けた寄附をもって公共施設の整備事業を実施するため、資金を積み立てる。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・庁舎建設基金：平群町役場庁舎の建設資金に充当する資金を積み立てる。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・町営住宅等敷金管理運用基金：町営住宅等入居に係わる敷金の適正な管理及び運用を図ることを目的として資金を積み立てる。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・ふるさと基金：近年、ふるさと納税の影響によりふるさと基金として積み立てる資金が増加傾向にある。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・観光環境施設整備基金：毎年、入湯税を積み立てており、取崩がないため、一定の増加傾向にある。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・公共施設整備基金：毎年、道路橋梁保全事業に一定額充当しているため、減少傾向にある。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老朽化が著しい道路・橋梁を含む各種公共施設の維持補修・整備費用が増加傾向にあり、また、常に住民サービスの質の向上を求める住民の声があることから、必要時に常に対応できるよう、余裕をもって基金を積み立てている必要がある。そのため、基金の取り崩しには、慎重に精査を重ね計画的に実施することに努め、積み立てる資金の確保に注視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上記と同じ。</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極めて少ない基金残高であることから、今後も収支改善に不断の努力をしつつ、基金の確保に努める。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624F7FA-18BF-47A0-92F5-E26B970AF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AEA9E5-6D46-41AE-AA7A-9FC9A0B88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500B1D-3350-4B47-B51D-3E278879066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F8722C-F54D-4D01-97EB-6527A5E12B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42C1EB6-7A1D-412C-99EE-9EC59A860F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F49DF74-B6A1-4DFA-AF6D-C749F92E00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9BC4D88-BED8-43E6-982A-9055E6858A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A4414EC-E3F8-4331-88C7-7E5EEFD6B2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A8145D9-3750-48C8-BD51-8250E0A208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887378-5C4A-4A70-9CD6-C62CF0B63D1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7ABD2BD-B813-4453-8579-A1CE80265F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2D16C2B-D016-46ED-9AF3-A2E03BF770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AD8613-7E98-42F7-A39D-F09B9ADE42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532FC5E-41CB-4D8C-B071-BF389A774AB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57DF5B2-7B00-4ABF-BBCB-EBBBE4268C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644D6D-B3BE-4EF2-B7CA-5C4FEF5372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D88FBE3-8B14-42EC-82B8-75B6159C929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68549CD-A1D5-49A3-B07E-91E953EEFF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C9744E6-264F-407E-9652-E75F6816DC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FD79B36-31A1-4089-AF17-B3BCCC91D2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0D5D91C-BABE-4C86-9AB2-8F16EB030A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49BB1D8-F053-4266-8026-B7B1B6B3A2B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F006FC4-025F-469D-BE25-155A79B716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68B598-9B77-47A5-92EB-AF263A4153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4DDCBA4-0483-47B7-8DB2-B1BC6DB7FBA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A36A54A-A434-48DE-8A18-447E17788B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AA27C1-9988-4859-8C6A-AE0A218827A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98355D-5740-4B2A-8935-418A4995FDB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675F25B-2D73-43C1-BEEB-35FA9A272E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2D872E6-F2F2-4553-B085-D44272E84D5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2E8717C-E39B-418E-90D5-0B65C206BEF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C062C2E-98CF-4B10-AE44-A106B122ACC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5D9380-102D-4D19-A3EF-7E536306E77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04EF77C-F52A-4D15-B2DC-DA75BB23ED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AB295B0-17BE-4AAF-AFD2-05CAEB6609E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BBC2267-3D93-43A5-978D-F63CBA1BCF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381EA29-376A-4013-A5FD-5E92A55B2A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C9114A6-C5DB-4BCE-9903-B55CEAA435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4949CF2-1AAD-4511-9099-BC752F81D4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B0C3F04-324D-451B-B7A8-40F1FFCADD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FFD1D4D-E64C-49F9-AA3A-FE5CCC57B8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F6DC715-DBB8-4C45-B419-F913C5EEDE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41AE284-1934-4051-9C89-9ED8F7F6D6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CB3B916-0633-4EEA-9262-C44C9F33FC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5B01C5B-1B19-4678-B34C-75B4E7AEF59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75FA68D-490B-4C83-93E9-28C3C58795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年度時点における有形固定資産減価償却率は全国平均、奈良県平均、類似団体平均を下回ってはおりますが、平群町内の施設・設備共に古い物が多く、平成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年度以降の数値のとおり、今後増加する見込みであるため、有形固定資産減価償却率の数値を基に効率的な改修・修繕業務に努める。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9CFE942-485E-4996-94D9-0CF90128BC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F4C676F-2315-4CD6-9C8A-E0326E3B8F9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9565E60-8864-4674-8FB7-4EA78370267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B37D2A8-84C9-4C3D-9F1A-B459DCDF17D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7BF27857-F6F5-4913-BB04-D01772768A2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382C084D-BE68-4621-B290-A2939496048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C75FF0F-6E2F-446C-A13E-EEC7F9D2C86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CDC9564-4B6E-4C3E-97CD-D003BB5852A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258B43F-0F63-43D2-8BD1-EACA81A7758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BBB92637-116A-4797-B762-18EE1D6FE65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F0176CCA-6257-4D0C-AD69-879C30EC9C2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3C9748C-262C-471B-955A-6C3D5E55FCE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BA439E0-5ED7-4378-BF07-A74D9F54BC5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38F8C53-44E9-442D-9139-A8C1177BF55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EA1B886C-D074-45A2-91EC-66D54B509E7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C8A9C7B-0FD5-4802-96F6-5E153D71F7E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7C92556-6F81-4B86-942A-D1857ECE9E7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431A8371-BCF5-4AC9-928A-8C93EA9508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E8A9D5D0-4BEE-47F5-90E7-68BFBC7BE1F1}"/>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605636A9-8991-4803-B0BC-E30E1CE96A1C}"/>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F46743EE-5C08-4228-94FE-4BCF383BE20C}"/>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9626D9E6-EB2E-475C-926D-C9D3A22E7438}"/>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25924E6D-8D59-4694-889E-4A29495489D9}"/>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a:extLst>
            <a:ext uri="{FF2B5EF4-FFF2-40B4-BE49-F238E27FC236}">
              <a16:creationId xmlns:a16="http://schemas.microsoft.com/office/drawing/2014/main" id="{7BA35ADC-C6C0-4F8F-8134-23C4550AF3E2}"/>
            </a:ext>
          </a:extLst>
        </xdr:cNvPr>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60B934A5-352E-4728-BCF0-F9FF955F8D1E}"/>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7AC99BE4-91C3-41F4-9558-2B115CFB31F1}"/>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216F1F58-4548-43EA-A55E-2A0C3318F9F9}"/>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24761942-F7A3-4A5C-B35A-FF436C57478E}"/>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1EA8649-9F78-46C1-B62D-649D7E24A3F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CDBAE52-6F6E-44C7-AF21-A4B5A7A01A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A51A6E5-42DA-4C51-8C3F-F682C07EC3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00E0142-F36D-45BA-8DCC-4D066E6CEE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36C6B1C-498D-4A45-B7EF-98D2617E0C3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1" name="楕円 80">
          <a:extLst>
            <a:ext uri="{FF2B5EF4-FFF2-40B4-BE49-F238E27FC236}">
              <a16:creationId xmlns:a16="http://schemas.microsoft.com/office/drawing/2014/main" id="{626816EF-FCD6-4718-B6D8-78956CCE5BC5}"/>
            </a:ext>
          </a:extLst>
        </xdr:cNvPr>
        <xdr:cNvSpPr/>
      </xdr:nvSpPr>
      <xdr:spPr>
        <a:xfrm>
          <a:off x="47117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122209</xdr:rowOff>
    </xdr:from>
    <xdr:ext cx="405111" cy="259045"/>
    <xdr:sp macro="" textlink="">
      <xdr:nvSpPr>
        <xdr:cNvPr id="82" name="有形固定資産減価償却率該当値テキスト">
          <a:extLst>
            <a:ext uri="{FF2B5EF4-FFF2-40B4-BE49-F238E27FC236}">
              <a16:creationId xmlns:a16="http://schemas.microsoft.com/office/drawing/2014/main" id="{50F1A45F-02BF-4F78-A94D-CB3C0459C162}"/>
            </a:ext>
          </a:extLst>
        </xdr:cNvPr>
        <xdr:cNvSpPr txBox="1"/>
      </xdr:nvSpPr>
      <xdr:spPr>
        <a:xfrm>
          <a:off x="4813300" y="569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3" name="楕円 82">
          <a:extLst>
            <a:ext uri="{FF2B5EF4-FFF2-40B4-BE49-F238E27FC236}">
              <a16:creationId xmlns:a16="http://schemas.microsoft.com/office/drawing/2014/main" id="{098DF25A-2CD1-43EE-9444-E16A28DEB5D1}"/>
            </a:ext>
          </a:extLst>
        </xdr:cNvPr>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150132</xdr:rowOff>
    </xdr:to>
    <xdr:cxnSp macro="">
      <xdr:nvCxnSpPr>
        <xdr:cNvPr id="84" name="直線コネクタ 83">
          <a:extLst>
            <a:ext uri="{FF2B5EF4-FFF2-40B4-BE49-F238E27FC236}">
              <a16:creationId xmlns:a16="http://schemas.microsoft.com/office/drawing/2014/main" id="{732AF96A-885C-40E5-A9C2-2941FD201043}"/>
            </a:ext>
          </a:extLst>
        </xdr:cNvPr>
        <xdr:cNvCxnSpPr/>
      </xdr:nvCxnSpPr>
      <xdr:spPr>
        <a:xfrm>
          <a:off x="4051300" y="5742577"/>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5" name="楕円 84">
          <a:extLst>
            <a:ext uri="{FF2B5EF4-FFF2-40B4-BE49-F238E27FC236}">
              <a16:creationId xmlns:a16="http://schemas.microsoft.com/office/drawing/2014/main" id="{8754E405-2FA6-4831-9848-242CBAAA1F6B}"/>
            </a:ext>
          </a:extLst>
        </xdr:cNvPr>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30</xdr:row>
      <xdr:rowOff>31115</xdr:rowOff>
    </xdr:to>
    <xdr:cxnSp macro="">
      <xdr:nvCxnSpPr>
        <xdr:cNvPr id="86" name="直線コネクタ 85">
          <a:extLst>
            <a:ext uri="{FF2B5EF4-FFF2-40B4-BE49-F238E27FC236}">
              <a16:creationId xmlns:a16="http://schemas.microsoft.com/office/drawing/2014/main" id="{9BCD5CC1-958E-432F-AC0D-35D99A8C6357}"/>
            </a:ext>
          </a:extLst>
        </xdr:cNvPr>
        <xdr:cNvCxnSpPr/>
      </xdr:nvCxnSpPr>
      <xdr:spPr>
        <a:xfrm flipV="1">
          <a:off x="3289300" y="5742577"/>
          <a:ext cx="762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87" name="楕円 86">
          <a:extLst>
            <a:ext uri="{FF2B5EF4-FFF2-40B4-BE49-F238E27FC236}">
              <a16:creationId xmlns:a16="http://schemas.microsoft.com/office/drawing/2014/main" id="{BD0045E8-9F94-4411-A620-AD3F556CCF35}"/>
            </a:ext>
          </a:extLst>
        </xdr:cNvPr>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31</xdr:row>
      <xdr:rowOff>143419</xdr:rowOff>
    </xdr:to>
    <xdr:cxnSp macro="">
      <xdr:nvCxnSpPr>
        <xdr:cNvPr id="88" name="直線コネクタ 87">
          <a:extLst>
            <a:ext uri="{FF2B5EF4-FFF2-40B4-BE49-F238E27FC236}">
              <a16:creationId xmlns:a16="http://schemas.microsoft.com/office/drawing/2014/main" id="{6709ECC2-EAEF-476D-AD4F-2CC8EF3B9F3B}"/>
            </a:ext>
          </a:extLst>
        </xdr:cNvPr>
        <xdr:cNvCxnSpPr/>
      </xdr:nvCxnSpPr>
      <xdr:spPr>
        <a:xfrm flipV="1">
          <a:off x="2527300" y="5946140"/>
          <a:ext cx="762000" cy="2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a:extLst>
            <a:ext uri="{FF2B5EF4-FFF2-40B4-BE49-F238E27FC236}">
              <a16:creationId xmlns:a16="http://schemas.microsoft.com/office/drawing/2014/main" id="{909D9623-B6C6-4A4C-ACCA-7EC1BF85B461}"/>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a:extLst>
            <a:ext uri="{FF2B5EF4-FFF2-40B4-BE49-F238E27FC236}">
              <a16:creationId xmlns:a16="http://schemas.microsoft.com/office/drawing/2014/main" id="{32C21EA2-C891-46EF-B177-7C0241DA0CA5}"/>
            </a:ext>
          </a:extLst>
        </xdr:cNvPr>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a:extLst>
            <a:ext uri="{FF2B5EF4-FFF2-40B4-BE49-F238E27FC236}">
              <a16:creationId xmlns:a16="http://schemas.microsoft.com/office/drawing/2014/main" id="{5271A242-870D-4D27-9709-7C5503B5C07C}"/>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2" name="n_1mainValue有形固定資産減価償却率">
          <a:extLst>
            <a:ext uri="{FF2B5EF4-FFF2-40B4-BE49-F238E27FC236}">
              <a16:creationId xmlns:a16="http://schemas.microsoft.com/office/drawing/2014/main" id="{EE01FDA8-EA2A-49C8-8905-0A51C6BE3D9F}"/>
            </a:ext>
          </a:extLst>
        </xdr:cNvPr>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3" name="n_2mainValue有形固定資産減価償却率">
          <a:extLst>
            <a:ext uri="{FF2B5EF4-FFF2-40B4-BE49-F238E27FC236}">
              <a16:creationId xmlns:a16="http://schemas.microsoft.com/office/drawing/2014/main" id="{CC4C7D6C-196F-45FE-98EA-104733462844}"/>
            </a:ext>
          </a:extLst>
        </xdr:cNvPr>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94" name="n_3mainValue有形固定資産減価償却率">
          <a:extLst>
            <a:ext uri="{FF2B5EF4-FFF2-40B4-BE49-F238E27FC236}">
              <a16:creationId xmlns:a16="http://schemas.microsoft.com/office/drawing/2014/main" id="{D5544616-D12B-4724-AF75-BF03BE2AA2FE}"/>
            </a:ext>
          </a:extLst>
        </xdr:cNvPr>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2BB01946-7015-4CF6-BE7B-B1B6E98F47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A36517AD-ADBB-4E51-89C3-90BF54DE077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a:extLst>
            <a:ext uri="{FF2B5EF4-FFF2-40B4-BE49-F238E27FC236}">
              <a16:creationId xmlns:a16="http://schemas.microsoft.com/office/drawing/2014/main" id="{8D0EB99E-41C5-4806-8EED-9881C78A0092}"/>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CAFD80B2-ED95-43DC-BD6C-BA06C2F4061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266A1E52-B282-48BA-92C9-EA1A36A3F47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54937E51-D38F-4B5F-9318-E6A31A6C1A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666C13C-0CEF-495C-8250-725DC6294B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7C200038-2880-4E23-9978-A3D49E7AF63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586BBDD1-9D93-440C-A16E-B70BDD3563F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D87DF77-8658-4A0C-A3CA-9333FCFF4BD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74FEC468-67D9-4D9C-8F77-AC58889910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87F368B-5D91-4388-BA56-E480457C439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F170AE49-55BC-468C-9B9E-8EF2B684A5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全国平均、奈良県平均、類似団体平均と比較すると、大変高い値となっている。</a:t>
          </a:r>
        </a:p>
        <a:p>
          <a:r>
            <a:rPr kumimoji="1" lang="ja-JP" altLang="en-US" sz="1100">
              <a:latin typeface="ＭＳ Ｐゴシック" panose="020B0600070205080204" pitchFamily="50" charset="-128"/>
              <a:ea typeface="ＭＳ Ｐゴシック" panose="020B0600070205080204" pitchFamily="50" charset="-128"/>
            </a:rPr>
            <a:t>　要因としては、近年実施している平群駅周辺整備事業、幼保一体化施設建設事業、総合文化センター建設事業等、普通建設事業に係る起債の借入及び、第三セクター債の償還により、公債費が増加している。</a:t>
          </a:r>
        </a:p>
        <a:p>
          <a:r>
            <a:rPr kumimoji="1" lang="ja-JP" altLang="en-US" sz="1100">
              <a:latin typeface="ＭＳ Ｐゴシック" panose="020B0600070205080204" pitchFamily="50" charset="-128"/>
              <a:ea typeface="ＭＳ Ｐゴシック" panose="020B0600070205080204" pitchFamily="50" charset="-128"/>
            </a:rPr>
            <a:t>　また、道路橋梁の老朽化が進んでおり、点検及び補修工事による公債費の増加が見込まれるため、より慎重に地方債の発行に努める。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F07A639E-D05E-47F1-BA88-4011E69C5A1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B6A29662-A456-47A6-8A20-19C9C6B439D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EC4EA9EB-85AC-4229-A7D8-CE3A9EDD256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29405907-D440-448A-BEA8-B91144076AF5}"/>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58130D1A-2FB5-4AD0-B077-135B5F46F12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B3C2DD30-914C-4288-83C9-198650BC7D0F}"/>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45DAF76B-224D-46D9-8ECA-99AE0AFD1A6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59ED962-BBE6-4305-AFFB-7F4014DDC7DE}"/>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760B5CE2-FF2F-43A7-8DE7-08B5CEF2D93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190BD70C-ED0E-4416-90C1-B497156E100D}"/>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5C998DC-AC4B-4B09-8D35-33CC4F179F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83E68E24-8A96-4008-B76C-6020883CF5C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982C08D7-67E1-445C-B2C0-9E75F981CE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4CB02676-BA11-4A78-8507-5D73B9D7B27D}"/>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1DF60E29-FCFE-4FEE-9696-FA1CEA5CFF59}"/>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B958A3A9-8DB2-497C-9DD6-0C135A10C6BB}"/>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a:extLst>
            <a:ext uri="{FF2B5EF4-FFF2-40B4-BE49-F238E27FC236}">
              <a16:creationId xmlns:a16="http://schemas.microsoft.com/office/drawing/2014/main" id="{56C98D4D-5364-4654-8E79-A278BF7AD343}"/>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a:extLst>
            <a:ext uri="{FF2B5EF4-FFF2-40B4-BE49-F238E27FC236}">
              <a16:creationId xmlns:a16="http://schemas.microsoft.com/office/drawing/2014/main" id="{583A3444-3D57-4BA5-8876-292ACC4A0537}"/>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a:extLst>
            <a:ext uri="{FF2B5EF4-FFF2-40B4-BE49-F238E27FC236}">
              <a16:creationId xmlns:a16="http://schemas.microsoft.com/office/drawing/2014/main" id="{9223B0FF-84C2-4CF7-B847-50B16B38E7FA}"/>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a:extLst>
            <a:ext uri="{FF2B5EF4-FFF2-40B4-BE49-F238E27FC236}">
              <a16:creationId xmlns:a16="http://schemas.microsoft.com/office/drawing/2014/main" id="{0625C966-CA0A-4B27-99D9-68E473F1E593}"/>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a:extLst>
            <a:ext uri="{FF2B5EF4-FFF2-40B4-BE49-F238E27FC236}">
              <a16:creationId xmlns:a16="http://schemas.microsoft.com/office/drawing/2014/main" id="{66FE264B-561B-4C9C-8399-99E5CF3F6C03}"/>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50417A4-13B3-475B-AFA2-D71A6966B3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B807009-5345-4017-BACA-33F5713A93F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59CD720-3183-4B73-A1C9-7F842D8AC42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5A3C11B-0D00-4216-BDB3-F28ACD4C3A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AE0BB75-065D-4684-BAAC-37511E0F816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164191</xdr:rowOff>
    </xdr:from>
    <xdr:to>
      <xdr:col>76</xdr:col>
      <xdr:colOff>73025</xdr:colOff>
      <xdr:row>27</xdr:row>
      <xdr:rowOff>94341</xdr:rowOff>
    </xdr:to>
    <xdr:sp macro="" textlink="">
      <xdr:nvSpPr>
        <xdr:cNvPr id="134" name="楕円 133">
          <a:extLst>
            <a:ext uri="{FF2B5EF4-FFF2-40B4-BE49-F238E27FC236}">
              <a16:creationId xmlns:a16="http://schemas.microsoft.com/office/drawing/2014/main" id="{FE2203A3-63C8-44AE-BD6A-683172087A11}"/>
            </a:ext>
          </a:extLst>
        </xdr:cNvPr>
        <xdr:cNvSpPr/>
      </xdr:nvSpPr>
      <xdr:spPr>
        <a:xfrm>
          <a:off x="14744700" y="53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79118</xdr:rowOff>
    </xdr:from>
    <xdr:ext cx="560923" cy="259045"/>
    <xdr:sp macro="" textlink="">
      <xdr:nvSpPr>
        <xdr:cNvPr id="135" name="債務償還比率該当値テキスト">
          <a:extLst>
            <a:ext uri="{FF2B5EF4-FFF2-40B4-BE49-F238E27FC236}">
              <a16:creationId xmlns:a16="http://schemas.microsoft.com/office/drawing/2014/main" id="{BAAE1164-C779-4355-9839-DD7C1F3F7964}"/>
            </a:ext>
          </a:extLst>
        </xdr:cNvPr>
        <xdr:cNvSpPr txBox="1"/>
      </xdr:nvSpPr>
      <xdr:spPr>
        <a:xfrm>
          <a:off x="14846300" y="53083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85491</xdr:rowOff>
    </xdr:from>
    <xdr:to>
      <xdr:col>72</xdr:col>
      <xdr:colOff>123825</xdr:colOff>
      <xdr:row>28</xdr:row>
      <xdr:rowOff>15641</xdr:rowOff>
    </xdr:to>
    <xdr:sp macro="" textlink="">
      <xdr:nvSpPr>
        <xdr:cNvPr id="136" name="楕円 135">
          <a:extLst>
            <a:ext uri="{FF2B5EF4-FFF2-40B4-BE49-F238E27FC236}">
              <a16:creationId xmlns:a16="http://schemas.microsoft.com/office/drawing/2014/main" id="{0959A116-6790-44E7-B290-E57B01014768}"/>
            </a:ext>
          </a:extLst>
        </xdr:cNvPr>
        <xdr:cNvSpPr/>
      </xdr:nvSpPr>
      <xdr:spPr>
        <a:xfrm>
          <a:off x="14033500" y="5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43541</xdr:rowOff>
    </xdr:from>
    <xdr:to>
      <xdr:col>76</xdr:col>
      <xdr:colOff>22225</xdr:colOff>
      <xdr:row>27</xdr:row>
      <xdr:rowOff>136291</xdr:rowOff>
    </xdr:to>
    <xdr:cxnSp macro="">
      <xdr:nvCxnSpPr>
        <xdr:cNvPr id="137" name="直線コネクタ 136">
          <a:extLst>
            <a:ext uri="{FF2B5EF4-FFF2-40B4-BE49-F238E27FC236}">
              <a16:creationId xmlns:a16="http://schemas.microsoft.com/office/drawing/2014/main" id="{3D957185-5DC2-419C-88F2-3481F116E627}"/>
            </a:ext>
          </a:extLst>
        </xdr:cNvPr>
        <xdr:cNvCxnSpPr/>
      </xdr:nvCxnSpPr>
      <xdr:spPr>
        <a:xfrm flipV="1">
          <a:off x="14084300" y="5444216"/>
          <a:ext cx="7112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a:extLst>
            <a:ext uri="{FF2B5EF4-FFF2-40B4-BE49-F238E27FC236}">
              <a16:creationId xmlns:a16="http://schemas.microsoft.com/office/drawing/2014/main" id="{5A79B40D-1F37-4799-9C11-26EA0CFEC1D1}"/>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32168</xdr:rowOff>
    </xdr:from>
    <xdr:ext cx="560923" cy="259045"/>
    <xdr:sp macro="" textlink="">
      <xdr:nvSpPr>
        <xdr:cNvPr id="139" name="n_1mainValue債務償還比率">
          <a:extLst>
            <a:ext uri="{FF2B5EF4-FFF2-40B4-BE49-F238E27FC236}">
              <a16:creationId xmlns:a16="http://schemas.microsoft.com/office/drawing/2014/main" id="{DDF27B18-3813-4D83-A628-699084A26A98}"/>
            </a:ext>
          </a:extLst>
        </xdr:cNvPr>
        <xdr:cNvSpPr txBox="1"/>
      </xdr:nvSpPr>
      <xdr:spPr>
        <a:xfrm>
          <a:off x="13791138" y="52613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1C44235F-D14C-4AD3-8447-82C1D4AC1A1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F7100A59-1AB8-4631-808B-FB92E1B1DF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1BC7CC85-4E87-4C57-AD8C-859A8B527F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27420F7F-8FB5-4A88-AE75-D3321F3D1D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EB111C3-7AD7-4862-B21B-769822252E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FC5288F-4A4C-4925-A569-E9690F814D5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8C3321-6EE4-46B3-A808-930E0C1E91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8DE9B0-BE41-475C-98E0-1300CF1F60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5CF799-3412-4B6A-93B9-D8C083223F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52D6A6-9B81-411B-B88B-16250FA70E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51F7A8-F539-4287-91CE-FBB4D978DB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D4A49A-C4A1-4246-B7C8-D2400571FD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EA3849-7D37-4E41-8C43-CB9E665B64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2C36B5-3A45-41BF-B4B2-18EEB70A74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E39E69-EA6F-40DC-B97F-7721718A85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4C22C7-FABE-42F8-B9BC-F5EC5E951B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E1F5D4-305E-4B37-9B18-41366F371E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EDA8DF-9744-4BD4-B3A5-DB81A1A210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011DFF-3761-47EC-A20B-1DF85BC661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F47F89-81F6-490C-AA27-7B6E655E7D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47D2CD-0716-4475-AA46-771498AB6B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DD057E-15E3-4682-AB96-A4518B8B66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7FC63D-4E9B-47AC-812D-0E2153BE5D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B48A0D-943A-4A1F-9E28-FC9FD63B4E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572655-8DC6-408C-83D5-36154C58ED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DBE141-D451-458F-BFCD-CB15FD48AE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F1E730-FFD2-4F1F-A033-420E9217E8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78CF7C-32B2-4517-BE11-0B6C6F9134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0DD0F9-646E-4B30-A0F8-6A3F0420F1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0AE82B-D824-4DEB-95EA-FAA8333A28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F810C7-947A-45AD-AF18-A112A6F0C5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84158B-AD20-44ED-9AD9-5EFF8BCB0E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4D2473-6B82-42A9-970B-1F6F95BE38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286CBD-FEF2-4853-B891-B5FF3B544A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AD55C6-DB96-4A39-8D57-62B6A44DA8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B9E91E-8D95-4D88-ABFA-EFE06E3BE1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3DB38EE-DDA2-4F25-9D9F-E91F88063F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1BF35ED-F0AF-427F-B273-3B1BEEC6CD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F91414A-4445-4672-986D-EA9B08810B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718DF27-95EF-4752-B991-3AE5B88BA2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E2AE25-C238-4AC3-8EEE-65C444A7C1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E95B8FA-96F1-48EB-AF67-D0764D34A0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CD8DA3-B7FD-4B91-92AB-ACDA6AC881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F017E18-60CA-4CB4-96D9-FFD5EE306F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3DF8395-335F-4315-A865-60DC03A453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32A8944-A32C-44BE-98B9-CD7E4F71DCF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BE50B7B-F6AA-40D4-B129-69E3C1255A8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CC7E86B-5024-4682-96FD-49CA8186BBC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B7F866A-549E-45F7-B643-D895F693606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EF232CF-BB56-4772-BAB3-D48B302E2F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455C6A7-45BE-40D1-8DA5-A6CC829FAE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210AF44-E67D-4220-BCE4-F6E8A44E2F7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BEF654-61A2-47B2-91D2-02E6EB99CF7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E9B3175-A292-4F0B-A3CB-6D179BEEC6E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4C46D60-8261-4A65-8B23-53D4E454B2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930369A-9B49-477E-A4B7-15AE0774881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B4AF908-D5CA-4F09-8362-727A6B259D8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6B0984F-E341-456C-AFF7-5E96B49B4A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B565C98-D91F-476D-ADA5-9010D14E8A7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7148AB1-83DB-417D-B2C1-57F971CE26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61B0DE36-F387-4B7A-A2F5-B4BFEFD13073}"/>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8CCDDFFA-C41A-43B4-A83A-5AB125EDF16F}"/>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FF319772-9E6D-4E06-87ED-8E84E7ED005C}"/>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2567566A-5608-45F4-A345-217B3EA1669D}"/>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DBF4E6F7-B1F7-4978-A05C-A67FBC3D0E1D}"/>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DE4D3DAB-7993-489F-97B6-1C32AFE094A3}"/>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4453A252-F5E8-468E-93CA-8B8A58C0A153}"/>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465283F7-5712-448B-9DA3-E1EAE0668467}"/>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D2855D6F-219B-4784-AFC0-41DA3CD747A3}"/>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20BFE5CC-34CC-4513-AC27-2D20B8C689C1}"/>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7FECAEB-B019-4EAF-8E65-0C420FAA19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A4F7AF1-57A0-410B-9541-06F6F67414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E73626-7FA4-4944-AD4A-307F97A3B4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C31160-B3FE-433A-83CD-3AB974315B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0958AF-8AF0-4802-B019-5E9F47E985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40640</xdr:rowOff>
    </xdr:from>
    <xdr:to>
      <xdr:col>24</xdr:col>
      <xdr:colOff>114300</xdr:colOff>
      <xdr:row>34</xdr:row>
      <xdr:rowOff>142240</xdr:rowOff>
    </xdr:to>
    <xdr:sp macro="" textlink="">
      <xdr:nvSpPr>
        <xdr:cNvPr id="71" name="楕円 70">
          <a:extLst>
            <a:ext uri="{FF2B5EF4-FFF2-40B4-BE49-F238E27FC236}">
              <a16:creationId xmlns:a16="http://schemas.microsoft.com/office/drawing/2014/main" id="{0C211769-1916-403A-B7D0-38C7E24D1D0D}"/>
            </a:ext>
          </a:extLst>
        </xdr:cNvPr>
        <xdr:cNvSpPr/>
      </xdr:nvSpPr>
      <xdr:spPr>
        <a:xfrm>
          <a:off x="4584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63517</xdr:rowOff>
    </xdr:from>
    <xdr:ext cx="405111" cy="259045"/>
    <xdr:sp macro="" textlink="">
      <xdr:nvSpPr>
        <xdr:cNvPr id="72" name="【道路】&#10;有形固定資産減価償却率該当値テキスト">
          <a:extLst>
            <a:ext uri="{FF2B5EF4-FFF2-40B4-BE49-F238E27FC236}">
              <a16:creationId xmlns:a16="http://schemas.microsoft.com/office/drawing/2014/main" id="{072223DE-A6EB-4B39-9CAF-A80E6455DF45}"/>
            </a:ext>
          </a:extLst>
        </xdr:cNvPr>
        <xdr:cNvSpPr txBox="1"/>
      </xdr:nvSpPr>
      <xdr:spPr>
        <a:xfrm>
          <a:off x="4673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21590</xdr:rowOff>
    </xdr:from>
    <xdr:to>
      <xdr:col>20</xdr:col>
      <xdr:colOff>38100</xdr:colOff>
      <xdr:row>34</xdr:row>
      <xdr:rowOff>123190</xdr:rowOff>
    </xdr:to>
    <xdr:sp macro="" textlink="">
      <xdr:nvSpPr>
        <xdr:cNvPr id="73" name="楕円 72">
          <a:extLst>
            <a:ext uri="{FF2B5EF4-FFF2-40B4-BE49-F238E27FC236}">
              <a16:creationId xmlns:a16="http://schemas.microsoft.com/office/drawing/2014/main" id="{5FB5D8B3-351F-424B-B86E-675089BE5C26}"/>
            </a:ext>
          </a:extLst>
        </xdr:cNvPr>
        <xdr:cNvSpPr/>
      </xdr:nvSpPr>
      <xdr:spPr>
        <a:xfrm>
          <a:off x="3746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72390</xdr:rowOff>
    </xdr:from>
    <xdr:to>
      <xdr:col>24</xdr:col>
      <xdr:colOff>63500</xdr:colOff>
      <xdr:row>34</xdr:row>
      <xdr:rowOff>91440</xdr:rowOff>
    </xdr:to>
    <xdr:cxnSp macro="">
      <xdr:nvCxnSpPr>
        <xdr:cNvPr id="74" name="直線コネクタ 73">
          <a:extLst>
            <a:ext uri="{FF2B5EF4-FFF2-40B4-BE49-F238E27FC236}">
              <a16:creationId xmlns:a16="http://schemas.microsoft.com/office/drawing/2014/main" id="{5C43C576-9277-4956-90F7-AD8EC73EBE44}"/>
            </a:ext>
          </a:extLst>
        </xdr:cNvPr>
        <xdr:cNvCxnSpPr/>
      </xdr:nvCxnSpPr>
      <xdr:spPr>
        <a:xfrm>
          <a:off x="3797300" y="59016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33020</xdr:rowOff>
    </xdr:from>
    <xdr:to>
      <xdr:col>15</xdr:col>
      <xdr:colOff>101600</xdr:colOff>
      <xdr:row>34</xdr:row>
      <xdr:rowOff>134620</xdr:rowOff>
    </xdr:to>
    <xdr:sp macro="" textlink="">
      <xdr:nvSpPr>
        <xdr:cNvPr id="75" name="楕円 74">
          <a:extLst>
            <a:ext uri="{FF2B5EF4-FFF2-40B4-BE49-F238E27FC236}">
              <a16:creationId xmlns:a16="http://schemas.microsoft.com/office/drawing/2014/main" id="{D719B57A-C597-4FA8-AD7F-69CC31BF9CE8}"/>
            </a:ext>
          </a:extLst>
        </xdr:cNvPr>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72390</xdr:rowOff>
    </xdr:from>
    <xdr:to>
      <xdr:col>19</xdr:col>
      <xdr:colOff>177800</xdr:colOff>
      <xdr:row>34</xdr:row>
      <xdr:rowOff>83820</xdr:rowOff>
    </xdr:to>
    <xdr:cxnSp macro="">
      <xdr:nvCxnSpPr>
        <xdr:cNvPr id="76" name="直線コネクタ 75">
          <a:extLst>
            <a:ext uri="{FF2B5EF4-FFF2-40B4-BE49-F238E27FC236}">
              <a16:creationId xmlns:a16="http://schemas.microsoft.com/office/drawing/2014/main" id="{2D356110-AADD-49E9-931C-BDCCF0B43BD3}"/>
            </a:ext>
          </a:extLst>
        </xdr:cNvPr>
        <xdr:cNvCxnSpPr/>
      </xdr:nvCxnSpPr>
      <xdr:spPr>
        <a:xfrm flipV="1">
          <a:off x="2908300" y="5901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38735</xdr:rowOff>
    </xdr:from>
    <xdr:to>
      <xdr:col>10</xdr:col>
      <xdr:colOff>165100</xdr:colOff>
      <xdr:row>34</xdr:row>
      <xdr:rowOff>140335</xdr:rowOff>
    </xdr:to>
    <xdr:sp macro="" textlink="">
      <xdr:nvSpPr>
        <xdr:cNvPr id="77" name="楕円 76">
          <a:extLst>
            <a:ext uri="{FF2B5EF4-FFF2-40B4-BE49-F238E27FC236}">
              <a16:creationId xmlns:a16="http://schemas.microsoft.com/office/drawing/2014/main" id="{4C9AF290-F504-4767-AA07-4FF80E30EEB3}"/>
            </a:ext>
          </a:extLst>
        </xdr:cNvPr>
        <xdr:cNvSpPr/>
      </xdr:nvSpPr>
      <xdr:spPr>
        <a:xfrm>
          <a:off x="1968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83820</xdr:rowOff>
    </xdr:from>
    <xdr:to>
      <xdr:col>15</xdr:col>
      <xdr:colOff>50800</xdr:colOff>
      <xdr:row>34</xdr:row>
      <xdr:rowOff>89535</xdr:rowOff>
    </xdr:to>
    <xdr:cxnSp macro="">
      <xdr:nvCxnSpPr>
        <xdr:cNvPr id="78" name="直線コネクタ 77">
          <a:extLst>
            <a:ext uri="{FF2B5EF4-FFF2-40B4-BE49-F238E27FC236}">
              <a16:creationId xmlns:a16="http://schemas.microsoft.com/office/drawing/2014/main" id="{4FB126FE-ADA1-4137-943D-BA0035712EC8}"/>
            </a:ext>
          </a:extLst>
        </xdr:cNvPr>
        <xdr:cNvCxnSpPr/>
      </xdr:nvCxnSpPr>
      <xdr:spPr>
        <a:xfrm flipV="1">
          <a:off x="2019300" y="59131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a:extLst>
            <a:ext uri="{FF2B5EF4-FFF2-40B4-BE49-F238E27FC236}">
              <a16:creationId xmlns:a16="http://schemas.microsoft.com/office/drawing/2014/main" id="{B737040E-7113-4964-85C6-5F7290C542A1}"/>
            </a:ext>
          </a:extLst>
        </xdr:cNvPr>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a:extLst>
            <a:ext uri="{FF2B5EF4-FFF2-40B4-BE49-F238E27FC236}">
              <a16:creationId xmlns:a16="http://schemas.microsoft.com/office/drawing/2014/main" id="{9F6F86A3-B743-437D-AFD4-920F1609E5F6}"/>
            </a:ext>
          </a:extLst>
        </xdr:cNvPr>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id="{1DC5F71F-A0CC-4CC4-8CA9-F305988EC3D8}"/>
            </a:ext>
          </a:extLst>
        </xdr:cNvPr>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139717</xdr:rowOff>
    </xdr:from>
    <xdr:ext cx="405111" cy="259045"/>
    <xdr:sp macro="" textlink="">
      <xdr:nvSpPr>
        <xdr:cNvPr id="82" name="n_1mainValue【道路】&#10;有形固定資産減価償却率">
          <a:extLst>
            <a:ext uri="{FF2B5EF4-FFF2-40B4-BE49-F238E27FC236}">
              <a16:creationId xmlns:a16="http://schemas.microsoft.com/office/drawing/2014/main" id="{B15D3438-4357-4B98-A782-27FE68D9CC70}"/>
            </a:ext>
          </a:extLst>
        </xdr:cNvPr>
        <xdr:cNvSpPr txBox="1"/>
      </xdr:nvSpPr>
      <xdr:spPr>
        <a:xfrm>
          <a:off x="3582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3" name="n_2mainValue【道路】&#10;有形固定資産減価償却率">
          <a:extLst>
            <a:ext uri="{FF2B5EF4-FFF2-40B4-BE49-F238E27FC236}">
              <a16:creationId xmlns:a16="http://schemas.microsoft.com/office/drawing/2014/main" id="{0D031015-B905-4073-AE5A-88ACD257432D}"/>
            </a:ext>
          </a:extLst>
        </xdr:cNvPr>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156862</xdr:rowOff>
    </xdr:from>
    <xdr:ext cx="405111" cy="259045"/>
    <xdr:sp macro="" textlink="">
      <xdr:nvSpPr>
        <xdr:cNvPr id="84" name="n_3mainValue【道路】&#10;有形固定資産減価償却率">
          <a:extLst>
            <a:ext uri="{FF2B5EF4-FFF2-40B4-BE49-F238E27FC236}">
              <a16:creationId xmlns:a16="http://schemas.microsoft.com/office/drawing/2014/main" id="{9EC374D9-8E59-4A14-8401-98F017E07D3F}"/>
            </a:ext>
          </a:extLst>
        </xdr:cNvPr>
        <xdr:cNvSpPr txBox="1"/>
      </xdr:nvSpPr>
      <xdr:spPr>
        <a:xfrm>
          <a:off x="1816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6A97B654-B4F5-46C7-BFEB-9115D3D8D8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A2E7920-21E8-4075-AC51-8FD8AE6A01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B19D60E3-F417-4252-9C04-D6C5B0485D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44C3930-123F-48F5-B4D3-F4E1244B3D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7262D3E-CA51-4781-B142-E0284A9098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B19E026-67ED-4AE7-B43B-0BB758B491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B25DCD8-F567-4F9A-9AFF-D5BF6974C8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5F55A02-CCDB-42BE-A061-08003AB24D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F2BABA9-5214-4D4D-96D6-FBB7E99446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FBDFE6B-9C7C-400E-AFEE-981D7C7FEA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162696B3-1562-4520-8699-E3FAB0C825B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8E4BEC58-2096-42FD-892A-50B7E68A1AB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2FA96917-D594-4FF8-B68F-47E06A3F349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5113B47E-8AEA-45EA-987C-A0262336B31B}"/>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6E08FBE3-3530-4E2C-ADBD-93F542F6F92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6D991388-3839-427B-96B1-15390F2EB769}"/>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412426D-9732-4B32-B0DC-B7049EEFB75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1E527280-507B-4784-B340-8FD34B31C462}"/>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4E28E357-3BCD-4DD8-A791-8D784841433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B2E26258-F1EF-40DB-9C34-E01A0D1446AB}"/>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AE456CEA-721B-4779-98C2-DD52B2E0513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44C94A24-C449-4665-8517-7771E8F082A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BC3417C-4D95-4187-9006-6707D3183A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AE017630-2354-49CE-8833-8E503547A8D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789E3557-E4F8-481E-BAA7-D5ABFC7AB1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93E22ED9-1EEE-45BC-AC7C-1542DBA422E6}"/>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6B665503-32F6-4C2B-89BD-53A64B3EB623}"/>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1E8B2CA4-8875-491C-9FC7-5DA5965E02D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D1338489-83CB-40C6-B979-F0BB3B59D41D}"/>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66E1DE5B-45EA-4644-89A1-BE6BAB84A710}"/>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1522EC88-62EC-4BAF-92F0-54708B8F941C}"/>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F429B5FA-44B7-463C-88B4-949AC32F42AB}"/>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10F0B4BE-0ED2-46D3-A89E-ACAC856FDA8F}"/>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A0002F27-EDD5-4B50-A9E5-5E02C26C35AB}"/>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7CC5F60C-6274-4A81-B1A0-CD3FF8D0C5A2}"/>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0B9BD95-281F-4A22-961E-E080FAF4DB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84FF821-AD07-4652-807F-B64328EA28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75799A7-5951-4B01-9D96-D565052BF8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3EB3CA-9E28-41CC-A4BE-5719E5A861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59CA68-1436-4AC2-978D-6E541588D2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11477</xdr:rowOff>
    </xdr:from>
    <xdr:to>
      <xdr:col>55</xdr:col>
      <xdr:colOff>50800</xdr:colOff>
      <xdr:row>42</xdr:row>
      <xdr:rowOff>113077</xdr:rowOff>
    </xdr:to>
    <xdr:sp macro="" textlink="">
      <xdr:nvSpPr>
        <xdr:cNvPr id="125" name="楕円 124">
          <a:extLst>
            <a:ext uri="{FF2B5EF4-FFF2-40B4-BE49-F238E27FC236}">
              <a16:creationId xmlns:a16="http://schemas.microsoft.com/office/drawing/2014/main" id="{30E832F2-0ACE-4365-B54C-9B3E23378094}"/>
            </a:ext>
          </a:extLst>
        </xdr:cNvPr>
        <xdr:cNvSpPr/>
      </xdr:nvSpPr>
      <xdr:spPr>
        <a:xfrm>
          <a:off x="10426700" y="72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a:extLst>
            <a:ext uri="{FF2B5EF4-FFF2-40B4-BE49-F238E27FC236}">
              <a16:creationId xmlns:a16="http://schemas.microsoft.com/office/drawing/2014/main" id="{A04D4B40-073F-42AD-BB62-D83CFCC252CC}"/>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10612</xdr:rowOff>
    </xdr:from>
    <xdr:to>
      <xdr:col>50</xdr:col>
      <xdr:colOff>165100</xdr:colOff>
      <xdr:row>42</xdr:row>
      <xdr:rowOff>112212</xdr:rowOff>
    </xdr:to>
    <xdr:sp macro="" textlink="">
      <xdr:nvSpPr>
        <xdr:cNvPr id="127" name="楕円 126">
          <a:extLst>
            <a:ext uri="{FF2B5EF4-FFF2-40B4-BE49-F238E27FC236}">
              <a16:creationId xmlns:a16="http://schemas.microsoft.com/office/drawing/2014/main" id="{CB904712-6799-4E35-A327-C9264ACE9881}"/>
            </a:ext>
          </a:extLst>
        </xdr:cNvPr>
        <xdr:cNvSpPr/>
      </xdr:nvSpPr>
      <xdr:spPr>
        <a:xfrm>
          <a:off x="9588500" y="72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61412</xdr:rowOff>
    </xdr:from>
    <xdr:to>
      <xdr:col>55</xdr:col>
      <xdr:colOff>0</xdr:colOff>
      <xdr:row>42</xdr:row>
      <xdr:rowOff>62277</xdr:rowOff>
    </xdr:to>
    <xdr:cxnSp macro="">
      <xdr:nvCxnSpPr>
        <xdr:cNvPr id="128" name="直線コネクタ 127">
          <a:extLst>
            <a:ext uri="{FF2B5EF4-FFF2-40B4-BE49-F238E27FC236}">
              <a16:creationId xmlns:a16="http://schemas.microsoft.com/office/drawing/2014/main" id="{6C249CE9-063D-4D16-BCC4-A27E0FA11371}"/>
            </a:ext>
          </a:extLst>
        </xdr:cNvPr>
        <xdr:cNvCxnSpPr/>
      </xdr:nvCxnSpPr>
      <xdr:spPr>
        <a:xfrm>
          <a:off x="9639300" y="7262312"/>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11823</xdr:rowOff>
    </xdr:from>
    <xdr:to>
      <xdr:col>46</xdr:col>
      <xdr:colOff>38100</xdr:colOff>
      <xdr:row>42</xdr:row>
      <xdr:rowOff>113423</xdr:rowOff>
    </xdr:to>
    <xdr:sp macro="" textlink="">
      <xdr:nvSpPr>
        <xdr:cNvPr id="129" name="楕円 128">
          <a:extLst>
            <a:ext uri="{FF2B5EF4-FFF2-40B4-BE49-F238E27FC236}">
              <a16:creationId xmlns:a16="http://schemas.microsoft.com/office/drawing/2014/main" id="{6290A821-7210-480F-A614-46682D048E35}"/>
            </a:ext>
          </a:extLst>
        </xdr:cNvPr>
        <xdr:cNvSpPr/>
      </xdr:nvSpPr>
      <xdr:spPr>
        <a:xfrm>
          <a:off x="8699500" y="72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61412</xdr:rowOff>
    </xdr:from>
    <xdr:to>
      <xdr:col>50</xdr:col>
      <xdr:colOff>114300</xdr:colOff>
      <xdr:row>42</xdr:row>
      <xdr:rowOff>62623</xdr:rowOff>
    </xdr:to>
    <xdr:cxnSp macro="">
      <xdr:nvCxnSpPr>
        <xdr:cNvPr id="130" name="直線コネクタ 129">
          <a:extLst>
            <a:ext uri="{FF2B5EF4-FFF2-40B4-BE49-F238E27FC236}">
              <a16:creationId xmlns:a16="http://schemas.microsoft.com/office/drawing/2014/main" id="{1E3E6EF3-6F69-4C2F-9C13-2E85706ADCB9}"/>
            </a:ext>
          </a:extLst>
        </xdr:cNvPr>
        <xdr:cNvCxnSpPr/>
      </xdr:nvCxnSpPr>
      <xdr:spPr>
        <a:xfrm flipV="1">
          <a:off x="8750300" y="7262312"/>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25400</xdr:rowOff>
    </xdr:from>
    <xdr:to>
      <xdr:col>41</xdr:col>
      <xdr:colOff>101600</xdr:colOff>
      <xdr:row>42</xdr:row>
      <xdr:rowOff>127000</xdr:rowOff>
    </xdr:to>
    <xdr:sp macro="" textlink="">
      <xdr:nvSpPr>
        <xdr:cNvPr id="131" name="楕円 130">
          <a:extLst>
            <a:ext uri="{FF2B5EF4-FFF2-40B4-BE49-F238E27FC236}">
              <a16:creationId xmlns:a16="http://schemas.microsoft.com/office/drawing/2014/main" id="{1F0A87A6-0ABE-40BC-9040-93FAB031C596}"/>
            </a:ext>
          </a:extLst>
        </xdr:cNvPr>
        <xdr:cNvSpPr/>
      </xdr:nvSpPr>
      <xdr:spPr>
        <a:xfrm>
          <a:off x="7810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62623</xdr:rowOff>
    </xdr:from>
    <xdr:to>
      <xdr:col>45</xdr:col>
      <xdr:colOff>177800</xdr:colOff>
      <xdr:row>42</xdr:row>
      <xdr:rowOff>76200</xdr:rowOff>
    </xdr:to>
    <xdr:cxnSp macro="">
      <xdr:nvCxnSpPr>
        <xdr:cNvPr id="132" name="直線コネクタ 131">
          <a:extLst>
            <a:ext uri="{FF2B5EF4-FFF2-40B4-BE49-F238E27FC236}">
              <a16:creationId xmlns:a16="http://schemas.microsoft.com/office/drawing/2014/main" id="{B75402CE-00CB-42FE-A9D8-4EAE3C697672}"/>
            </a:ext>
          </a:extLst>
        </xdr:cNvPr>
        <xdr:cNvCxnSpPr/>
      </xdr:nvCxnSpPr>
      <xdr:spPr>
        <a:xfrm flipV="1">
          <a:off x="7861300" y="7263523"/>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E2B4CD6A-ECD7-47D8-80E9-9C5BB4D85BC5}"/>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id="{DA37EF91-DF48-4F01-8384-5C270E0EC3ED}"/>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D5B21923-FB02-407D-A08D-5359F661A94C}"/>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103339</xdr:rowOff>
    </xdr:from>
    <xdr:ext cx="534377" cy="259045"/>
    <xdr:sp macro="" textlink="">
      <xdr:nvSpPr>
        <xdr:cNvPr id="136" name="n_1mainValue【道路】&#10;一人当たり延長">
          <a:extLst>
            <a:ext uri="{FF2B5EF4-FFF2-40B4-BE49-F238E27FC236}">
              <a16:creationId xmlns:a16="http://schemas.microsoft.com/office/drawing/2014/main" id="{34F063D1-5FE6-4421-87E8-CB048BC276AC}"/>
            </a:ext>
          </a:extLst>
        </xdr:cNvPr>
        <xdr:cNvSpPr txBox="1"/>
      </xdr:nvSpPr>
      <xdr:spPr>
        <a:xfrm>
          <a:off x="9359411" y="73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129950</xdr:rowOff>
    </xdr:from>
    <xdr:ext cx="534377" cy="259045"/>
    <xdr:sp macro="" textlink="">
      <xdr:nvSpPr>
        <xdr:cNvPr id="137" name="n_2mainValue【道路】&#10;一人当たり延長">
          <a:extLst>
            <a:ext uri="{FF2B5EF4-FFF2-40B4-BE49-F238E27FC236}">
              <a16:creationId xmlns:a16="http://schemas.microsoft.com/office/drawing/2014/main" id="{9ED8697D-6C25-4283-91B5-5D0F1290E7F2}"/>
            </a:ext>
          </a:extLst>
        </xdr:cNvPr>
        <xdr:cNvSpPr txBox="1"/>
      </xdr:nvSpPr>
      <xdr:spPr>
        <a:xfrm>
          <a:off x="8483111" y="69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118127</xdr:rowOff>
    </xdr:from>
    <xdr:ext cx="534377" cy="259045"/>
    <xdr:sp macro="" textlink="">
      <xdr:nvSpPr>
        <xdr:cNvPr id="138" name="n_3mainValue【道路】&#10;一人当たり延長">
          <a:extLst>
            <a:ext uri="{FF2B5EF4-FFF2-40B4-BE49-F238E27FC236}">
              <a16:creationId xmlns:a16="http://schemas.microsoft.com/office/drawing/2014/main" id="{2F91C00C-F2B2-46D8-AC5A-AA4CC7418138}"/>
            </a:ext>
          </a:extLst>
        </xdr:cNvPr>
        <xdr:cNvSpPr txBox="1"/>
      </xdr:nvSpPr>
      <xdr:spPr>
        <a:xfrm>
          <a:off x="7594111" y="73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92564E3E-9770-4AC3-AD71-DDAFDD7BAB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9C0DBCE0-88A1-4ADD-A842-4E6A744ABE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4F18437D-BE28-41CF-814C-982FB9ED3F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4EDFEF42-AE2B-40FC-A513-3B5A815E5A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470B8F93-7843-4CDA-94B6-1790736F96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B8B845F-2618-46B5-BFE0-8A8E5F0CB6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20E21881-D713-4E99-92F3-FA3C48493F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CA19025A-9392-4D61-891E-E4FB6B3CD6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E432B513-E7D3-4090-97AF-6532FDBDF3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E09E4DE7-49FF-4019-9404-3B05284DAC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2863D23D-3A55-43F1-89F8-7C206FEF2DD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5C48801B-341D-4C36-B588-771F145EE59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8BB303F4-1BC0-4A3B-9F1E-C707A542E2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B664E0E6-DCED-4D74-96A8-DC9EEB93AF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D41B8C52-15A3-45F7-9426-877E2A3FEE4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A7A4FF4C-0544-46D3-BBFD-E81E3E35CF4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96AECCDF-96A6-4386-A487-474718907E3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4A06094C-AE63-4171-B610-CA33BE135C5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2700A5F-A7C3-4C16-9C58-C73A6EC2F89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8042831C-DF21-4FD2-AA93-AA1A26A095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29DB62DF-D580-4BFB-BE22-5C97B9F571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49A9EBDB-CBAB-42B1-917E-EA70F932CF1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816810EC-FCB3-4A53-AEF3-993DB85D6D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E428D2FF-2331-4CE3-9764-6BFFDA6A971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1649476-9A06-41BD-B443-73E160BD16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C056E493-C1A4-4E93-860E-1CB7322BC40D}"/>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C25B4D86-BB93-45E1-9F65-7A5390DE994F}"/>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F4E29943-E164-4CE8-AF09-6C0D36B49F36}"/>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5C9BAE5-1217-4086-9C8B-F34A8ADA8D9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5E1919A7-4977-4666-9BCD-F4F742823C33}"/>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B5E39B5-4790-4168-B6FF-EB5EF447819D}"/>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9FABC6DC-780E-4FFE-AAF0-637532C5D98E}"/>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A3F41DFC-6056-4C25-95BD-C3AADCE3A7B8}"/>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92835A4A-72B9-42B9-9EB2-378B24498C74}"/>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EE81A4DC-4F5E-4DF4-B464-17180AD5D37F}"/>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04429CE-6DC6-4359-9E0D-A392AEB4B53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AA056B5-41CB-4DF1-8DC5-C329E0EFBA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C37C18B-0E5D-4ADB-8EBB-85EB7CB84F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476FE58-FE26-4500-8265-5A94C3E437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4344842-8218-4E81-9B88-8C345BE764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79" name="楕円 178">
          <a:extLst>
            <a:ext uri="{FF2B5EF4-FFF2-40B4-BE49-F238E27FC236}">
              <a16:creationId xmlns:a16="http://schemas.microsoft.com/office/drawing/2014/main" id="{BCB6B821-AECF-489D-AE11-D852973BFF65}"/>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A2B1D38E-46A5-401E-A268-2C504CAF93E5}"/>
            </a:ext>
          </a:extLst>
        </xdr:cNvPr>
        <xdr:cNvSpPr txBox="1"/>
      </xdr:nvSpPr>
      <xdr:spPr>
        <a:xfrm>
          <a:off x="4673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1" name="楕円 180">
          <a:extLst>
            <a:ext uri="{FF2B5EF4-FFF2-40B4-BE49-F238E27FC236}">
              <a16:creationId xmlns:a16="http://schemas.microsoft.com/office/drawing/2014/main" id="{2FAE0E64-0D19-4510-A00A-700D81EC9CBE}"/>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68580</xdr:rowOff>
    </xdr:to>
    <xdr:cxnSp macro="">
      <xdr:nvCxnSpPr>
        <xdr:cNvPr id="182" name="直線コネクタ 181">
          <a:extLst>
            <a:ext uri="{FF2B5EF4-FFF2-40B4-BE49-F238E27FC236}">
              <a16:creationId xmlns:a16="http://schemas.microsoft.com/office/drawing/2014/main" id="{AEF8C20E-0C96-4DB5-9235-0B9D480CBA0A}"/>
            </a:ext>
          </a:extLst>
        </xdr:cNvPr>
        <xdr:cNvCxnSpPr/>
      </xdr:nvCxnSpPr>
      <xdr:spPr>
        <a:xfrm flipV="1">
          <a:off x="3797300" y="103278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83" name="楕円 182">
          <a:extLst>
            <a:ext uri="{FF2B5EF4-FFF2-40B4-BE49-F238E27FC236}">
              <a16:creationId xmlns:a16="http://schemas.microsoft.com/office/drawing/2014/main" id="{F110F29A-33EC-485B-95EC-49A1D193D30A}"/>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96338</xdr:rowOff>
    </xdr:to>
    <xdr:cxnSp macro="">
      <xdr:nvCxnSpPr>
        <xdr:cNvPr id="184" name="直線コネクタ 183">
          <a:extLst>
            <a:ext uri="{FF2B5EF4-FFF2-40B4-BE49-F238E27FC236}">
              <a16:creationId xmlns:a16="http://schemas.microsoft.com/office/drawing/2014/main" id="{76FB30E5-7765-4358-8392-C89D72202E0A}"/>
            </a:ext>
          </a:extLst>
        </xdr:cNvPr>
        <xdr:cNvCxnSpPr/>
      </xdr:nvCxnSpPr>
      <xdr:spPr>
        <a:xfrm flipV="1">
          <a:off x="2908300" y="103555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85" name="楕円 184">
          <a:extLst>
            <a:ext uri="{FF2B5EF4-FFF2-40B4-BE49-F238E27FC236}">
              <a16:creationId xmlns:a16="http://schemas.microsoft.com/office/drawing/2014/main" id="{F25E18AD-83C9-4E40-8BE2-4CA2553FE445}"/>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124097</xdr:rowOff>
    </xdr:to>
    <xdr:cxnSp macro="">
      <xdr:nvCxnSpPr>
        <xdr:cNvPr id="186" name="直線コネクタ 185">
          <a:extLst>
            <a:ext uri="{FF2B5EF4-FFF2-40B4-BE49-F238E27FC236}">
              <a16:creationId xmlns:a16="http://schemas.microsoft.com/office/drawing/2014/main" id="{A72FE8A3-7E36-4E98-9BEB-A59A0C2970AE}"/>
            </a:ext>
          </a:extLst>
        </xdr:cNvPr>
        <xdr:cNvCxnSpPr/>
      </xdr:nvCxnSpPr>
      <xdr:spPr>
        <a:xfrm flipV="1">
          <a:off x="2019300" y="103833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76C98AC0-9754-459B-A664-D2380BA577A3}"/>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9C0E9979-CF2D-4F9B-BAA9-54A8E3C5B821}"/>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9D7B70CB-5E52-43F0-B552-7FE0B4841F59}"/>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864BB26-7CCC-4DA7-80EF-4EE3FBBC1F2B}"/>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138265</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A5700B3F-13C8-4A77-AED3-5F21EEA68C28}"/>
            </a:ext>
          </a:extLst>
        </xdr:cNvPr>
        <xdr:cNvSpPr txBox="1"/>
      </xdr:nvSpPr>
      <xdr:spPr>
        <a:xfrm>
          <a:off x="2705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EABFA22C-0231-4428-96F8-FDBB8FCA6075}"/>
            </a:ext>
          </a:extLst>
        </xdr:cNvPr>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45345942-04A8-460C-8B95-D1CB723581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D9C7586C-4DAF-4D75-8C70-F42BD29D75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724BCE70-FB3D-4F90-88B9-DCD76AA885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96226812-6081-4C6C-9010-2702AD5DDF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5BDB0D94-332E-4CC1-B67B-499593BD44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0011CE5-786B-4FEF-8538-943476875B5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52CAF488-7301-40F4-A5EF-5BBEA9567C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F6AA8E25-9F90-4785-880B-2718C35809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F4142105-BA4E-4586-8349-917FD042C5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85AB4F89-0812-4759-A90E-B46D741DB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425FDED5-3F63-4BBB-A4DC-235FFC8B4A7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043D03DF-57E2-4DB1-B604-C4AB8B15F52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5349438A-33AA-4F16-B305-11E29EC821B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A76C9CF7-0BA0-4B9F-9255-1E416B6DF08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83A1C097-F1B6-473E-883E-23519DF2182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9B1179B1-A588-4312-A806-69A0D37672C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A058B6A0-AF44-43FA-A5E1-2F95C689BC3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88F74EB4-EE51-455F-A920-0C5071F3126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A79F2432-F939-4526-86D2-2A7F35C52EA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B5F7FEE8-3189-403F-839C-478286ACC5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BDBE27F3-0550-4D9E-81C9-F2FCD6CDF8E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79EDFB90-CB7B-44AB-B584-F972B4A0C1A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65C6E5BC-BF73-49DA-AF2D-E5C0417080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3136747F-2B08-43E6-BBD7-FD89C643D6C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98154F62-422C-41BC-8D0C-4EE2356737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E79B7C9C-48C1-4DDD-A43F-09A6EA05D9E1}"/>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5CE9BF5B-F222-4430-86BE-D4A89CAB5C5E}"/>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919C0BB4-7BC9-49DA-8EAA-57EE32B35B66}"/>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6E383F2A-568A-462B-8346-19D3D4901B28}"/>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994FE504-F452-4DD5-8F9C-5675538A0291}"/>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F71D8A03-673C-4933-AA6C-F142B4A2DDE4}"/>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F014674C-1107-4272-A637-DF7551EB6809}"/>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76B150B4-F020-4FDD-B2AA-886A942D53D5}"/>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5167DD66-B295-490A-92A4-24A99FFDABF9}"/>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496779A5-B500-4582-9B03-7A8B8944D033}"/>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5AD67FA-48B0-4E1C-9BF6-E1221A2B62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A540F42-9E46-404A-AD66-B8D17E4AB9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DC2F091-176F-4192-80CE-684A208464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D48AA53-6044-4272-BEE8-A19BBCF963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1F322A6-F32D-42A1-A33D-3CB8C823C3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100912</xdr:rowOff>
    </xdr:from>
    <xdr:to>
      <xdr:col>55</xdr:col>
      <xdr:colOff>50800</xdr:colOff>
      <xdr:row>63</xdr:row>
      <xdr:rowOff>31062</xdr:rowOff>
    </xdr:to>
    <xdr:sp macro="" textlink="">
      <xdr:nvSpPr>
        <xdr:cNvPr id="233" name="楕円 232">
          <a:extLst>
            <a:ext uri="{FF2B5EF4-FFF2-40B4-BE49-F238E27FC236}">
              <a16:creationId xmlns:a16="http://schemas.microsoft.com/office/drawing/2014/main" id="{02351A8B-541F-45DD-B580-68FBB3926945}"/>
            </a:ext>
          </a:extLst>
        </xdr:cNvPr>
        <xdr:cNvSpPr/>
      </xdr:nvSpPr>
      <xdr:spPr>
        <a:xfrm>
          <a:off x="104267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123789</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F56C78EE-A924-43C8-9BE6-EDF12FBAF011}"/>
            </a:ext>
          </a:extLst>
        </xdr:cNvPr>
        <xdr:cNvSpPr txBox="1"/>
      </xdr:nvSpPr>
      <xdr:spPr>
        <a:xfrm>
          <a:off x="10515600" y="105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104344</xdr:rowOff>
    </xdr:from>
    <xdr:to>
      <xdr:col>50</xdr:col>
      <xdr:colOff>165100</xdr:colOff>
      <xdr:row>63</xdr:row>
      <xdr:rowOff>34494</xdr:rowOff>
    </xdr:to>
    <xdr:sp macro="" textlink="">
      <xdr:nvSpPr>
        <xdr:cNvPr id="235" name="楕円 234">
          <a:extLst>
            <a:ext uri="{FF2B5EF4-FFF2-40B4-BE49-F238E27FC236}">
              <a16:creationId xmlns:a16="http://schemas.microsoft.com/office/drawing/2014/main" id="{C53DB78E-B910-43B7-B219-20FF4AA83F6F}"/>
            </a:ext>
          </a:extLst>
        </xdr:cNvPr>
        <xdr:cNvSpPr/>
      </xdr:nvSpPr>
      <xdr:spPr>
        <a:xfrm>
          <a:off x="9588500" y="107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151712</xdr:rowOff>
    </xdr:from>
    <xdr:to>
      <xdr:col>55</xdr:col>
      <xdr:colOff>0</xdr:colOff>
      <xdr:row>62</xdr:row>
      <xdr:rowOff>155144</xdr:rowOff>
    </xdr:to>
    <xdr:cxnSp macro="">
      <xdr:nvCxnSpPr>
        <xdr:cNvPr id="236" name="直線コネクタ 235">
          <a:extLst>
            <a:ext uri="{FF2B5EF4-FFF2-40B4-BE49-F238E27FC236}">
              <a16:creationId xmlns:a16="http://schemas.microsoft.com/office/drawing/2014/main" id="{795EAF99-74BD-4592-851C-ED177E7BB201}"/>
            </a:ext>
          </a:extLst>
        </xdr:cNvPr>
        <xdr:cNvCxnSpPr/>
      </xdr:nvCxnSpPr>
      <xdr:spPr>
        <a:xfrm flipV="1">
          <a:off x="9639300" y="10781612"/>
          <a:ext cx="8382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106898</xdr:rowOff>
    </xdr:from>
    <xdr:to>
      <xdr:col>46</xdr:col>
      <xdr:colOff>38100</xdr:colOff>
      <xdr:row>63</xdr:row>
      <xdr:rowOff>37048</xdr:rowOff>
    </xdr:to>
    <xdr:sp macro="" textlink="">
      <xdr:nvSpPr>
        <xdr:cNvPr id="237" name="楕円 236">
          <a:extLst>
            <a:ext uri="{FF2B5EF4-FFF2-40B4-BE49-F238E27FC236}">
              <a16:creationId xmlns:a16="http://schemas.microsoft.com/office/drawing/2014/main" id="{82AF8D21-75DD-49F2-8C37-2EDF72FAF8E7}"/>
            </a:ext>
          </a:extLst>
        </xdr:cNvPr>
        <xdr:cNvSpPr/>
      </xdr:nvSpPr>
      <xdr:spPr>
        <a:xfrm>
          <a:off x="8699500" y="107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155144</xdr:rowOff>
    </xdr:from>
    <xdr:to>
      <xdr:col>50</xdr:col>
      <xdr:colOff>114300</xdr:colOff>
      <xdr:row>62</xdr:row>
      <xdr:rowOff>157698</xdr:rowOff>
    </xdr:to>
    <xdr:cxnSp macro="">
      <xdr:nvCxnSpPr>
        <xdr:cNvPr id="238" name="直線コネクタ 237">
          <a:extLst>
            <a:ext uri="{FF2B5EF4-FFF2-40B4-BE49-F238E27FC236}">
              <a16:creationId xmlns:a16="http://schemas.microsoft.com/office/drawing/2014/main" id="{AC4CF12F-A62B-4770-B207-82E0CF38FA09}"/>
            </a:ext>
          </a:extLst>
        </xdr:cNvPr>
        <xdr:cNvCxnSpPr/>
      </xdr:nvCxnSpPr>
      <xdr:spPr>
        <a:xfrm flipV="1">
          <a:off x="8750300" y="10785044"/>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109680</xdr:rowOff>
    </xdr:from>
    <xdr:to>
      <xdr:col>41</xdr:col>
      <xdr:colOff>101600</xdr:colOff>
      <xdr:row>63</xdr:row>
      <xdr:rowOff>39830</xdr:rowOff>
    </xdr:to>
    <xdr:sp macro="" textlink="">
      <xdr:nvSpPr>
        <xdr:cNvPr id="239" name="楕円 238">
          <a:extLst>
            <a:ext uri="{FF2B5EF4-FFF2-40B4-BE49-F238E27FC236}">
              <a16:creationId xmlns:a16="http://schemas.microsoft.com/office/drawing/2014/main" id="{400E7E20-9210-484A-8D1E-8F72CE5B867A}"/>
            </a:ext>
          </a:extLst>
        </xdr:cNvPr>
        <xdr:cNvSpPr/>
      </xdr:nvSpPr>
      <xdr:spPr>
        <a:xfrm>
          <a:off x="7810500" y="107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157698</xdr:rowOff>
    </xdr:from>
    <xdr:to>
      <xdr:col>45</xdr:col>
      <xdr:colOff>177800</xdr:colOff>
      <xdr:row>62</xdr:row>
      <xdr:rowOff>160480</xdr:rowOff>
    </xdr:to>
    <xdr:cxnSp macro="">
      <xdr:nvCxnSpPr>
        <xdr:cNvPr id="240" name="直線コネクタ 239">
          <a:extLst>
            <a:ext uri="{FF2B5EF4-FFF2-40B4-BE49-F238E27FC236}">
              <a16:creationId xmlns:a16="http://schemas.microsoft.com/office/drawing/2014/main" id="{21264B70-4D9B-462E-BB65-5A7D6B876F0D}"/>
            </a:ext>
          </a:extLst>
        </xdr:cNvPr>
        <xdr:cNvCxnSpPr/>
      </xdr:nvCxnSpPr>
      <xdr:spPr>
        <a:xfrm flipV="1">
          <a:off x="7861300" y="1078759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4A25A34C-FA7C-4384-9AE8-18DECBDEF19D}"/>
            </a:ext>
          </a:extLst>
        </xdr:cNvPr>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3BE2EAAC-60B6-496C-A77B-728048F75588}"/>
            </a:ext>
          </a:extLst>
        </xdr:cNvPr>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2559E4E9-DDA4-4656-98A7-8461B6BCC6FB}"/>
            </a:ext>
          </a:extLst>
        </xdr:cNvPr>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51021</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F49F58C6-5245-4CE5-874E-5AD8B6C79895}"/>
            </a:ext>
          </a:extLst>
        </xdr:cNvPr>
        <xdr:cNvSpPr txBox="1"/>
      </xdr:nvSpPr>
      <xdr:spPr>
        <a:xfrm>
          <a:off x="9327095" y="105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53575</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BF3820FB-A534-444C-83A1-58F320E8389F}"/>
            </a:ext>
          </a:extLst>
        </xdr:cNvPr>
        <xdr:cNvSpPr txBox="1"/>
      </xdr:nvSpPr>
      <xdr:spPr>
        <a:xfrm>
          <a:off x="8450795" y="105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56357</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8569A893-1B9A-4D18-9134-A1E272B1E112}"/>
            </a:ext>
          </a:extLst>
        </xdr:cNvPr>
        <xdr:cNvSpPr txBox="1"/>
      </xdr:nvSpPr>
      <xdr:spPr>
        <a:xfrm>
          <a:off x="7561795" y="1051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FB64BACF-4A45-47EB-B944-63E4831417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9A677EDD-DEFF-487B-9BE1-A143833888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C0E9A413-B8EC-4593-97FF-D422514C55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741794A1-DCFF-40A3-9360-3D75AF11E0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B1E8D6EB-6D79-4FF3-B91F-3E1BC377B1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CD872F1E-018C-45C9-9156-F4AC26107A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897473C1-F13A-477F-8441-3E7A10DDDB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928A2A9D-ABA0-48C4-B312-FAB9BAA04F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3D99BB3C-F860-4AED-84D7-F00FE2748C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3CC6F533-F810-4917-BD3E-60AFADD8FF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16ADF45B-1381-4937-9300-1748FEC72B4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24318B6E-B391-4405-ABA0-A1A7C42B12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3A232810-BAA7-401D-AC21-971760825F3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FA9BC6D-5ADC-4614-AFF0-2EDABEB800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D460EF1E-2366-403D-A7D6-B0FAF396674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B724C5C2-3509-4DE5-8FBE-6B0958323D3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B7705610-315A-4CFE-B9CA-7C4596F241F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E6033B12-6C67-4514-AAA9-DC2B556A8A1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BA934973-495A-46A5-B18E-24984BFFFF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AC812070-51C8-4BBD-973C-C9DDF1E5BC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4FEB6C80-339A-44D3-8F9A-7F5A752979A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1BFBFFB2-2F97-44C8-B97B-52FDF7808E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9DE7B4A8-BD44-4417-BE66-2809520AF4C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F2FE4A6C-DB10-4C88-8734-B1E6E5F481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C739B935-9097-4923-AE3C-A292F96E6887}"/>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56EFC4C5-F331-47B2-BE2D-D478D9A225D3}"/>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BAB5815A-BD26-4058-8B0B-2D8215B90359}"/>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CBB3B538-DBFE-4C62-824E-D972CBB3B24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EB6FCC6F-A729-4EE0-AA3F-38270608735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73DC8B20-1DEB-4D07-90A7-5A575E7F81AE}"/>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344C40DD-6208-4ED9-B218-A7FEA9D34FB8}"/>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81E22E28-0CC3-4007-8EFF-74E449172CD4}"/>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29FF4B69-1D1B-4DE9-A872-A83A134AE68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0F09F5BC-A6A2-49B6-886A-067F9812EC9E}"/>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950AFB96-4688-4E7C-8907-BB181236BE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D11C28A-AC6F-4108-A82C-0DBF77DB14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6BEAEF3-78B3-48FC-9FCC-46F74500A2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0F3A5D2-1CCB-44D9-9138-A84E7074B7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9F010FA-969C-48F7-810F-E00A00A257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86" name="楕円 285">
          <a:extLst>
            <a:ext uri="{FF2B5EF4-FFF2-40B4-BE49-F238E27FC236}">
              <a16:creationId xmlns:a16="http://schemas.microsoft.com/office/drawing/2014/main" id="{5FC53729-D966-4B02-80A8-1E02A89FDD89}"/>
            </a:ext>
          </a:extLst>
        </xdr:cNvPr>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1891A964-5789-4F3C-8A9F-358C41DC413B}"/>
            </a:ext>
          </a:extLst>
        </xdr:cNvPr>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8" name="楕円 287">
          <a:extLst>
            <a:ext uri="{FF2B5EF4-FFF2-40B4-BE49-F238E27FC236}">
              <a16:creationId xmlns:a16="http://schemas.microsoft.com/office/drawing/2014/main" id="{74E751D0-4D0D-4C30-B32F-B377EB125DFB}"/>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80</xdr:row>
      <xdr:rowOff>150495</xdr:rowOff>
    </xdr:to>
    <xdr:cxnSp macro="">
      <xdr:nvCxnSpPr>
        <xdr:cNvPr id="289" name="直線コネクタ 288">
          <a:extLst>
            <a:ext uri="{FF2B5EF4-FFF2-40B4-BE49-F238E27FC236}">
              <a16:creationId xmlns:a16="http://schemas.microsoft.com/office/drawing/2014/main" id="{45A28AD7-F444-460B-B641-1F1C6A32C69E}"/>
            </a:ext>
          </a:extLst>
        </xdr:cNvPr>
        <xdr:cNvCxnSpPr/>
      </xdr:nvCxnSpPr>
      <xdr:spPr>
        <a:xfrm flipV="1">
          <a:off x="3797300" y="138055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111125</xdr:rowOff>
    </xdr:from>
    <xdr:to>
      <xdr:col>15</xdr:col>
      <xdr:colOff>101600</xdr:colOff>
      <xdr:row>81</xdr:row>
      <xdr:rowOff>41275</xdr:rowOff>
    </xdr:to>
    <xdr:sp macro="" textlink="">
      <xdr:nvSpPr>
        <xdr:cNvPr id="290" name="楕円 289">
          <a:extLst>
            <a:ext uri="{FF2B5EF4-FFF2-40B4-BE49-F238E27FC236}">
              <a16:creationId xmlns:a16="http://schemas.microsoft.com/office/drawing/2014/main" id="{93DCC813-25AE-4A98-B1AB-569F5B198BC7}"/>
            </a:ext>
          </a:extLst>
        </xdr:cNvPr>
        <xdr:cNvSpPr/>
      </xdr:nvSpPr>
      <xdr:spPr>
        <a:xfrm>
          <a:off x="2857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80</xdr:row>
      <xdr:rowOff>161925</xdr:rowOff>
    </xdr:to>
    <xdr:cxnSp macro="">
      <xdr:nvCxnSpPr>
        <xdr:cNvPr id="291" name="直線コネクタ 290">
          <a:extLst>
            <a:ext uri="{FF2B5EF4-FFF2-40B4-BE49-F238E27FC236}">
              <a16:creationId xmlns:a16="http://schemas.microsoft.com/office/drawing/2014/main" id="{825D4D94-4B1C-40E1-91E5-C0DB19A5172E}"/>
            </a:ext>
          </a:extLst>
        </xdr:cNvPr>
        <xdr:cNvCxnSpPr/>
      </xdr:nvCxnSpPr>
      <xdr:spPr>
        <a:xfrm flipV="1">
          <a:off x="2908300" y="13866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2" name="楕円 291">
          <a:extLst>
            <a:ext uri="{FF2B5EF4-FFF2-40B4-BE49-F238E27FC236}">
              <a16:creationId xmlns:a16="http://schemas.microsoft.com/office/drawing/2014/main" id="{2AD32F12-5A0D-4241-BE7F-C4C6DFCC7A59}"/>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20955</xdr:rowOff>
    </xdr:to>
    <xdr:cxnSp macro="">
      <xdr:nvCxnSpPr>
        <xdr:cNvPr id="293" name="直線コネクタ 292">
          <a:extLst>
            <a:ext uri="{FF2B5EF4-FFF2-40B4-BE49-F238E27FC236}">
              <a16:creationId xmlns:a16="http://schemas.microsoft.com/office/drawing/2014/main" id="{86F98C9E-EB83-481C-A321-45CC33FA01EB}"/>
            </a:ext>
          </a:extLst>
        </xdr:cNvPr>
        <xdr:cNvCxnSpPr/>
      </xdr:nvCxnSpPr>
      <xdr:spPr>
        <a:xfrm flipV="1">
          <a:off x="2019300" y="13877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C556F99F-B1CA-449D-A71D-F0899FF2573E}"/>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7C79609C-1A33-43C7-85A2-CBAACDA5785E}"/>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a:extLst>
            <a:ext uri="{FF2B5EF4-FFF2-40B4-BE49-F238E27FC236}">
              <a16:creationId xmlns:a16="http://schemas.microsoft.com/office/drawing/2014/main" id="{9A0FECFB-A61C-4BFF-BA0A-EBE58001A67B}"/>
            </a:ext>
          </a:extLst>
        </xdr:cNvPr>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97" name="n_1mainValue【公営住宅】&#10;有形固定資産減価償却率">
          <a:extLst>
            <a:ext uri="{FF2B5EF4-FFF2-40B4-BE49-F238E27FC236}">
              <a16:creationId xmlns:a16="http://schemas.microsoft.com/office/drawing/2014/main" id="{AE9EE59B-E5E6-4D9C-835E-1BCB81DEE46C}"/>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57802</xdr:rowOff>
    </xdr:from>
    <xdr:ext cx="405111" cy="259045"/>
    <xdr:sp macro="" textlink="">
      <xdr:nvSpPr>
        <xdr:cNvPr id="298" name="n_2mainValue【公営住宅】&#10;有形固定資産減価償却率">
          <a:extLst>
            <a:ext uri="{FF2B5EF4-FFF2-40B4-BE49-F238E27FC236}">
              <a16:creationId xmlns:a16="http://schemas.microsoft.com/office/drawing/2014/main" id="{081157F7-F97E-4BD7-8DA1-CCF1C201AD9B}"/>
            </a:ext>
          </a:extLst>
        </xdr:cNvPr>
        <xdr:cNvSpPr txBox="1"/>
      </xdr:nvSpPr>
      <xdr:spPr>
        <a:xfrm>
          <a:off x="2705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299" name="n_3mainValue【公営住宅】&#10;有形固定資産減価償却率">
          <a:extLst>
            <a:ext uri="{FF2B5EF4-FFF2-40B4-BE49-F238E27FC236}">
              <a16:creationId xmlns:a16="http://schemas.microsoft.com/office/drawing/2014/main" id="{E37895EB-633C-42CE-BE76-28D3223E2DBE}"/>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6268A84F-B30C-41D8-9824-4F6E6CFE92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8D631345-F9D5-41C7-A0D5-F9EF30EDCA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1804E558-D866-468E-9FB0-A69E2BCF5A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EA2FF6A-CF97-4E1C-9A10-458C3FE19A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DF7C8285-686D-44E1-B381-945266B495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3044A988-17A8-4A13-91BB-4427092FE1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8E24CC56-1F39-40B5-A913-109B5B8A84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E503B4D2-1530-4C0A-B9BF-ED248E1AF6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697DEE08-A763-4877-95F2-28CE72B367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6938A27F-F553-4D9C-91D4-B1DF0927EE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6946E45D-1244-4CAF-986A-69A27AF00FE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71F06CB9-72E7-47C4-8E6B-5CEEE608E4C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737D200C-7C56-4BE9-B8A3-8787B6D53C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28B7D1F6-4E16-4383-A3DF-0EEE2977F6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1C384834-5BAC-4C49-890E-D9299E465F0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F6D52B51-30FA-4B8F-A8DD-9B727ECEE07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796EBC08-D234-4E4E-9A27-3C50ED66D9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985CBFA6-43F5-40E8-89DA-279534DAFDF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92965404-BA8D-4D49-AD8F-9CD37FAE8F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4A0079CB-9704-4E52-9BE0-379E7D0EB55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6DB3C4AF-3636-4335-98E0-A7649518A2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1505F9F4-F2CA-486E-BA80-26BA48BDAB1D}"/>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9E66A3E4-8B4C-440D-A971-B9733F9BA044}"/>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7562967A-4699-48CA-B9C3-3EC6E6751E6E}"/>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F1CE5F0F-28BA-4CD6-80EE-597117BD6753}"/>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100F1318-BADF-4711-BC31-916AAFB4E319}"/>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a:extLst>
            <a:ext uri="{FF2B5EF4-FFF2-40B4-BE49-F238E27FC236}">
              <a16:creationId xmlns:a16="http://schemas.microsoft.com/office/drawing/2014/main" id="{E855DC32-E5FF-4A10-BA8D-2D6579F5F11A}"/>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7E9E5E40-1BA6-418C-A2F8-3A6DD639CBCB}"/>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C865B898-FE5B-4437-B5D2-9748ACBC91C1}"/>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723CFD6B-DBFF-4360-B594-053D8C39F9B1}"/>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410FCE34-6CC3-4BA2-95B2-47E82A9842E4}"/>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F1EC352-6F64-4E08-BB8F-9AAB99ABC7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43B336E-CB74-4DBD-9AFB-840C32A021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0C52D12-5D22-4FC4-AD8F-E06DF2B681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16994463-2DB8-42F9-A906-F6D5C536E0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1CC7152-0B95-4960-BAD6-0F104445D1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75997</xdr:rowOff>
    </xdr:from>
    <xdr:to>
      <xdr:col>55</xdr:col>
      <xdr:colOff>50800</xdr:colOff>
      <xdr:row>85</xdr:row>
      <xdr:rowOff>6147</xdr:rowOff>
    </xdr:to>
    <xdr:sp macro="" textlink="">
      <xdr:nvSpPr>
        <xdr:cNvPr id="336" name="楕円 335">
          <a:extLst>
            <a:ext uri="{FF2B5EF4-FFF2-40B4-BE49-F238E27FC236}">
              <a16:creationId xmlns:a16="http://schemas.microsoft.com/office/drawing/2014/main" id="{0A0FFAC9-05DB-49CE-BB1C-2DA59745043C}"/>
            </a:ext>
          </a:extLst>
        </xdr:cNvPr>
        <xdr:cNvSpPr/>
      </xdr:nvSpPr>
      <xdr:spPr>
        <a:xfrm>
          <a:off x="10426700" y="144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54424</xdr:rowOff>
    </xdr:from>
    <xdr:ext cx="469744" cy="259045"/>
    <xdr:sp macro="" textlink="">
      <xdr:nvSpPr>
        <xdr:cNvPr id="337" name="【公営住宅】&#10;一人当たり面積該当値テキスト">
          <a:extLst>
            <a:ext uri="{FF2B5EF4-FFF2-40B4-BE49-F238E27FC236}">
              <a16:creationId xmlns:a16="http://schemas.microsoft.com/office/drawing/2014/main" id="{A12CE068-0090-41BF-9933-1E386BD4AF50}"/>
            </a:ext>
          </a:extLst>
        </xdr:cNvPr>
        <xdr:cNvSpPr txBox="1"/>
      </xdr:nvSpPr>
      <xdr:spPr>
        <a:xfrm>
          <a:off x="10515600"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38" name="楕円 337">
          <a:extLst>
            <a:ext uri="{FF2B5EF4-FFF2-40B4-BE49-F238E27FC236}">
              <a16:creationId xmlns:a16="http://schemas.microsoft.com/office/drawing/2014/main" id="{ECA19F55-23CE-4614-932A-AAE09D022706}"/>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126797</xdr:rowOff>
    </xdr:from>
    <xdr:to>
      <xdr:col>55</xdr:col>
      <xdr:colOff>0</xdr:colOff>
      <xdr:row>84</xdr:row>
      <xdr:rowOff>129539</xdr:rowOff>
    </xdr:to>
    <xdr:cxnSp macro="">
      <xdr:nvCxnSpPr>
        <xdr:cNvPr id="339" name="直線コネクタ 338">
          <a:extLst>
            <a:ext uri="{FF2B5EF4-FFF2-40B4-BE49-F238E27FC236}">
              <a16:creationId xmlns:a16="http://schemas.microsoft.com/office/drawing/2014/main" id="{4D5B6161-10C9-47D9-B2BF-926FFAD63C54}"/>
            </a:ext>
          </a:extLst>
        </xdr:cNvPr>
        <xdr:cNvCxnSpPr/>
      </xdr:nvCxnSpPr>
      <xdr:spPr>
        <a:xfrm flipV="1">
          <a:off x="9639300" y="1452859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81026</xdr:rowOff>
    </xdr:from>
    <xdr:to>
      <xdr:col>46</xdr:col>
      <xdr:colOff>38100</xdr:colOff>
      <xdr:row>85</xdr:row>
      <xdr:rowOff>11176</xdr:rowOff>
    </xdr:to>
    <xdr:sp macro="" textlink="">
      <xdr:nvSpPr>
        <xdr:cNvPr id="340" name="楕円 339">
          <a:extLst>
            <a:ext uri="{FF2B5EF4-FFF2-40B4-BE49-F238E27FC236}">
              <a16:creationId xmlns:a16="http://schemas.microsoft.com/office/drawing/2014/main" id="{E9169BC9-444B-4D09-BB34-27F6C2AD3FB9}"/>
            </a:ext>
          </a:extLst>
        </xdr:cNvPr>
        <xdr:cNvSpPr/>
      </xdr:nvSpPr>
      <xdr:spPr>
        <a:xfrm>
          <a:off x="8699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131826</xdr:rowOff>
    </xdr:to>
    <xdr:cxnSp macro="">
      <xdr:nvCxnSpPr>
        <xdr:cNvPr id="341" name="直線コネクタ 340">
          <a:extLst>
            <a:ext uri="{FF2B5EF4-FFF2-40B4-BE49-F238E27FC236}">
              <a16:creationId xmlns:a16="http://schemas.microsoft.com/office/drawing/2014/main" id="{5F565674-D995-49EF-A407-3BDD09AC9FDB}"/>
            </a:ext>
          </a:extLst>
        </xdr:cNvPr>
        <xdr:cNvCxnSpPr/>
      </xdr:nvCxnSpPr>
      <xdr:spPr>
        <a:xfrm flipV="1">
          <a:off x="8750300" y="1453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89712</xdr:rowOff>
    </xdr:from>
    <xdr:to>
      <xdr:col>41</xdr:col>
      <xdr:colOff>101600</xdr:colOff>
      <xdr:row>85</xdr:row>
      <xdr:rowOff>19862</xdr:rowOff>
    </xdr:to>
    <xdr:sp macro="" textlink="">
      <xdr:nvSpPr>
        <xdr:cNvPr id="342" name="楕円 341">
          <a:extLst>
            <a:ext uri="{FF2B5EF4-FFF2-40B4-BE49-F238E27FC236}">
              <a16:creationId xmlns:a16="http://schemas.microsoft.com/office/drawing/2014/main" id="{9AF8E041-C7B3-4421-A87B-54C9E5708129}"/>
            </a:ext>
          </a:extLst>
        </xdr:cNvPr>
        <xdr:cNvSpPr/>
      </xdr:nvSpPr>
      <xdr:spPr>
        <a:xfrm>
          <a:off x="7810500" y="14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131826</xdr:rowOff>
    </xdr:from>
    <xdr:to>
      <xdr:col>45</xdr:col>
      <xdr:colOff>177800</xdr:colOff>
      <xdr:row>84</xdr:row>
      <xdr:rowOff>140512</xdr:rowOff>
    </xdr:to>
    <xdr:cxnSp macro="">
      <xdr:nvCxnSpPr>
        <xdr:cNvPr id="343" name="直線コネクタ 342">
          <a:extLst>
            <a:ext uri="{FF2B5EF4-FFF2-40B4-BE49-F238E27FC236}">
              <a16:creationId xmlns:a16="http://schemas.microsoft.com/office/drawing/2014/main" id="{F57DC635-EFAE-4C92-8FF1-0B632EF7E4EE}"/>
            </a:ext>
          </a:extLst>
        </xdr:cNvPr>
        <xdr:cNvCxnSpPr/>
      </xdr:nvCxnSpPr>
      <xdr:spPr>
        <a:xfrm flipV="1">
          <a:off x="7861300" y="145336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a16="http://schemas.microsoft.com/office/drawing/2014/main" id="{F2AAF981-C1F0-44F7-A2B9-BD2A387162F9}"/>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BD5C6F6E-0537-4D7F-866A-036E51DDC9E5}"/>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B7D203AA-5AD7-4BC6-B349-78626204C43B}"/>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47" name="n_1mainValue【公営住宅】&#10;一人当たり面積">
          <a:extLst>
            <a:ext uri="{FF2B5EF4-FFF2-40B4-BE49-F238E27FC236}">
              <a16:creationId xmlns:a16="http://schemas.microsoft.com/office/drawing/2014/main" id="{B0F64CAE-7E56-4EC7-A0AB-8A0509849E9D}"/>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2303</xdr:rowOff>
    </xdr:from>
    <xdr:ext cx="469744" cy="259045"/>
    <xdr:sp macro="" textlink="">
      <xdr:nvSpPr>
        <xdr:cNvPr id="348" name="n_2mainValue【公営住宅】&#10;一人当たり面積">
          <a:extLst>
            <a:ext uri="{FF2B5EF4-FFF2-40B4-BE49-F238E27FC236}">
              <a16:creationId xmlns:a16="http://schemas.microsoft.com/office/drawing/2014/main" id="{357C0C69-9073-4CDB-B59F-9616C2DF3E3B}"/>
            </a:ext>
          </a:extLst>
        </xdr:cNvPr>
        <xdr:cNvSpPr txBox="1"/>
      </xdr:nvSpPr>
      <xdr:spPr>
        <a:xfrm>
          <a:off x="8515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10989</xdr:rowOff>
    </xdr:from>
    <xdr:ext cx="469744" cy="259045"/>
    <xdr:sp macro="" textlink="">
      <xdr:nvSpPr>
        <xdr:cNvPr id="349" name="n_3mainValue【公営住宅】&#10;一人当たり面積">
          <a:extLst>
            <a:ext uri="{FF2B5EF4-FFF2-40B4-BE49-F238E27FC236}">
              <a16:creationId xmlns:a16="http://schemas.microsoft.com/office/drawing/2014/main" id="{38847A76-95D6-44C6-BADA-63B9A7CB1226}"/>
            </a:ext>
          </a:extLst>
        </xdr:cNvPr>
        <xdr:cNvSpPr txBox="1"/>
      </xdr:nvSpPr>
      <xdr:spPr>
        <a:xfrm>
          <a:off x="7626427"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AAB7DB12-4E30-4F54-B544-9F1D077AF1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C6D3FE2B-9E71-4AB2-BD8D-C9498E4EFC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482C08C3-40C9-4323-BC20-6F0336EAD9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F19A0CA9-F311-45F8-9674-E1C5361ECC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A828A34A-CD29-498F-9F9C-3D3DB3C817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C3423618-97DE-4EE5-9410-33BA570FFF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C9DBD1ED-9C31-4A31-9F2A-84553BF417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C44A02B8-4260-4780-90CE-CC0A6C3A97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10D8BF70-2589-4184-9372-3B798D857E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54ED3EBF-8302-4E6F-A750-BB91C22F9D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BD6CDD98-FECD-4900-BC66-27269053FD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43A74C20-7B56-414A-882F-25ECC534A7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17DE32C3-83DF-4087-9DE2-8A19CBA382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98421062-C66A-48B8-A4C9-CCF43DAB0D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9BE934A-BC73-4AA3-B3C7-869D7A32A4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4C93F4E0-69D0-46BB-BCF8-71729B04C80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BFEB2703-3C81-4F02-96C8-30C3AB85F6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BA53A204-22C5-40D1-923D-9B568442BC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62545E14-1A5F-4270-8F3C-244F044D04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B87FE3C4-A0E1-4365-A732-98F915A321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9583F3BB-9E11-4718-842B-39DDF16F25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56A31F7-12C6-434C-A379-534B8C8F5D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BB6988B2-811B-477D-B96C-712108C7D7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F371BA4A-A6BE-43B6-A36D-DBFB0828F5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58C8A128-A57B-40CA-976D-C89A2488F7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22533A2A-974E-450E-900F-2E0237A5C7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8EB28642-0EBD-4C55-AC74-6570288D343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A6AF0D6B-437E-43FA-BFD6-EEDBE4DE6EB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242A9307-EBF1-48A5-8411-6AA7E6350D5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9A12ADC8-516A-450E-BDA6-AF2B6A804CF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92209B5E-11EE-4B9A-B79B-F85C0981F7E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535D068-BEFA-40C9-AB36-C2BA0B94F4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8B1C6944-C64D-42A8-ADF5-813776C385A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9FEE4B7F-86BD-4153-849F-FE58FE3206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D45045D1-B0CE-4868-AC02-19B60876445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2F5FCD2C-80B1-43E9-8680-BAA28CF747F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4469AEA8-AFA6-438A-A0E0-07304304F22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7B005C38-2A38-4857-905C-8238FDB10E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AFE58194-D861-46C4-855B-932F4F5262A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3FE5FA8D-0171-4926-BC1D-898A2B0C44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540A4B28-D011-4D72-8D19-00BD91369437}"/>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C102B904-D9AD-462B-8D89-7EDBAD03A0F7}"/>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2D11C449-C81E-4248-A684-31805687F66F}"/>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4A5E8CB6-38C0-4E66-9417-E105E56D74AC}"/>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7A00B99A-7A6C-4FAA-98E2-9C67C933E7C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BA9DD33D-3374-4CE5-A745-F8CFE936346E}"/>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C3C0A002-28E8-4444-BC2E-AE95BFFCCB3B}"/>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186F476F-B2EE-4C8F-A650-2544ED682AB8}"/>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AB70EE2B-4AAC-4D67-852E-6C2935A9DBFB}"/>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2078462F-0C60-4833-92AD-C85C20F0D49C}"/>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5077E54F-B3D7-4D7F-BA65-AB92ECD8E2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AF8567-56F4-4EED-BBD3-FF828F8CD0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1287664-3184-4B8C-98C4-B75509F906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3F58E81-D8D6-473C-A77E-28AB40D392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A5B698C1-1F60-4A03-BD7E-77E500C30C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405" name="楕円 404">
          <a:extLst>
            <a:ext uri="{FF2B5EF4-FFF2-40B4-BE49-F238E27FC236}">
              <a16:creationId xmlns:a16="http://schemas.microsoft.com/office/drawing/2014/main" id="{BDF4B8B1-0D2F-4E11-B442-FAFD1CC00969}"/>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94AFC441-079F-4A7A-B543-D781E4391196}"/>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407" name="楕円 406">
          <a:extLst>
            <a:ext uri="{FF2B5EF4-FFF2-40B4-BE49-F238E27FC236}">
              <a16:creationId xmlns:a16="http://schemas.microsoft.com/office/drawing/2014/main" id="{A224FFEA-5BBB-470D-8BE0-81DD45F16B62}"/>
            </a:ext>
          </a:extLst>
        </xdr:cNvPr>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24765</xdr:rowOff>
    </xdr:to>
    <xdr:cxnSp macro="">
      <xdr:nvCxnSpPr>
        <xdr:cNvPr id="408" name="直線コネクタ 407">
          <a:extLst>
            <a:ext uri="{FF2B5EF4-FFF2-40B4-BE49-F238E27FC236}">
              <a16:creationId xmlns:a16="http://schemas.microsoft.com/office/drawing/2014/main" id="{EB716358-F2D0-4EA4-9775-F1BBF8F71D79}"/>
            </a:ext>
          </a:extLst>
        </xdr:cNvPr>
        <xdr:cNvCxnSpPr/>
      </xdr:nvCxnSpPr>
      <xdr:spPr>
        <a:xfrm flipV="1">
          <a:off x="15481300" y="68408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xdr:rowOff>
    </xdr:from>
    <xdr:to>
      <xdr:col>76</xdr:col>
      <xdr:colOff>165100</xdr:colOff>
      <xdr:row>40</xdr:row>
      <xdr:rowOff>115570</xdr:rowOff>
    </xdr:to>
    <xdr:sp macro="" textlink="">
      <xdr:nvSpPr>
        <xdr:cNvPr id="409" name="楕円 408">
          <a:extLst>
            <a:ext uri="{FF2B5EF4-FFF2-40B4-BE49-F238E27FC236}">
              <a16:creationId xmlns:a16="http://schemas.microsoft.com/office/drawing/2014/main" id="{0740BBBC-10D3-4E3E-B418-54F63B4F31D7}"/>
            </a:ext>
          </a:extLst>
        </xdr:cNvPr>
        <xdr:cNvSpPr/>
      </xdr:nvSpPr>
      <xdr:spPr>
        <a:xfrm>
          <a:off x="1454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24765</xdr:rowOff>
    </xdr:from>
    <xdr:to>
      <xdr:col>81</xdr:col>
      <xdr:colOff>50800</xdr:colOff>
      <xdr:row>40</xdr:row>
      <xdr:rowOff>64770</xdr:rowOff>
    </xdr:to>
    <xdr:cxnSp macro="">
      <xdr:nvCxnSpPr>
        <xdr:cNvPr id="410" name="直線コネクタ 409">
          <a:extLst>
            <a:ext uri="{FF2B5EF4-FFF2-40B4-BE49-F238E27FC236}">
              <a16:creationId xmlns:a16="http://schemas.microsoft.com/office/drawing/2014/main" id="{777EE812-2467-4FB1-861C-9309D78CD86D}"/>
            </a:ext>
          </a:extLst>
        </xdr:cNvPr>
        <xdr:cNvCxnSpPr/>
      </xdr:nvCxnSpPr>
      <xdr:spPr>
        <a:xfrm flipV="1">
          <a:off x="14592300" y="6882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44450</xdr:rowOff>
    </xdr:from>
    <xdr:to>
      <xdr:col>72</xdr:col>
      <xdr:colOff>38100</xdr:colOff>
      <xdr:row>40</xdr:row>
      <xdr:rowOff>146050</xdr:rowOff>
    </xdr:to>
    <xdr:sp macro="" textlink="">
      <xdr:nvSpPr>
        <xdr:cNvPr id="411" name="楕円 410">
          <a:extLst>
            <a:ext uri="{FF2B5EF4-FFF2-40B4-BE49-F238E27FC236}">
              <a16:creationId xmlns:a16="http://schemas.microsoft.com/office/drawing/2014/main" id="{9EDFF26F-2299-45A9-9F8E-5B530FC6F718}"/>
            </a:ext>
          </a:extLst>
        </xdr:cNvPr>
        <xdr:cNvSpPr/>
      </xdr:nvSpPr>
      <xdr:spPr>
        <a:xfrm>
          <a:off x="1365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95250</xdr:rowOff>
    </xdr:to>
    <xdr:cxnSp macro="">
      <xdr:nvCxnSpPr>
        <xdr:cNvPr id="412" name="直線コネクタ 411">
          <a:extLst>
            <a:ext uri="{FF2B5EF4-FFF2-40B4-BE49-F238E27FC236}">
              <a16:creationId xmlns:a16="http://schemas.microsoft.com/office/drawing/2014/main" id="{51B06683-41C9-4235-9A7B-E1BCFA097B24}"/>
            </a:ext>
          </a:extLst>
        </xdr:cNvPr>
        <xdr:cNvCxnSpPr/>
      </xdr:nvCxnSpPr>
      <xdr:spPr>
        <a:xfrm flipV="1">
          <a:off x="13703300" y="6922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22BD5647-C2B7-4F26-BB11-EEC7FF2C6CB2}"/>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56F0D01A-2377-495F-8817-8CB667E72ABC}"/>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B653DA58-AB63-4F61-9BC6-311220DCAF52}"/>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B6F2B708-3F3B-4C72-99EF-9D5A5B162E38}"/>
            </a:ext>
          </a:extLst>
        </xdr:cNvPr>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132097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D8C3858C-0C46-4BCA-B65C-7A7024AE4650}"/>
            </a:ext>
          </a:extLst>
        </xdr:cNvPr>
        <xdr:cNvSpPr txBox="1"/>
      </xdr:nvSpPr>
      <xdr:spPr>
        <a:xfrm>
          <a:off x="14389744"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137177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2808F5A4-92FE-4CEB-8DCB-2C2179867E71}"/>
            </a:ext>
          </a:extLst>
        </xdr:cNvPr>
        <xdr:cNvSpPr txBox="1"/>
      </xdr:nvSpPr>
      <xdr:spPr>
        <a:xfrm>
          <a:off x="13500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EF03139F-6C5A-44D7-847D-A31E7DF118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39563AB1-6C9D-4D56-A893-B3AB39E299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821618CA-9E63-4DBA-B866-AAB8380028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DE967442-F641-4EEC-82AE-F40800AED5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41A5094C-FBDA-4648-A121-1FD2C97BA7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9F5FABC4-8742-4B29-8757-791021C5E3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7EB7F8C-0CFD-4A8B-B99D-D0D78177C2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C595FF93-77CB-4E56-B856-6FA7D6433F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8B722E61-6ECF-4FC7-A6BD-1A2F54E7F6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6A50B8AE-4925-4B5F-AC40-D9B5147E50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8D78EB0C-8D7E-4E21-863A-378A2C13977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339EA890-FC22-449B-A3F4-5BF22FC5701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CD78FC77-A551-42B4-81AE-71B4B5F6349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462EF470-57B8-4132-9E18-B57FBA192BB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E40D06C2-FFE9-4CE0-A6E1-C4669D80EBC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CB48BD40-ED46-41C4-8FC9-5C484C76990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1B7614E5-30F4-4397-8B96-3EA200D34A8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2617AEF1-CFCC-43C2-B498-28298C74A15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A0A54B17-812C-4677-A467-2FBB695072E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83B5CC0E-0C86-48E2-9379-74A68A4DD13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8945C9FA-D66E-4808-B916-326EBACE48C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580E5FDA-875F-4309-8A07-7A87D47549A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6573BACA-156D-4FCC-A31C-C671826768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FB65A47C-D54E-4C85-B533-2A22FC83F1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96214D64-9962-4488-91C8-E622597000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20067A2B-DD53-4958-B673-CB7C2BC483A2}"/>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174BA8CE-40A4-4356-A666-A0CA49446A33}"/>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478BB271-6B49-42B6-9176-9694924F80B9}"/>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F4EC3F45-DF23-4727-8469-93C814F7D9BD}"/>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F1243942-33D6-4473-85D6-60496E54088D}"/>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3F7DDD4A-A097-4189-8502-17BF42646A6A}"/>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13A51CEB-2C68-420B-B693-57B3ACD1580E}"/>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D6E10EC9-0102-49A6-B0A8-1EBAED759060}"/>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A72200C5-1000-4C63-A2A7-99B3FF51E49F}"/>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FE916E56-6689-4532-BD89-FB73D01F9B3F}"/>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A8E41CC-3A29-4970-9B05-2EAD1C7C50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220594F7-C456-4D9B-BDC6-585DDF3F0A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D7F828ED-650A-47ED-81E8-40E9DE9AF5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53A77CF4-BDC6-4F7C-A86A-265870E6A9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D71071F-CD3A-400A-B9AB-24D5DCA03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59" name="楕円 458">
          <a:extLst>
            <a:ext uri="{FF2B5EF4-FFF2-40B4-BE49-F238E27FC236}">
              <a16:creationId xmlns:a16="http://schemas.microsoft.com/office/drawing/2014/main" id="{64E717F8-E790-4430-B0C0-74916C8BD2BB}"/>
            </a:ext>
          </a:extLst>
        </xdr:cNvPr>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150784</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CBF7B7D-C94C-48EF-A1B2-2A0C34B193F4}"/>
            </a:ext>
          </a:extLst>
        </xdr:cNvPr>
        <xdr:cNvSpPr txBox="1"/>
      </xdr:nvSpPr>
      <xdr:spPr>
        <a:xfrm>
          <a:off x="22199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461" name="楕円 460">
          <a:extLst>
            <a:ext uri="{FF2B5EF4-FFF2-40B4-BE49-F238E27FC236}">
              <a16:creationId xmlns:a16="http://schemas.microsoft.com/office/drawing/2014/main" id="{43933ADE-5764-4559-852B-C0B4D63BFD09}"/>
            </a:ext>
          </a:extLst>
        </xdr:cNvPr>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54973</xdr:rowOff>
    </xdr:to>
    <xdr:cxnSp macro="">
      <xdr:nvCxnSpPr>
        <xdr:cNvPr id="462" name="直線コネクタ 461">
          <a:extLst>
            <a:ext uri="{FF2B5EF4-FFF2-40B4-BE49-F238E27FC236}">
              <a16:creationId xmlns:a16="http://schemas.microsoft.com/office/drawing/2014/main" id="{B07A65ED-F5FD-49B8-93EC-9BF4766615AE}"/>
            </a:ext>
          </a:extLst>
        </xdr:cNvPr>
        <xdr:cNvCxnSpPr/>
      </xdr:nvCxnSpPr>
      <xdr:spPr>
        <a:xfrm flipV="1">
          <a:off x="21323300" y="67382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10704</xdr:rowOff>
    </xdr:from>
    <xdr:to>
      <xdr:col>107</xdr:col>
      <xdr:colOff>101600</xdr:colOff>
      <xdr:row>39</xdr:row>
      <xdr:rowOff>112304</xdr:rowOff>
    </xdr:to>
    <xdr:sp macro="" textlink="">
      <xdr:nvSpPr>
        <xdr:cNvPr id="463" name="楕円 462">
          <a:extLst>
            <a:ext uri="{FF2B5EF4-FFF2-40B4-BE49-F238E27FC236}">
              <a16:creationId xmlns:a16="http://schemas.microsoft.com/office/drawing/2014/main" id="{689CCDDD-BD32-4BCA-9772-A65DF906E405}"/>
            </a:ext>
          </a:extLst>
        </xdr:cNvPr>
        <xdr:cNvSpPr/>
      </xdr:nvSpPr>
      <xdr:spPr>
        <a:xfrm>
          <a:off x="2038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61504</xdr:rowOff>
    </xdr:to>
    <xdr:cxnSp macro="">
      <xdr:nvCxnSpPr>
        <xdr:cNvPr id="464" name="直線コネクタ 463">
          <a:extLst>
            <a:ext uri="{FF2B5EF4-FFF2-40B4-BE49-F238E27FC236}">
              <a16:creationId xmlns:a16="http://schemas.microsoft.com/office/drawing/2014/main" id="{133FEDF1-2930-45EE-96BD-117173C83F95}"/>
            </a:ext>
          </a:extLst>
        </xdr:cNvPr>
        <xdr:cNvCxnSpPr/>
      </xdr:nvCxnSpPr>
      <xdr:spPr>
        <a:xfrm flipV="1">
          <a:off x="20434300" y="6741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27033</xdr:rowOff>
    </xdr:from>
    <xdr:to>
      <xdr:col>102</xdr:col>
      <xdr:colOff>165100</xdr:colOff>
      <xdr:row>39</xdr:row>
      <xdr:rowOff>128633</xdr:rowOff>
    </xdr:to>
    <xdr:sp macro="" textlink="">
      <xdr:nvSpPr>
        <xdr:cNvPr id="465" name="楕円 464">
          <a:extLst>
            <a:ext uri="{FF2B5EF4-FFF2-40B4-BE49-F238E27FC236}">
              <a16:creationId xmlns:a16="http://schemas.microsoft.com/office/drawing/2014/main" id="{96315236-DE22-4A97-811A-45DCDB73293B}"/>
            </a:ext>
          </a:extLst>
        </xdr:cNvPr>
        <xdr:cNvSpPr/>
      </xdr:nvSpPr>
      <xdr:spPr>
        <a:xfrm>
          <a:off x="19494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61504</xdr:rowOff>
    </xdr:from>
    <xdr:to>
      <xdr:col>107</xdr:col>
      <xdr:colOff>50800</xdr:colOff>
      <xdr:row>39</xdr:row>
      <xdr:rowOff>77833</xdr:rowOff>
    </xdr:to>
    <xdr:cxnSp macro="">
      <xdr:nvCxnSpPr>
        <xdr:cNvPr id="466" name="直線コネクタ 465">
          <a:extLst>
            <a:ext uri="{FF2B5EF4-FFF2-40B4-BE49-F238E27FC236}">
              <a16:creationId xmlns:a16="http://schemas.microsoft.com/office/drawing/2014/main" id="{1CC6954F-DE9E-44A3-B026-E865F769075E}"/>
            </a:ext>
          </a:extLst>
        </xdr:cNvPr>
        <xdr:cNvCxnSpPr/>
      </xdr:nvCxnSpPr>
      <xdr:spPr>
        <a:xfrm flipV="1">
          <a:off x="19545300" y="67480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AB5406AC-B63E-433F-B0C2-A5A816D93BB3}"/>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6C48AB25-9161-4C52-895A-EDD703681EAB}"/>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4F5EEE70-7AC7-46EE-BB08-215CB6D8AE2D}"/>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96900</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9057980B-6F36-4D6B-A429-3BDC4F6E4629}"/>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103431</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4BDA23FD-196F-460B-B1C9-58C3AFEFED5C}"/>
            </a:ext>
          </a:extLst>
        </xdr:cNvPr>
        <xdr:cNvSpPr txBox="1"/>
      </xdr:nvSpPr>
      <xdr:spPr>
        <a:xfrm>
          <a:off x="20199427"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119760</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BCEEDB45-D418-488F-84FC-431A85618834}"/>
            </a:ext>
          </a:extLst>
        </xdr:cNvPr>
        <xdr:cNvSpPr txBox="1"/>
      </xdr:nvSpPr>
      <xdr:spPr>
        <a:xfrm>
          <a:off x="19310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A1EEB482-4B00-483B-B921-F9780206CC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7380920D-1DA4-451F-9D18-BD9B22EFBD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5FA04EEE-0793-4FB8-A474-3BCD83EF64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C27E625-F8BA-4165-A289-EB495C7752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E76998EE-EABB-4C8E-9BA6-3E0273B016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EE27C06D-8CFB-48CE-872B-8D2FFB0A02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3D8F25C3-B763-4026-B193-55D3A94563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1EFF09CE-9404-4E45-91F9-E2E59D00B4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BBBCA0A1-3174-4651-8E75-7E583370B1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C01A42C6-2987-4A2E-A820-E2E584DB16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D093535C-105A-49B9-AF3E-DA9685C6DEB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53C3008C-DFA0-4AE1-9626-09E257A2AC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94E73AD1-579C-44C6-9A32-DC91BBF7736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B774AD60-E771-4444-A3D4-22C3744D114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C856C51F-4043-4A81-BDEF-F2ACCACD8D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BB2B6B1B-4B4B-4934-99AB-D74337F44A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1200C853-2871-416E-8544-125D7284CF0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7161794C-1BC1-418E-A072-BAF8ED37C5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5154CFDE-6644-4715-91AE-AD306ADE93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F2A2CF94-8F26-4A00-90F2-D13967E810D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FBA9E39A-4C50-4582-B7A4-C93ED5508FA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16978AF9-337A-4179-AE5D-DFDFEF33B8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35180D53-FFA2-4FCC-81D2-D14D811219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582CA622-B1E7-4B27-B966-AFFE9B60CB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1613E908-1D74-4302-BFCF-68D46B013C31}"/>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406D6942-53F7-4BD9-99A9-0958B62F6254}"/>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65494255-353D-4C25-A48D-1CD8F6DC5609}"/>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3D5B53D9-991F-49B9-B8D6-D39F57AF79A6}"/>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7D451107-DFDC-4DF5-BBF9-0755EEDDB06C}"/>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3C309E87-1E47-43CD-82FB-B40ECCA0D7D9}"/>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A84DE3D8-AA23-48D3-99EA-C2C1CE5864EB}"/>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A924C64D-B9ED-487B-9119-373A9118A447}"/>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F1944942-9984-49C9-A25D-63CE3F22671D}"/>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97E65C6B-FB92-4519-BF16-DCCC25353F01}"/>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AE2D8D9-332E-4029-8B96-3EFC110C1A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A7185A8-475A-4523-9861-D6710E6A17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EDA1EF0-7979-40E8-8DBD-D2786CB766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2A8B11B4-6FFB-407C-AA94-E9465C04D7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D537934-D0A4-4979-9AF9-8717074081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12" name="楕円 511">
          <a:extLst>
            <a:ext uri="{FF2B5EF4-FFF2-40B4-BE49-F238E27FC236}">
              <a16:creationId xmlns:a16="http://schemas.microsoft.com/office/drawing/2014/main" id="{A9C21826-EFD0-4960-A805-3E033B04AA6D}"/>
            </a:ext>
          </a:extLst>
        </xdr:cNvPr>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CF5EDF49-F5B1-4EDC-AB12-575B02687BED}"/>
            </a:ext>
          </a:extLst>
        </xdr:cNvPr>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514" name="楕円 513">
          <a:extLst>
            <a:ext uri="{FF2B5EF4-FFF2-40B4-BE49-F238E27FC236}">
              <a16:creationId xmlns:a16="http://schemas.microsoft.com/office/drawing/2014/main" id="{E755FD17-A1F1-4DED-8BE7-C184D20A0673}"/>
            </a:ext>
          </a:extLst>
        </xdr:cNvPr>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129540</xdr:rowOff>
    </xdr:to>
    <xdr:cxnSp macro="">
      <xdr:nvCxnSpPr>
        <xdr:cNvPr id="515" name="直線コネクタ 514">
          <a:extLst>
            <a:ext uri="{FF2B5EF4-FFF2-40B4-BE49-F238E27FC236}">
              <a16:creationId xmlns:a16="http://schemas.microsoft.com/office/drawing/2014/main" id="{69A0947A-421F-4FE7-875B-4E2406A96664}"/>
            </a:ext>
          </a:extLst>
        </xdr:cNvPr>
        <xdr:cNvCxnSpPr/>
      </xdr:nvCxnSpPr>
      <xdr:spPr>
        <a:xfrm flipV="1">
          <a:off x="15481300" y="10027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16" name="楕円 515">
          <a:extLst>
            <a:ext uri="{FF2B5EF4-FFF2-40B4-BE49-F238E27FC236}">
              <a16:creationId xmlns:a16="http://schemas.microsoft.com/office/drawing/2014/main" id="{9E3DD595-3BFC-485D-8341-62A40DE33F21}"/>
            </a:ext>
          </a:extLst>
        </xdr:cNvPr>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59</xdr:row>
      <xdr:rowOff>3810</xdr:rowOff>
    </xdr:to>
    <xdr:cxnSp macro="">
      <xdr:nvCxnSpPr>
        <xdr:cNvPr id="517" name="直線コネクタ 516">
          <a:extLst>
            <a:ext uri="{FF2B5EF4-FFF2-40B4-BE49-F238E27FC236}">
              <a16:creationId xmlns:a16="http://schemas.microsoft.com/office/drawing/2014/main" id="{14F8EECA-480F-4479-AEB4-4337961E7121}"/>
            </a:ext>
          </a:extLst>
        </xdr:cNvPr>
        <xdr:cNvCxnSpPr/>
      </xdr:nvCxnSpPr>
      <xdr:spPr>
        <a:xfrm flipV="1">
          <a:off x="14592300" y="10073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18" name="楕円 517">
          <a:extLst>
            <a:ext uri="{FF2B5EF4-FFF2-40B4-BE49-F238E27FC236}">
              <a16:creationId xmlns:a16="http://schemas.microsoft.com/office/drawing/2014/main" id="{78EA0482-B67D-4E68-B961-7BDEE2111F44}"/>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59</xdr:row>
      <xdr:rowOff>3810</xdr:rowOff>
    </xdr:to>
    <xdr:cxnSp macro="">
      <xdr:nvCxnSpPr>
        <xdr:cNvPr id="519" name="直線コネクタ 518">
          <a:extLst>
            <a:ext uri="{FF2B5EF4-FFF2-40B4-BE49-F238E27FC236}">
              <a16:creationId xmlns:a16="http://schemas.microsoft.com/office/drawing/2014/main" id="{CB18FEBB-9C54-435D-8990-1A15D37CCAD9}"/>
            </a:ext>
          </a:extLst>
        </xdr:cNvPr>
        <xdr:cNvCxnSpPr/>
      </xdr:nvCxnSpPr>
      <xdr:spPr>
        <a:xfrm>
          <a:off x="13703300" y="98679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a16="http://schemas.microsoft.com/office/drawing/2014/main" id="{78182C30-1D93-4528-99CA-6D2171C21C7C}"/>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a:extLst>
            <a:ext uri="{FF2B5EF4-FFF2-40B4-BE49-F238E27FC236}">
              <a16:creationId xmlns:a16="http://schemas.microsoft.com/office/drawing/2014/main" id="{0DBE95AC-3DD9-4DD8-9A07-308B39552272}"/>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a:extLst>
            <a:ext uri="{FF2B5EF4-FFF2-40B4-BE49-F238E27FC236}">
              <a16:creationId xmlns:a16="http://schemas.microsoft.com/office/drawing/2014/main" id="{F0B3FF2E-CBD2-4373-96EF-0F12EC3169CF}"/>
            </a:ext>
          </a:extLst>
        </xdr:cNvPr>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523" name="n_1mainValue【学校施設】&#10;有形固定資産減価償却率">
          <a:extLst>
            <a:ext uri="{FF2B5EF4-FFF2-40B4-BE49-F238E27FC236}">
              <a16:creationId xmlns:a16="http://schemas.microsoft.com/office/drawing/2014/main" id="{08A698E2-F11B-4957-8A3A-01F53CD880E3}"/>
            </a:ext>
          </a:extLst>
        </xdr:cNvPr>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524" name="n_2mainValue【学校施設】&#10;有形固定資産減価償却率">
          <a:extLst>
            <a:ext uri="{FF2B5EF4-FFF2-40B4-BE49-F238E27FC236}">
              <a16:creationId xmlns:a16="http://schemas.microsoft.com/office/drawing/2014/main" id="{1CFB5802-5341-4BB0-87D6-19C78277B74D}"/>
            </a:ext>
          </a:extLst>
        </xdr:cNvPr>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25" name="n_3mainValue【学校施設】&#10;有形固定資産減価償却率">
          <a:extLst>
            <a:ext uri="{FF2B5EF4-FFF2-40B4-BE49-F238E27FC236}">
              <a16:creationId xmlns:a16="http://schemas.microsoft.com/office/drawing/2014/main" id="{FAB7C29F-A930-4D70-9A8E-37AC7A299508}"/>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237DB845-CA4C-47C5-AAF0-B4335F9779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73F94284-8278-4697-B2D5-227900EB13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6337F2FF-4CCD-439E-844F-6E1007CE00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6988961D-57B4-4EAA-9628-D3723BCB36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16CFF66D-CEDB-4DE9-BD32-2E1551607B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AE3D5C4A-DBE8-4B82-B0C4-9A59256985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D649FC7B-2856-4ABC-BA54-6787016058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7EA35817-AC9A-4D2D-B888-F218C3D2B5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75102335-EF89-489A-8C94-0B931CAB23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1FF1CE3A-6EDD-49BF-8309-4A0CE8C6F7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86ECF8EB-62AF-48ED-8338-991E12BE3D2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CF71399E-ECC2-403E-AF39-D56A095D9D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1AEAA72C-81D5-499D-8BB5-45CF50421B4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10A7E267-3F7A-43CA-B07C-6836152F1D1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473C361A-8D47-41C8-9D55-00C7225073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D0CB76A4-BB44-461A-98D1-22E959ABF9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FA20D850-7C8E-4212-B838-C0A21E277C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045E2636-04BB-43EF-AB49-5544112AE0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5F512832-22C4-4434-B4E6-47E86081D0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462A3D8E-56DC-4DE2-9F5F-FB99B4098A5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CF833B99-C86E-4D48-B24B-44C6DB748D4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7C9BCC53-14B8-43C8-8853-3897746B95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1B49CA29-D030-4637-A8D8-1D5B8AC4BE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7CE5BC4E-63EA-43BE-8BE7-A62FB0B3F7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AA4A5E1E-17EE-4C5F-96DC-10BCE6FCB886}"/>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B1F794DD-A729-48C9-A746-6C6EF8E32263}"/>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BB1423B1-0ED5-4506-9C2C-36A5CC4710DD}"/>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1D7AD289-9636-4F92-B707-59799EB21462}"/>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12C84C40-78A2-4355-BD45-52474A345BB5}"/>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a:extLst>
            <a:ext uri="{FF2B5EF4-FFF2-40B4-BE49-F238E27FC236}">
              <a16:creationId xmlns:a16="http://schemas.microsoft.com/office/drawing/2014/main" id="{C22B76DC-7971-402F-B806-7694D890DF06}"/>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79DABD53-AC16-466A-A15F-9CEE1ED2B482}"/>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4E347D76-EA5B-4979-846C-61E62F8F8AB7}"/>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52CB5304-4F0B-4380-AEB4-6DFD900FA2C2}"/>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4B4B370C-5FE4-4D7C-83FA-3BA4B59EDFDC}"/>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049BB50-84E7-40BC-8A12-827229F235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6438A87B-3092-4797-A85C-7F70A58D36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BA7CC9A-4307-4727-A7BB-574D060EA1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2F760557-B6DE-4370-9B48-154392AFB5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F4167400-BF44-4119-8B07-6509A20207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565" name="楕円 564">
          <a:extLst>
            <a:ext uri="{FF2B5EF4-FFF2-40B4-BE49-F238E27FC236}">
              <a16:creationId xmlns:a16="http://schemas.microsoft.com/office/drawing/2014/main" id="{B7DD003A-253A-4E82-9CE3-43F9AC6B3600}"/>
            </a:ext>
          </a:extLst>
        </xdr:cNvPr>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54500</xdr:rowOff>
    </xdr:from>
    <xdr:ext cx="469744" cy="259045"/>
    <xdr:sp macro="" textlink="">
      <xdr:nvSpPr>
        <xdr:cNvPr id="566" name="【学校施設】&#10;一人当たり面積該当値テキスト">
          <a:extLst>
            <a:ext uri="{FF2B5EF4-FFF2-40B4-BE49-F238E27FC236}">
              <a16:creationId xmlns:a16="http://schemas.microsoft.com/office/drawing/2014/main" id="{E10529C7-4708-448E-BFCD-5661332916B2}"/>
            </a:ext>
          </a:extLst>
        </xdr:cNvPr>
        <xdr:cNvSpPr txBox="1"/>
      </xdr:nvSpPr>
      <xdr:spPr>
        <a:xfrm>
          <a:off x="22199600" y="106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82169</xdr:rowOff>
    </xdr:from>
    <xdr:to>
      <xdr:col>112</xdr:col>
      <xdr:colOff>38100</xdr:colOff>
      <xdr:row>63</xdr:row>
      <xdr:rowOff>12319</xdr:rowOff>
    </xdr:to>
    <xdr:sp macro="" textlink="">
      <xdr:nvSpPr>
        <xdr:cNvPr id="567" name="楕円 566">
          <a:extLst>
            <a:ext uri="{FF2B5EF4-FFF2-40B4-BE49-F238E27FC236}">
              <a16:creationId xmlns:a16="http://schemas.microsoft.com/office/drawing/2014/main" id="{E52ECBED-38B6-41CF-ADCB-DFDD35BF4FFD}"/>
            </a:ext>
          </a:extLst>
        </xdr:cNvPr>
        <xdr:cNvSpPr/>
      </xdr:nvSpPr>
      <xdr:spPr>
        <a:xfrm>
          <a:off x="21272500" y="107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126873</xdr:rowOff>
    </xdr:from>
    <xdr:to>
      <xdr:col>116</xdr:col>
      <xdr:colOff>63500</xdr:colOff>
      <xdr:row>62</xdr:row>
      <xdr:rowOff>132969</xdr:rowOff>
    </xdr:to>
    <xdr:cxnSp macro="">
      <xdr:nvCxnSpPr>
        <xdr:cNvPr id="568" name="直線コネクタ 567">
          <a:extLst>
            <a:ext uri="{FF2B5EF4-FFF2-40B4-BE49-F238E27FC236}">
              <a16:creationId xmlns:a16="http://schemas.microsoft.com/office/drawing/2014/main" id="{BA9A1B35-FC6D-49CD-BDAC-AFBEA23E765C}"/>
            </a:ext>
          </a:extLst>
        </xdr:cNvPr>
        <xdr:cNvCxnSpPr/>
      </xdr:nvCxnSpPr>
      <xdr:spPr>
        <a:xfrm flipV="1">
          <a:off x="21323300" y="1075677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88265</xdr:rowOff>
    </xdr:from>
    <xdr:to>
      <xdr:col>107</xdr:col>
      <xdr:colOff>101600</xdr:colOff>
      <xdr:row>63</xdr:row>
      <xdr:rowOff>18415</xdr:rowOff>
    </xdr:to>
    <xdr:sp macro="" textlink="">
      <xdr:nvSpPr>
        <xdr:cNvPr id="569" name="楕円 568">
          <a:extLst>
            <a:ext uri="{FF2B5EF4-FFF2-40B4-BE49-F238E27FC236}">
              <a16:creationId xmlns:a16="http://schemas.microsoft.com/office/drawing/2014/main" id="{387B75FC-D4EB-42C6-BCE1-7E4AE8B0ED56}"/>
            </a:ext>
          </a:extLst>
        </xdr:cNvPr>
        <xdr:cNvSpPr/>
      </xdr:nvSpPr>
      <xdr:spPr>
        <a:xfrm>
          <a:off x="20383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132969</xdr:rowOff>
    </xdr:from>
    <xdr:to>
      <xdr:col>111</xdr:col>
      <xdr:colOff>177800</xdr:colOff>
      <xdr:row>62</xdr:row>
      <xdr:rowOff>139065</xdr:rowOff>
    </xdr:to>
    <xdr:cxnSp macro="">
      <xdr:nvCxnSpPr>
        <xdr:cNvPr id="570" name="直線コネクタ 569">
          <a:extLst>
            <a:ext uri="{FF2B5EF4-FFF2-40B4-BE49-F238E27FC236}">
              <a16:creationId xmlns:a16="http://schemas.microsoft.com/office/drawing/2014/main" id="{FC2A5AF3-78EB-4E9A-9DB9-8586E9BD28F0}"/>
            </a:ext>
          </a:extLst>
        </xdr:cNvPr>
        <xdr:cNvCxnSpPr/>
      </xdr:nvCxnSpPr>
      <xdr:spPr>
        <a:xfrm flipV="1">
          <a:off x="20434300" y="1076286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108458</xdr:rowOff>
    </xdr:from>
    <xdr:to>
      <xdr:col>102</xdr:col>
      <xdr:colOff>165100</xdr:colOff>
      <xdr:row>63</xdr:row>
      <xdr:rowOff>38608</xdr:rowOff>
    </xdr:to>
    <xdr:sp macro="" textlink="">
      <xdr:nvSpPr>
        <xdr:cNvPr id="571" name="楕円 570">
          <a:extLst>
            <a:ext uri="{FF2B5EF4-FFF2-40B4-BE49-F238E27FC236}">
              <a16:creationId xmlns:a16="http://schemas.microsoft.com/office/drawing/2014/main" id="{8CBF6177-3556-4DA9-97BD-A86696924851}"/>
            </a:ext>
          </a:extLst>
        </xdr:cNvPr>
        <xdr:cNvSpPr/>
      </xdr:nvSpPr>
      <xdr:spPr>
        <a:xfrm>
          <a:off x="19494500" y="107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139065</xdr:rowOff>
    </xdr:from>
    <xdr:to>
      <xdr:col>107</xdr:col>
      <xdr:colOff>50800</xdr:colOff>
      <xdr:row>62</xdr:row>
      <xdr:rowOff>159258</xdr:rowOff>
    </xdr:to>
    <xdr:cxnSp macro="">
      <xdr:nvCxnSpPr>
        <xdr:cNvPr id="572" name="直線コネクタ 571">
          <a:extLst>
            <a:ext uri="{FF2B5EF4-FFF2-40B4-BE49-F238E27FC236}">
              <a16:creationId xmlns:a16="http://schemas.microsoft.com/office/drawing/2014/main" id="{CB8FEF1C-BCE4-4622-8322-52AB8BC9417F}"/>
            </a:ext>
          </a:extLst>
        </xdr:cNvPr>
        <xdr:cNvCxnSpPr/>
      </xdr:nvCxnSpPr>
      <xdr:spPr>
        <a:xfrm flipV="1">
          <a:off x="19545300" y="1076896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a:extLst>
            <a:ext uri="{FF2B5EF4-FFF2-40B4-BE49-F238E27FC236}">
              <a16:creationId xmlns:a16="http://schemas.microsoft.com/office/drawing/2014/main" id="{533F9A13-5B51-4BBA-836B-500DD33E4AC5}"/>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a:extLst>
            <a:ext uri="{FF2B5EF4-FFF2-40B4-BE49-F238E27FC236}">
              <a16:creationId xmlns:a16="http://schemas.microsoft.com/office/drawing/2014/main" id="{333BBE41-4592-4048-8133-561FCB0D9E64}"/>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a:extLst>
            <a:ext uri="{FF2B5EF4-FFF2-40B4-BE49-F238E27FC236}">
              <a16:creationId xmlns:a16="http://schemas.microsoft.com/office/drawing/2014/main" id="{EADA5159-8C8C-4C63-B100-CF194DE0B974}"/>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3446</xdr:rowOff>
    </xdr:from>
    <xdr:ext cx="469744" cy="259045"/>
    <xdr:sp macro="" textlink="">
      <xdr:nvSpPr>
        <xdr:cNvPr id="576" name="n_1mainValue【学校施設】&#10;一人当たり面積">
          <a:extLst>
            <a:ext uri="{FF2B5EF4-FFF2-40B4-BE49-F238E27FC236}">
              <a16:creationId xmlns:a16="http://schemas.microsoft.com/office/drawing/2014/main" id="{46F6D121-1125-4C6A-8087-A138B10EC1A4}"/>
            </a:ext>
          </a:extLst>
        </xdr:cNvPr>
        <xdr:cNvSpPr txBox="1"/>
      </xdr:nvSpPr>
      <xdr:spPr>
        <a:xfrm>
          <a:off x="21075727" y="1080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9542</xdr:rowOff>
    </xdr:from>
    <xdr:ext cx="469744" cy="259045"/>
    <xdr:sp macro="" textlink="">
      <xdr:nvSpPr>
        <xdr:cNvPr id="577" name="n_2mainValue【学校施設】&#10;一人当たり面積">
          <a:extLst>
            <a:ext uri="{FF2B5EF4-FFF2-40B4-BE49-F238E27FC236}">
              <a16:creationId xmlns:a16="http://schemas.microsoft.com/office/drawing/2014/main" id="{5F647235-AB38-4210-8CB3-CD371183468F}"/>
            </a:ext>
          </a:extLst>
        </xdr:cNvPr>
        <xdr:cNvSpPr txBox="1"/>
      </xdr:nvSpPr>
      <xdr:spPr>
        <a:xfrm>
          <a:off x="20199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29735</xdr:rowOff>
    </xdr:from>
    <xdr:ext cx="469744" cy="259045"/>
    <xdr:sp macro="" textlink="">
      <xdr:nvSpPr>
        <xdr:cNvPr id="578" name="n_3mainValue【学校施設】&#10;一人当たり面積">
          <a:extLst>
            <a:ext uri="{FF2B5EF4-FFF2-40B4-BE49-F238E27FC236}">
              <a16:creationId xmlns:a16="http://schemas.microsoft.com/office/drawing/2014/main" id="{DABC59E9-BD67-4EA9-87CD-E8F4C4ECCD77}"/>
            </a:ext>
          </a:extLst>
        </xdr:cNvPr>
        <xdr:cNvSpPr txBox="1"/>
      </xdr:nvSpPr>
      <xdr:spPr>
        <a:xfrm>
          <a:off x="19310427" y="10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7DE31986-4766-45A0-A2E5-FFCE612AFB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4274E254-5BB3-49B5-BE5E-6D25064994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4570E42D-C5CB-4591-B8AD-726B1C32B1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7A2C266-BF75-41F3-B9D8-4E470F8AA0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E57A32E-DF58-4DD1-BF3F-7FE70A7D51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D4AFBF0-F593-4F0C-937C-ABA7E4C10A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940ABDD1-5BB7-41A0-BB86-FE3617EB3B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6D4B5D34-6FD5-4350-8886-A5E067C62C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455F3073-D6DB-47E9-B5DD-BB0CA547AA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B8AE6A84-F65B-4811-BF7D-397453A47A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56966BFC-6324-4797-A58A-F78D1E5009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AED09E6D-26CB-4FCA-85F0-2C6397172BA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36D6EA55-903B-47D9-912D-BB961D1ED73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F80D9A30-9DF3-4A85-8F54-89259C7247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72FEEE40-979B-46AE-BFE8-2BBF1AA55DD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E7C7D218-1669-4373-AB8F-33A741FD2D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D29553A2-2748-42E7-9335-21CF8A1D1A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84777FB3-ABB9-4CD3-BFA5-69CFC8E290C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96F062F8-4625-4FFC-85BC-155FC8CD34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50F127F7-F7FB-45FF-87B4-594D68CC37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9259008E-2AC1-4BBE-BE06-4F36A3AD7B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CA39419B-3B91-4A80-ABF0-1EB44697F0E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247AD98D-54F0-4F0F-AE11-D9B8B41A89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BC638513-B819-45DB-824B-DEA578F5176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61B84A9D-1BB0-48EA-8456-B7F7E3A36A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a:extLst>
            <a:ext uri="{FF2B5EF4-FFF2-40B4-BE49-F238E27FC236}">
              <a16:creationId xmlns:a16="http://schemas.microsoft.com/office/drawing/2014/main" id="{0DAA9D7B-94A3-4EA1-9EEC-BC2C794137ED}"/>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a:extLst>
            <a:ext uri="{FF2B5EF4-FFF2-40B4-BE49-F238E27FC236}">
              <a16:creationId xmlns:a16="http://schemas.microsoft.com/office/drawing/2014/main" id="{0ACEE875-3847-4B1F-AB4B-A745D7F9ABF8}"/>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a:extLst>
            <a:ext uri="{FF2B5EF4-FFF2-40B4-BE49-F238E27FC236}">
              <a16:creationId xmlns:a16="http://schemas.microsoft.com/office/drawing/2014/main" id="{3968DD56-4E25-46D0-9879-86BEB564A7CC}"/>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12C841E5-B1DC-4B67-92CD-06B4DAAD960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4C5BBB03-86FE-4EFE-9811-51C4D4C1467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a:extLst>
            <a:ext uri="{FF2B5EF4-FFF2-40B4-BE49-F238E27FC236}">
              <a16:creationId xmlns:a16="http://schemas.microsoft.com/office/drawing/2014/main" id="{470283ED-9DE6-4829-89E7-84BA16C879B5}"/>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a:extLst>
            <a:ext uri="{FF2B5EF4-FFF2-40B4-BE49-F238E27FC236}">
              <a16:creationId xmlns:a16="http://schemas.microsoft.com/office/drawing/2014/main" id="{D97FB35D-576C-472B-BC6D-4252D35A3398}"/>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a:extLst>
            <a:ext uri="{FF2B5EF4-FFF2-40B4-BE49-F238E27FC236}">
              <a16:creationId xmlns:a16="http://schemas.microsoft.com/office/drawing/2014/main" id="{C07D54B5-5A28-44B5-84BE-2D3771E631DC}"/>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a:extLst>
            <a:ext uri="{FF2B5EF4-FFF2-40B4-BE49-F238E27FC236}">
              <a16:creationId xmlns:a16="http://schemas.microsoft.com/office/drawing/2014/main" id="{1C0D2765-A440-408D-8261-6DC06AE92985}"/>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a:extLst>
            <a:ext uri="{FF2B5EF4-FFF2-40B4-BE49-F238E27FC236}">
              <a16:creationId xmlns:a16="http://schemas.microsoft.com/office/drawing/2014/main" id="{C1F16372-48CE-4016-B69B-8A54FAA9C80A}"/>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0050AAA-6980-43C6-9440-28FEBC1E82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F5DFAD2C-82B5-45E4-89EF-B755F7EF88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7926C3F-7DD3-4FBF-AF30-C3C683D058B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35B120D-AFB1-4A0A-96BF-ACCA6022C9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1F97644-3E15-40A2-B802-217CA2061A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49349</xdr:rowOff>
    </xdr:from>
    <xdr:to>
      <xdr:col>85</xdr:col>
      <xdr:colOff>177800</xdr:colOff>
      <xdr:row>78</xdr:row>
      <xdr:rowOff>150949</xdr:rowOff>
    </xdr:to>
    <xdr:sp macro="" textlink="">
      <xdr:nvSpPr>
        <xdr:cNvPr id="619" name="楕円 618">
          <a:extLst>
            <a:ext uri="{FF2B5EF4-FFF2-40B4-BE49-F238E27FC236}">
              <a16:creationId xmlns:a16="http://schemas.microsoft.com/office/drawing/2014/main" id="{B3AB415B-4104-462E-82DD-85652DD186A6}"/>
            </a:ext>
          </a:extLst>
        </xdr:cNvPr>
        <xdr:cNvSpPr/>
      </xdr:nvSpPr>
      <xdr:spPr>
        <a:xfrm>
          <a:off x="162687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72226</xdr:rowOff>
    </xdr:from>
    <xdr:ext cx="405111" cy="259045"/>
    <xdr:sp macro="" textlink="">
      <xdr:nvSpPr>
        <xdr:cNvPr id="620" name="【児童館】&#10;有形固定資産減価償却率該当値テキスト">
          <a:extLst>
            <a:ext uri="{FF2B5EF4-FFF2-40B4-BE49-F238E27FC236}">
              <a16:creationId xmlns:a16="http://schemas.microsoft.com/office/drawing/2014/main" id="{70813F7B-2D51-4401-AB9A-83672B2654F9}"/>
            </a:ext>
          </a:extLst>
        </xdr:cNvPr>
        <xdr:cNvSpPr txBox="1"/>
      </xdr:nvSpPr>
      <xdr:spPr>
        <a:xfrm>
          <a:off x="16357600" y="1327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621" name="楕円 620">
          <a:extLst>
            <a:ext uri="{FF2B5EF4-FFF2-40B4-BE49-F238E27FC236}">
              <a16:creationId xmlns:a16="http://schemas.microsoft.com/office/drawing/2014/main" id="{20491872-D16B-43BB-A60D-A9EF84C9B308}"/>
            </a:ext>
          </a:extLst>
        </xdr:cNvPr>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100149</xdr:rowOff>
    </xdr:from>
    <xdr:to>
      <xdr:col>85</xdr:col>
      <xdr:colOff>127000</xdr:colOff>
      <xdr:row>78</xdr:row>
      <xdr:rowOff>136071</xdr:rowOff>
    </xdr:to>
    <xdr:cxnSp macro="">
      <xdr:nvCxnSpPr>
        <xdr:cNvPr id="622" name="直線コネクタ 621">
          <a:extLst>
            <a:ext uri="{FF2B5EF4-FFF2-40B4-BE49-F238E27FC236}">
              <a16:creationId xmlns:a16="http://schemas.microsoft.com/office/drawing/2014/main" id="{726217EE-61E9-4B13-A3E4-B34E7C2ECEE8}"/>
            </a:ext>
          </a:extLst>
        </xdr:cNvPr>
        <xdr:cNvCxnSpPr/>
      </xdr:nvCxnSpPr>
      <xdr:spPr>
        <a:xfrm flipV="1">
          <a:off x="15481300" y="134732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23" name="楕円 622">
          <a:extLst>
            <a:ext uri="{FF2B5EF4-FFF2-40B4-BE49-F238E27FC236}">
              <a16:creationId xmlns:a16="http://schemas.microsoft.com/office/drawing/2014/main" id="{3013F113-D8CC-47B9-92A9-7F42B048EBAD}"/>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136071</xdr:rowOff>
    </xdr:from>
    <xdr:to>
      <xdr:col>81</xdr:col>
      <xdr:colOff>50800</xdr:colOff>
      <xdr:row>79</xdr:row>
      <xdr:rowOff>544</xdr:rowOff>
    </xdr:to>
    <xdr:cxnSp macro="">
      <xdr:nvCxnSpPr>
        <xdr:cNvPr id="624" name="直線コネクタ 623">
          <a:extLst>
            <a:ext uri="{FF2B5EF4-FFF2-40B4-BE49-F238E27FC236}">
              <a16:creationId xmlns:a16="http://schemas.microsoft.com/office/drawing/2014/main" id="{93939B88-4C1E-4F17-BC55-CDB7EAA71351}"/>
            </a:ext>
          </a:extLst>
        </xdr:cNvPr>
        <xdr:cNvCxnSpPr/>
      </xdr:nvCxnSpPr>
      <xdr:spPr>
        <a:xfrm flipV="1">
          <a:off x="14592300" y="135091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157118</xdr:rowOff>
    </xdr:from>
    <xdr:to>
      <xdr:col>72</xdr:col>
      <xdr:colOff>38100</xdr:colOff>
      <xdr:row>79</xdr:row>
      <xdr:rowOff>87268</xdr:rowOff>
    </xdr:to>
    <xdr:sp macro="" textlink="">
      <xdr:nvSpPr>
        <xdr:cNvPr id="625" name="楕円 624">
          <a:extLst>
            <a:ext uri="{FF2B5EF4-FFF2-40B4-BE49-F238E27FC236}">
              <a16:creationId xmlns:a16="http://schemas.microsoft.com/office/drawing/2014/main" id="{CE1CEA50-FC4E-4A0C-9BEB-74A8EC0D5B4B}"/>
            </a:ext>
          </a:extLst>
        </xdr:cNvPr>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xdr:rowOff>
    </xdr:from>
    <xdr:to>
      <xdr:col>76</xdr:col>
      <xdr:colOff>114300</xdr:colOff>
      <xdr:row>79</xdr:row>
      <xdr:rowOff>36468</xdr:rowOff>
    </xdr:to>
    <xdr:cxnSp macro="">
      <xdr:nvCxnSpPr>
        <xdr:cNvPr id="626" name="直線コネクタ 625">
          <a:extLst>
            <a:ext uri="{FF2B5EF4-FFF2-40B4-BE49-F238E27FC236}">
              <a16:creationId xmlns:a16="http://schemas.microsoft.com/office/drawing/2014/main" id="{CFFC70EC-B20D-4899-833F-20428F6AAD7C}"/>
            </a:ext>
          </a:extLst>
        </xdr:cNvPr>
        <xdr:cNvCxnSpPr/>
      </xdr:nvCxnSpPr>
      <xdr:spPr>
        <a:xfrm flipV="1">
          <a:off x="13703300" y="135450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a:extLst>
            <a:ext uri="{FF2B5EF4-FFF2-40B4-BE49-F238E27FC236}">
              <a16:creationId xmlns:a16="http://schemas.microsoft.com/office/drawing/2014/main" id="{8C08AFFD-7D39-49E5-BEEA-D5990552ED75}"/>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a:extLst>
            <a:ext uri="{FF2B5EF4-FFF2-40B4-BE49-F238E27FC236}">
              <a16:creationId xmlns:a16="http://schemas.microsoft.com/office/drawing/2014/main" id="{6B44F886-2134-4C84-9D00-2213B2E0C150}"/>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9" name="n_3aveValue【児童館】&#10;有形固定資産減価償却率">
          <a:extLst>
            <a:ext uri="{FF2B5EF4-FFF2-40B4-BE49-F238E27FC236}">
              <a16:creationId xmlns:a16="http://schemas.microsoft.com/office/drawing/2014/main" id="{171292BC-6473-4A6F-A41F-225BDC85A5F3}"/>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6548</xdr:rowOff>
    </xdr:from>
    <xdr:ext cx="405111" cy="259045"/>
    <xdr:sp macro="" textlink="">
      <xdr:nvSpPr>
        <xdr:cNvPr id="630" name="n_1mainValue【児童館】&#10;有形固定資産減価償却率">
          <a:extLst>
            <a:ext uri="{FF2B5EF4-FFF2-40B4-BE49-F238E27FC236}">
              <a16:creationId xmlns:a16="http://schemas.microsoft.com/office/drawing/2014/main" id="{FADB2713-661C-4B84-AB29-6A0465699BEC}"/>
            </a:ext>
          </a:extLst>
        </xdr:cNvPr>
        <xdr:cNvSpPr txBox="1"/>
      </xdr:nvSpPr>
      <xdr:spPr>
        <a:xfrm>
          <a:off x="15266044" y="1355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31" name="n_2mainValue【児童館】&#10;有形固定資産減価償却率">
          <a:extLst>
            <a:ext uri="{FF2B5EF4-FFF2-40B4-BE49-F238E27FC236}">
              <a16:creationId xmlns:a16="http://schemas.microsoft.com/office/drawing/2014/main" id="{1D4661DD-0A83-4290-BFA7-F885C3EC13AD}"/>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103795</xdr:rowOff>
    </xdr:from>
    <xdr:ext cx="405111" cy="259045"/>
    <xdr:sp macro="" textlink="">
      <xdr:nvSpPr>
        <xdr:cNvPr id="632" name="n_3mainValue【児童館】&#10;有形固定資産減価償却率">
          <a:extLst>
            <a:ext uri="{FF2B5EF4-FFF2-40B4-BE49-F238E27FC236}">
              <a16:creationId xmlns:a16="http://schemas.microsoft.com/office/drawing/2014/main" id="{3D7E9DB2-38A9-4A18-8CCD-C25EC2114652}"/>
            </a:ext>
          </a:extLst>
        </xdr:cNvPr>
        <xdr:cNvSpPr txBox="1"/>
      </xdr:nvSpPr>
      <xdr:spPr>
        <a:xfrm>
          <a:off x="13500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ECB2D275-62C1-4CA8-B440-7A3FEB60E2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9B041A5-64CC-493D-B091-569B8F09B4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189D5941-CA27-430E-894A-D6302B023F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F135EE22-8860-43D3-848D-2922137E89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DBC9B2CC-C7AF-4153-B9ED-B8075817A7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606B3CA-A948-49E3-8C7B-00D3B3AD1F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57BE91B1-8A3C-4E01-ABEC-C51C3842A1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C3BC3C47-B44C-4B42-A3F6-D0F44A5AEC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47E88142-A3A0-4675-8F97-7CD32F3CBD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5DE620AF-9437-4623-9738-742C936671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3CC445E7-770B-4BF4-8918-B31F112EA25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7592F490-12F8-4DA8-ACF8-25FDE40D4D7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67B6220D-E7E6-4F7C-B679-7AF6FA0343A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B50B3E8F-6136-4711-B5FF-C5A39149117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87BCC4C1-AE0A-4C37-B10E-87889910F2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9209E13C-7727-4A05-BB6D-F47664273EE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4E0028D4-BB7E-45D0-A625-DCD3A94FBCC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A0B1402D-5899-4642-8233-1E8FDFB543D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E046E9D-0056-4DAE-88DB-64D95CAD70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518AFB58-13B5-43F2-AD5E-62E17FEFC22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86768FE1-4666-42D3-BC98-AC73C6148C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a:extLst>
            <a:ext uri="{FF2B5EF4-FFF2-40B4-BE49-F238E27FC236}">
              <a16:creationId xmlns:a16="http://schemas.microsoft.com/office/drawing/2014/main" id="{55ADC89C-0B0C-4B97-94C7-B873D1AB7E9B}"/>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a:extLst>
            <a:ext uri="{FF2B5EF4-FFF2-40B4-BE49-F238E27FC236}">
              <a16:creationId xmlns:a16="http://schemas.microsoft.com/office/drawing/2014/main" id="{09A62210-1A42-4B4F-97EF-353B7913FB6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a:extLst>
            <a:ext uri="{FF2B5EF4-FFF2-40B4-BE49-F238E27FC236}">
              <a16:creationId xmlns:a16="http://schemas.microsoft.com/office/drawing/2014/main" id="{8F8533A2-3D2A-403B-93F0-C7C297177E5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a:extLst>
            <a:ext uri="{FF2B5EF4-FFF2-40B4-BE49-F238E27FC236}">
              <a16:creationId xmlns:a16="http://schemas.microsoft.com/office/drawing/2014/main" id="{F0C74A33-96C5-4A50-A05E-4CAF0FB01969}"/>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a:extLst>
            <a:ext uri="{FF2B5EF4-FFF2-40B4-BE49-F238E27FC236}">
              <a16:creationId xmlns:a16="http://schemas.microsoft.com/office/drawing/2014/main" id="{1D4A30F2-A319-446C-9111-A8381A398F1F}"/>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9" name="【児童館】&#10;一人当たり面積平均値テキスト">
          <a:extLst>
            <a:ext uri="{FF2B5EF4-FFF2-40B4-BE49-F238E27FC236}">
              <a16:creationId xmlns:a16="http://schemas.microsoft.com/office/drawing/2014/main" id="{CFD33266-D30D-40AE-AE2F-665567EE3D64}"/>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a:extLst>
            <a:ext uri="{FF2B5EF4-FFF2-40B4-BE49-F238E27FC236}">
              <a16:creationId xmlns:a16="http://schemas.microsoft.com/office/drawing/2014/main" id="{AB980F79-6C00-460D-9838-D1ACFD041E57}"/>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a:extLst>
            <a:ext uri="{FF2B5EF4-FFF2-40B4-BE49-F238E27FC236}">
              <a16:creationId xmlns:a16="http://schemas.microsoft.com/office/drawing/2014/main" id="{44ECF5FD-8DD5-4185-A319-1E48F539FBBF}"/>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a:extLst>
            <a:ext uri="{FF2B5EF4-FFF2-40B4-BE49-F238E27FC236}">
              <a16:creationId xmlns:a16="http://schemas.microsoft.com/office/drawing/2014/main" id="{2D7A60AC-D16D-4569-B0FE-C8CC44DD03D4}"/>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a:extLst>
            <a:ext uri="{FF2B5EF4-FFF2-40B4-BE49-F238E27FC236}">
              <a16:creationId xmlns:a16="http://schemas.microsoft.com/office/drawing/2014/main" id="{34A5610D-C5A7-4709-AA06-026277943189}"/>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6C4BB64-6B3C-442D-A08F-EB1782A206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86787FE-2E95-4482-AFFE-7C9DBD3735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D8726CA-8594-454B-8C51-F67FE07CA8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9CAF1F6-64E7-443F-AF22-26F2C1E42B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91F8367B-BBA3-48CD-B5CF-1ECCA5E8A2C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669" name="楕円 668">
          <a:extLst>
            <a:ext uri="{FF2B5EF4-FFF2-40B4-BE49-F238E27FC236}">
              <a16:creationId xmlns:a16="http://schemas.microsoft.com/office/drawing/2014/main" id="{A2C37A00-EFD4-459B-8E91-E2560C3EC02F}"/>
            </a:ext>
          </a:extLst>
        </xdr:cNvPr>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670" name="【児童館】&#10;一人当たり面積該当値テキスト">
          <a:extLst>
            <a:ext uri="{FF2B5EF4-FFF2-40B4-BE49-F238E27FC236}">
              <a16:creationId xmlns:a16="http://schemas.microsoft.com/office/drawing/2014/main" id="{EAE2E986-9DF6-49B2-9643-51A834B042D2}"/>
            </a:ext>
          </a:extLst>
        </xdr:cNvPr>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671" name="楕円 670">
          <a:extLst>
            <a:ext uri="{FF2B5EF4-FFF2-40B4-BE49-F238E27FC236}">
              <a16:creationId xmlns:a16="http://schemas.microsoft.com/office/drawing/2014/main" id="{FC9B5FC1-2966-49CB-958E-BEDFB9F60E2F}"/>
            </a:ext>
          </a:extLst>
        </xdr:cNvPr>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90678</xdr:rowOff>
    </xdr:to>
    <xdr:cxnSp macro="">
      <xdr:nvCxnSpPr>
        <xdr:cNvPr id="672" name="直線コネクタ 671">
          <a:extLst>
            <a:ext uri="{FF2B5EF4-FFF2-40B4-BE49-F238E27FC236}">
              <a16:creationId xmlns:a16="http://schemas.microsoft.com/office/drawing/2014/main" id="{F0C2883B-52FE-4F11-99B4-62F8828EBDFD}"/>
            </a:ext>
          </a:extLst>
        </xdr:cNvPr>
        <xdr:cNvCxnSpPr/>
      </xdr:nvCxnSpPr>
      <xdr:spPr>
        <a:xfrm>
          <a:off x="21323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73" name="楕円 672">
          <a:extLst>
            <a:ext uri="{FF2B5EF4-FFF2-40B4-BE49-F238E27FC236}">
              <a16:creationId xmlns:a16="http://schemas.microsoft.com/office/drawing/2014/main" id="{4007DE02-24DA-4539-9896-2007CF39277B}"/>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674" name="直線コネクタ 673">
          <a:extLst>
            <a:ext uri="{FF2B5EF4-FFF2-40B4-BE49-F238E27FC236}">
              <a16:creationId xmlns:a16="http://schemas.microsoft.com/office/drawing/2014/main" id="{09508EC7-7727-41AB-934C-7B6D3569EA93}"/>
            </a:ext>
          </a:extLst>
        </xdr:cNvPr>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675" name="楕円 674">
          <a:extLst>
            <a:ext uri="{FF2B5EF4-FFF2-40B4-BE49-F238E27FC236}">
              <a16:creationId xmlns:a16="http://schemas.microsoft.com/office/drawing/2014/main" id="{FC65503E-126E-4024-9EB5-EAF941132601}"/>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676" name="直線コネクタ 675">
          <a:extLst>
            <a:ext uri="{FF2B5EF4-FFF2-40B4-BE49-F238E27FC236}">
              <a16:creationId xmlns:a16="http://schemas.microsoft.com/office/drawing/2014/main" id="{34E24514-3BFE-469B-BF27-3B77795E47B0}"/>
            </a:ext>
          </a:extLst>
        </xdr:cNvPr>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7" name="n_1aveValue【児童館】&#10;一人当たり面積">
          <a:extLst>
            <a:ext uri="{FF2B5EF4-FFF2-40B4-BE49-F238E27FC236}">
              <a16:creationId xmlns:a16="http://schemas.microsoft.com/office/drawing/2014/main" id="{FA015927-F15B-461F-A221-9DED8DE47F2D}"/>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8" name="n_2aveValue【児童館】&#10;一人当たり面積">
          <a:extLst>
            <a:ext uri="{FF2B5EF4-FFF2-40B4-BE49-F238E27FC236}">
              <a16:creationId xmlns:a16="http://schemas.microsoft.com/office/drawing/2014/main" id="{382F1E9B-9C6F-4E3D-BF68-815D4D08FC3F}"/>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9" name="n_3aveValue【児童館】&#10;一人当たり面積">
          <a:extLst>
            <a:ext uri="{FF2B5EF4-FFF2-40B4-BE49-F238E27FC236}">
              <a16:creationId xmlns:a16="http://schemas.microsoft.com/office/drawing/2014/main" id="{2763194D-CA6A-4C78-9681-FB52F5C8458B}"/>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680" name="n_1mainValue【児童館】&#10;一人当たり面積">
          <a:extLst>
            <a:ext uri="{FF2B5EF4-FFF2-40B4-BE49-F238E27FC236}">
              <a16:creationId xmlns:a16="http://schemas.microsoft.com/office/drawing/2014/main" id="{A5F572BE-63E7-4F8C-8299-AEFF44189861}"/>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81" name="n_2mainValue【児童館】&#10;一人当たり面積">
          <a:extLst>
            <a:ext uri="{FF2B5EF4-FFF2-40B4-BE49-F238E27FC236}">
              <a16:creationId xmlns:a16="http://schemas.microsoft.com/office/drawing/2014/main" id="{5866CEFC-DD86-4EA7-B85E-707E4C7C7D8E}"/>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682" name="n_3mainValue【児童館】&#10;一人当たり面積">
          <a:extLst>
            <a:ext uri="{FF2B5EF4-FFF2-40B4-BE49-F238E27FC236}">
              <a16:creationId xmlns:a16="http://schemas.microsoft.com/office/drawing/2014/main" id="{24BAA89E-5EB4-4788-AEE3-053410C441F0}"/>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110B6DB1-F032-45F9-B020-2433DB15AE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3F752860-A4DD-4B1B-A17D-C6943D114A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5C7CBEF8-B3F8-42D0-8220-8EFB9E2A0C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101D7C00-528D-4409-8CD7-0BA35CD1A9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36179033-BD4E-4F6C-B4D9-99D7AAEC91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13CE840B-7781-4F55-92E7-A27B0EFCF4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742197C6-302D-4D38-AB8F-ACB4DCA244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BC6450E6-C30C-4995-B7C0-D548705F32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8496092B-B0DD-4B9E-9A9C-6164659F32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3797C9EB-D73D-426D-855D-781303B17D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a:extLst>
            <a:ext uri="{FF2B5EF4-FFF2-40B4-BE49-F238E27FC236}">
              <a16:creationId xmlns:a16="http://schemas.microsoft.com/office/drawing/2014/main" id="{07E77A5C-3506-4B80-BF29-FED3CA58373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a:extLst>
            <a:ext uri="{FF2B5EF4-FFF2-40B4-BE49-F238E27FC236}">
              <a16:creationId xmlns:a16="http://schemas.microsoft.com/office/drawing/2014/main" id="{AD95E14D-7AAC-4BE5-9DB2-5660C6530B4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a:extLst>
            <a:ext uri="{FF2B5EF4-FFF2-40B4-BE49-F238E27FC236}">
              <a16:creationId xmlns:a16="http://schemas.microsoft.com/office/drawing/2014/main" id="{C6DEE9F9-DCEB-4C5D-B0F0-CDE97F94C3F9}"/>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a:extLst>
            <a:ext uri="{FF2B5EF4-FFF2-40B4-BE49-F238E27FC236}">
              <a16:creationId xmlns:a16="http://schemas.microsoft.com/office/drawing/2014/main" id="{8D2993F6-94D5-4842-9428-3A9C4FCD874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a:extLst>
            <a:ext uri="{FF2B5EF4-FFF2-40B4-BE49-F238E27FC236}">
              <a16:creationId xmlns:a16="http://schemas.microsoft.com/office/drawing/2014/main" id="{BDC69E4C-BC29-4C17-BCDD-C3FB9EB7FA8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a:extLst>
            <a:ext uri="{FF2B5EF4-FFF2-40B4-BE49-F238E27FC236}">
              <a16:creationId xmlns:a16="http://schemas.microsoft.com/office/drawing/2014/main" id="{BC978474-2450-4F72-9654-03EEDE02EA6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a:extLst>
            <a:ext uri="{FF2B5EF4-FFF2-40B4-BE49-F238E27FC236}">
              <a16:creationId xmlns:a16="http://schemas.microsoft.com/office/drawing/2014/main" id="{9003515C-8795-41C2-8E7F-561A51046B8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a:extLst>
            <a:ext uri="{FF2B5EF4-FFF2-40B4-BE49-F238E27FC236}">
              <a16:creationId xmlns:a16="http://schemas.microsoft.com/office/drawing/2014/main" id="{74D51470-EE31-4DE2-AE37-27EAD9778D4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a:extLst>
            <a:ext uri="{FF2B5EF4-FFF2-40B4-BE49-F238E27FC236}">
              <a16:creationId xmlns:a16="http://schemas.microsoft.com/office/drawing/2014/main" id="{BEA70427-8CBF-4BF1-ABCE-367D11DCE47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D7F4A1BD-AF03-462C-8E43-879E5E317B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DFA935B-7FDF-400E-A046-09BB0F8DF25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34FB8787-B3D7-49B1-9D1D-00B0DDBFAB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a:extLst>
            <a:ext uri="{FF2B5EF4-FFF2-40B4-BE49-F238E27FC236}">
              <a16:creationId xmlns:a16="http://schemas.microsoft.com/office/drawing/2014/main" id="{BF4C7F20-0165-44CE-9825-2D0E54D175CD}"/>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a:extLst>
            <a:ext uri="{FF2B5EF4-FFF2-40B4-BE49-F238E27FC236}">
              <a16:creationId xmlns:a16="http://schemas.microsoft.com/office/drawing/2014/main" id="{BA4D7D80-2312-4BCC-8E9C-04FB19ACA6F3}"/>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a:extLst>
            <a:ext uri="{FF2B5EF4-FFF2-40B4-BE49-F238E27FC236}">
              <a16:creationId xmlns:a16="http://schemas.microsoft.com/office/drawing/2014/main" id="{7B43B874-3A6A-4416-BECA-3E36525D0C37}"/>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a:extLst>
            <a:ext uri="{FF2B5EF4-FFF2-40B4-BE49-F238E27FC236}">
              <a16:creationId xmlns:a16="http://schemas.microsoft.com/office/drawing/2014/main" id="{E50C9B40-6C93-440B-86B6-6394F62ECC81}"/>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a:extLst>
            <a:ext uri="{FF2B5EF4-FFF2-40B4-BE49-F238E27FC236}">
              <a16:creationId xmlns:a16="http://schemas.microsoft.com/office/drawing/2014/main" id="{D57B8D9E-5121-43AE-AEB2-4F3BDC19353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0" name="【公民館】&#10;有形固定資産減価償却率平均値テキスト">
          <a:extLst>
            <a:ext uri="{FF2B5EF4-FFF2-40B4-BE49-F238E27FC236}">
              <a16:creationId xmlns:a16="http://schemas.microsoft.com/office/drawing/2014/main" id="{006CA244-4C20-45BE-85EC-17E7062653E7}"/>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a:extLst>
            <a:ext uri="{FF2B5EF4-FFF2-40B4-BE49-F238E27FC236}">
              <a16:creationId xmlns:a16="http://schemas.microsoft.com/office/drawing/2014/main" id="{E457B61E-6513-4B4B-8EC9-74BF021F4BA7}"/>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a:extLst>
            <a:ext uri="{FF2B5EF4-FFF2-40B4-BE49-F238E27FC236}">
              <a16:creationId xmlns:a16="http://schemas.microsoft.com/office/drawing/2014/main" id="{4F6BFF51-EC76-4D6E-A9EB-51C960C6A501}"/>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a:extLst>
            <a:ext uri="{FF2B5EF4-FFF2-40B4-BE49-F238E27FC236}">
              <a16:creationId xmlns:a16="http://schemas.microsoft.com/office/drawing/2014/main" id="{DAA85BC7-55DD-44AF-B034-C0CCEAA684C4}"/>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a:extLst>
            <a:ext uri="{FF2B5EF4-FFF2-40B4-BE49-F238E27FC236}">
              <a16:creationId xmlns:a16="http://schemas.microsoft.com/office/drawing/2014/main" id="{84EFB8ED-4D77-4A03-B2FA-C7B65FFDF2F9}"/>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7866C067-2BCD-42B6-852A-1CEA8404CB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5F911A8B-9D9D-4AEC-A93C-4ACDC2C532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202A473-942C-4F0C-902C-458F7223AB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17B9A6A-E534-461D-8006-546C976297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8660BC65-BF62-4D80-8C40-CFC041B869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39115</xdr:rowOff>
    </xdr:from>
    <xdr:to>
      <xdr:col>85</xdr:col>
      <xdr:colOff>177800</xdr:colOff>
      <xdr:row>101</xdr:row>
      <xdr:rowOff>140715</xdr:rowOff>
    </xdr:to>
    <xdr:sp macro="" textlink="">
      <xdr:nvSpPr>
        <xdr:cNvPr id="720" name="楕円 719">
          <a:extLst>
            <a:ext uri="{FF2B5EF4-FFF2-40B4-BE49-F238E27FC236}">
              <a16:creationId xmlns:a16="http://schemas.microsoft.com/office/drawing/2014/main" id="{84B7B1F2-5BD4-4967-A627-683531096F3F}"/>
            </a:ext>
          </a:extLst>
        </xdr:cNvPr>
        <xdr:cNvSpPr/>
      </xdr:nvSpPr>
      <xdr:spPr>
        <a:xfrm>
          <a:off x="162687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61992</xdr:rowOff>
    </xdr:from>
    <xdr:ext cx="405111" cy="259045"/>
    <xdr:sp macro="" textlink="">
      <xdr:nvSpPr>
        <xdr:cNvPr id="721" name="【公民館】&#10;有形固定資産減価償却率該当値テキスト">
          <a:extLst>
            <a:ext uri="{FF2B5EF4-FFF2-40B4-BE49-F238E27FC236}">
              <a16:creationId xmlns:a16="http://schemas.microsoft.com/office/drawing/2014/main" id="{7DDB7EA6-98E5-4145-B87A-755CCB1F8EE2}"/>
            </a:ext>
          </a:extLst>
        </xdr:cNvPr>
        <xdr:cNvSpPr txBox="1"/>
      </xdr:nvSpPr>
      <xdr:spPr>
        <a:xfrm>
          <a:off x="16357600" y="172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722" name="楕円 721">
          <a:extLst>
            <a:ext uri="{FF2B5EF4-FFF2-40B4-BE49-F238E27FC236}">
              <a16:creationId xmlns:a16="http://schemas.microsoft.com/office/drawing/2014/main" id="{0F1F3C0E-7539-439D-AD4C-4311EF32D6C8}"/>
            </a:ext>
          </a:extLst>
        </xdr:cNvPr>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89915</xdr:rowOff>
    </xdr:from>
    <xdr:to>
      <xdr:col>85</xdr:col>
      <xdr:colOff>127000</xdr:colOff>
      <xdr:row>101</xdr:row>
      <xdr:rowOff>133350</xdr:rowOff>
    </xdr:to>
    <xdr:cxnSp macro="">
      <xdr:nvCxnSpPr>
        <xdr:cNvPr id="723" name="直線コネクタ 722">
          <a:extLst>
            <a:ext uri="{FF2B5EF4-FFF2-40B4-BE49-F238E27FC236}">
              <a16:creationId xmlns:a16="http://schemas.microsoft.com/office/drawing/2014/main" id="{12F904A1-60BD-4E44-8E32-3BC8619C05AF}"/>
            </a:ext>
          </a:extLst>
        </xdr:cNvPr>
        <xdr:cNvCxnSpPr/>
      </xdr:nvCxnSpPr>
      <xdr:spPr>
        <a:xfrm flipV="1">
          <a:off x="15481300" y="174063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125985</xdr:rowOff>
    </xdr:from>
    <xdr:to>
      <xdr:col>76</xdr:col>
      <xdr:colOff>165100</xdr:colOff>
      <xdr:row>102</xdr:row>
      <xdr:rowOff>56135</xdr:rowOff>
    </xdr:to>
    <xdr:sp macro="" textlink="">
      <xdr:nvSpPr>
        <xdr:cNvPr id="724" name="楕円 723">
          <a:extLst>
            <a:ext uri="{FF2B5EF4-FFF2-40B4-BE49-F238E27FC236}">
              <a16:creationId xmlns:a16="http://schemas.microsoft.com/office/drawing/2014/main" id="{1DE7FCFC-7897-4227-8AD5-3928742CB3E6}"/>
            </a:ext>
          </a:extLst>
        </xdr:cNvPr>
        <xdr:cNvSpPr/>
      </xdr:nvSpPr>
      <xdr:spPr>
        <a:xfrm>
          <a:off x="14541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102</xdr:row>
      <xdr:rowOff>5335</xdr:rowOff>
    </xdr:to>
    <xdr:cxnSp macro="">
      <xdr:nvCxnSpPr>
        <xdr:cNvPr id="725" name="直線コネクタ 724">
          <a:extLst>
            <a:ext uri="{FF2B5EF4-FFF2-40B4-BE49-F238E27FC236}">
              <a16:creationId xmlns:a16="http://schemas.microsoft.com/office/drawing/2014/main" id="{EFC0A3A0-710A-4886-B36C-688B8F08E4BE}"/>
            </a:ext>
          </a:extLst>
        </xdr:cNvPr>
        <xdr:cNvCxnSpPr/>
      </xdr:nvCxnSpPr>
      <xdr:spPr>
        <a:xfrm flipV="1">
          <a:off x="14592300" y="174498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726" name="楕円 725">
          <a:extLst>
            <a:ext uri="{FF2B5EF4-FFF2-40B4-BE49-F238E27FC236}">
              <a16:creationId xmlns:a16="http://schemas.microsoft.com/office/drawing/2014/main" id="{F8CAA188-0538-4884-9E22-4D60F2363D7E}"/>
            </a:ext>
          </a:extLst>
        </xdr:cNvPr>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5335</xdr:rowOff>
    </xdr:from>
    <xdr:to>
      <xdr:col>76</xdr:col>
      <xdr:colOff>114300</xdr:colOff>
      <xdr:row>102</xdr:row>
      <xdr:rowOff>41911</xdr:rowOff>
    </xdr:to>
    <xdr:cxnSp macro="">
      <xdr:nvCxnSpPr>
        <xdr:cNvPr id="727" name="直線コネクタ 726">
          <a:extLst>
            <a:ext uri="{FF2B5EF4-FFF2-40B4-BE49-F238E27FC236}">
              <a16:creationId xmlns:a16="http://schemas.microsoft.com/office/drawing/2014/main" id="{60C9D7A5-F835-4E6E-975A-0ED0458C1735}"/>
            </a:ext>
          </a:extLst>
        </xdr:cNvPr>
        <xdr:cNvCxnSpPr/>
      </xdr:nvCxnSpPr>
      <xdr:spPr>
        <a:xfrm flipV="1">
          <a:off x="13703300" y="1749323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8" name="n_1aveValue【公民館】&#10;有形固定資産減価償却率">
          <a:extLst>
            <a:ext uri="{FF2B5EF4-FFF2-40B4-BE49-F238E27FC236}">
              <a16:creationId xmlns:a16="http://schemas.microsoft.com/office/drawing/2014/main" id="{B4C52347-579A-4492-87DF-2BEE86D1F2E2}"/>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9" name="n_2aveValue【公民館】&#10;有形固定資産減価償却率">
          <a:extLst>
            <a:ext uri="{FF2B5EF4-FFF2-40B4-BE49-F238E27FC236}">
              <a16:creationId xmlns:a16="http://schemas.microsoft.com/office/drawing/2014/main" id="{DF697869-7ACA-4F20-AF63-229F90713CB5}"/>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30" name="n_3aveValue【公民館】&#10;有形固定資産減価償却率">
          <a:extLst>
            <a:ext uri="{FF2B5EF4-FFF2-40B4-BE49-F238E27FC236}">
              <a16:creationId xmlns:a16="http://schemas.microsoft.com/office/drawing/2014/main" id="{3522B4CB-7FE4-4EF4-ABB4-A87F25070E5C}"/>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731" name="n_1mainValue【公民館】&#10;有形固定資産減価償却率">
          <a:extLst>
            <a:ext uri="{FF2B5EF4-FFF2-40B4-BE49-F238E27FC236}">
              <a16:creationId xmlns:a16="http://schemas.microsoft.com/office/drawing/2014/main" id="{31B0DB9B-667A-4840-BEB3-D243E1879B0B}"/>
            </a:ext>
          </a:extLst>
        </xdr:cNvPr>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72662</xdr:rowOff>
    </xdr:from>
    <xdr:ext cx="405111" cy="259045"/>
    <xdr:sp macro="" textlink="">
      <xdr:nvSpPr>
        <xdr:cNvPr id="732" name="n_2mainValue【公民館】&#10;有形固定資産減価償却率">
          <a:extLst>
            <a:ext uri="{FF2B5EF4-FFF2-40B4-BE49-F238E27FC236}">
              <a16:creationId xmlns:a16="http://schemas.microsoft.com/office/drawing/2014/main" id="{1DF0F8B1-153C-4F1A-A4A6-989278E90BC1}"/>
            </a:ext>
          </a:extLst>
        </xdr:cNvPr>
        <xdr:cNvSpPr txBox="1"/>
      </xdr:nvSpPr>
      <xdr:spPr>
        <a:xfrm>
          <a:off x="14389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733" name="n_3mainValue【公民館】&#10;有形固定資産減価償却率">
          <a:extLst>
            <a:ext uri="{FF2B5EF4-FFF2-40B4-BE49-F238E27FC236}">
              <a16:creationId xmlns:a16="http://schemas.microsoft.com/office/drawing/2014/main" id="{CCB2EA18-58E2-41F6-A39D-AB5FB520DD65}"/>
            </a:ext>
          </a:extLst>
        </xdr:cNvPr>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F1729C63-F599-460B-8453-476980316B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FBBE892D-1A3F-4C9A-A4B0-9920189F8C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FBF8C35-F211-4E36-9E3D-C3842C35E0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AA26CA31-A633-42A5-ABCB-BFCA42201D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6E9741D0-ACC4-45C2-9B92-D1192765F3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B350B6C9-0559-4CE8-8157-6424BB5866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FDCE51CB-CDF0-4DE6-BCC0-80737FB211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B2E93684-10DC-4D97-BBE7-59B85B67B0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84686A90-D0DD-4EC6-8072-7389D4FA5B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F529D30B-BCF5-4407-8EA0-3E4AC157F0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5F9CC52D-C4FC-4FDA-AF07-67EE698C67B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F53EE201-BAB6-49EC-83E4-CFAEF2B7A0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B7C8BE3D-399E-4AA4-8507-6C94C3288DD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547E46FB-5232-4D70-86B5-BAD694E5B8D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A13E371A-9AE1-4986-A6A8-D388A80FB60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6B54C7F-B282-40FC-9654-87034FBE4E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C88CA351-390A-4C10-A4AA-70FF86CC15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6843975C-330D-44B2-93EC-21EF1574DE0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70A2F00C-5840-4F95-8322-B6477595D91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4E815A01-D9BA-4979-AB6A-319925E69E5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98C85C1D-CD33-4F12-BBAA-3448B0F76D7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CCD43B8-9D4E-4EE6-890B-E2FAE5CDF86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4719AAB7-44FE-4FA4-B9CF-7D92EFEA90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2C46B815-D8B5-4E1D-89C9-85451DF086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615B1FFB-ABEC-42D4-B323-9E7A51BC5F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a:extLst>
            <a:ext uri="{FF2B5EF4-FFF2-40B4-BE49-F238E27FC236}">
              <a16:creationId xmlns:a16="http://schemas.microsoft.com/office/drawing/2014/main" id="{EEB89996-8B52-4E27-83E8-5CCEBE7FF26A}"/>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a:extLst>
            <a:ext uri="{FF2B5EF4-FFF2-40B4-BE49-F238E27FC236}">
              <a16:creationId xmlns:a16="http://schemas.microsoft.com/office/drawing/2014/main" id="{264F0BFB-3A2B-4401-969A-497F2A287527}"/>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a:extLst>
            <a:ext uri="{FF2B5EF4-FFF2-40B4-BE49-F238E27FC236}">
              <a16:creationId xmlns:a16="http://schemas.microsoft.com/office/drawing/2014/main" id="{F59BCC62-74BB-4C19-9769-479504C3FA1D}"/>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a:extLst>
            <a:ext uri="{FF2B5EF4-FFF2-40B4-BE49-F238E27FC236}">
              <a16:creationId xmlns:a16="http://schemas.microsoft.com/office/drawing/2014/main" id="{FEDED2F4-1A7F-437F-B784-FEE7406465D2}"/>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a:extLst>
            <a:ext uri="{FF2B5EF4-FFF2-40B4-BE49-F238E27FC236}">
              <a16:creationId xmlns:a16="http://schemas.microsoft.com/office/drawing/2014/main" id="{29EC2392-EA9E-473D-B60E-FE8080C2C8CE}"/>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a:extLst>
            <a:ext uri="{FF2B5EF4-FFF2-40B4-BE49-F238E27FC236}">
              <a16:creationId xmlns:a16="http://schemas.microsoft.com/office/drawing/2014/main" id="{A652BB72-2BB9-45C3-8CBF-A835486D25F4}"/>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a:extLst>
            <a:ext uri="{FF2B5EF4-FFF2-40B4-BE49-F238E27FC236}">
              <a16:creationId xmlns:a16="http://schemas.microsoft.com/office/drawing/2014/main" id="{5C013663-6A9C-43D5-9DFD-E8A8B0D51EBD}"/>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a:extLst>
            <a:ext uri="{FF2B5EF4-FFF2-40B4-BE49-F238E27FC236}">
              <a16:creationId xmlns:a16="http://schemas.microsoft.com/office/drawing/2014/main" id="{35DF051E-41C5-48D4-8955-F3D6371C7F6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a:extLst>
            <a:ext uri="{FF2B5EF4-FFF2-40B4-BE49-F238E27FC236}">
              <a16:creationId xmlns:a16="http://schemas.microsoft.com/office/drawing/2014/main" id="{04BF9F88-033D-4EA5-9A61-18CD9065D862}"/>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a:extLst>
            <a:ext uri="{FF2B5EF4-FFF2-40B4-BE49-F238E27FC236}">
              <a16:creationId xmlns:a16="http://schemas.microsoft.com/office/drawing/2014/main" id="{5A8DCDE6-8536-4A04-99A6-98DDBB5A9C0D}"/>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CBCA222-BCBA-4975-9B85-18B776CAA0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52EDC8C-17B9-44CB-AAF5-392A01B8A8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57DB77B-5EBD-4936-99D0-766D9ECEC3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FE0EA00-4593-457C-B6BA-6AE2035030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355166C-7085-499B-B271-BFC825A26B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774" name="楕円 773">
          <a:extLst>
            <a:ext uri="{FF2B5EF4-FFF2-40B4-BE49-F238E27FC236}">
              <a16:creationId xmlns:a16="http://schemas.microsoft.com/office/drawing/2014/main" id="{31B8F6FD-8EF4-4958-BC40-B0452A6C9C62}"/>
            </a:ext>
          </a:extLst>
        </xdr:cNvPr>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775" name="【公民館】&#10;一人当たり面積該当値テキスト">
          <a:extLst>
            <a:ext uri="{FF2B5EF4-FFF2-40B4-BE49-F238E27FC236}">
              <a16:creationId xmlns:a16="http://schemas.microsoft.com/office/drawing/2014/main" id="{5FA1F081-EFCD-4E24-B1BD-929E1DABFF0C}"/>
            </a:ext>
          </a:extLst>
        </xdr:cNvPr>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33564</xdr:rowOff>
    </xdr:from>
    <xdr:to>
      <xdr:col>112</xdr:col>
      <xdr:colOff>38100</xdr:colOff>
      <xdr:row>108</xdr:row>
      <xdr:rowOff>135164</xdr:rowOff>
    </xdr:to>
    <xdr:sp macro="" textlink="">
      <xdr:nvSpPr>
        <xdr:cNvPr id="776" name="楕円 775">
          <a:extLst>
            <a:ext uri="{FF2B5EF4-FFF2-40B4-BE49-F238E27FC236}">
              <a16:creationId xmlns:a16="http://schemas.microsoft.com/office/drawing/2014/main" id="{9A1BEC98-51AC-4DAB-AC95-1EBBB48C97BA}"/>
            </a:ext>
          </a:extLst>
        </xdr:cNvPr>
        <xdr:cNvSpPr/>
      </xdr:nvSpPr>
      <xdr:spPr>
        <a:xfrm>
          <a:off x="21272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84364</xdr:rowOff>
    </xdr:to>
    <xdr:cxnSp macro="">
      <xdr:nvCxnSpPr>
        <xdr:cNvPr id="777" name="直線コネクタ 776">
          <a:extLst>
            <a:ext uri="{FF2B5EF4-FFF2-40B4-BE49-F238E27FC236}">
              <a16:creationId xmlns:a16="http://schemas.microsoft.com/office/drawing/2014/main" id="{0750ADC0-885C-40C4-B460-1CE0F3C2BA8A}"/>
            </a:ext>
          </a:extLst>
        </xdr:cNvPr>
        <xdr:cNvCxnSpPr/>
      </xdr:nvCxnSpPr>
      <xdr:spPr>
        <a:xfrm flipV="1">
          <a:off x="21323300" y="185993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778" name="楕円 777">
          <a:extLst>
            <a:ext uri="{FF2B5EF4-FFF2-40B4-BE49-F238E27FC236}">
              <a16:creationId xmlns:a16="http://schemas.microsoft.com/office/drawing/2014/main" id="{C6493169-98BA-40E3-9B48-41C448BCBFA2}"/>
            </a:ext>
          </a:extLst>
        </xdr:cNvPr>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41911</xdr:rowOff>
    </xdr:from>
    <xdr:to>
      <xdr:col>111</xdr:col>
      <xdr:colOff>177800</xdr:colOff>
      <xdr:row>108</xdr:row>
      <xdr:rowOff>84364</xdr:rowOff>
    </xdr:to>
    <xdr:cxnSp macro="">
      <xdr:nvCxnSpPr>
        <xdr:cNvPr id="779" name="直線コネクタ 778">
          <a:extLst>
            <a:ext uri="{FF2B5EF4-FFF2-40B4-BE49-F238E27FC236}">
              <a16:creationId xmlns:a16="http://schemas.microsoft.com/office/drawing/2014/main" id="{BEB1F27B-8675-48E9-9F0A-F59F428DD41B}"/>
            </a:ext>
          </a:extLst>
        </xdr:cNvPr>
        <xdr:cNvCxnSpPr/>
      </xdr:nvCxnSpPr>
      <xdr:spPr>
        <a:xfrm>
          <a:off x="20434300" y="185585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80" name="楕円 779">
          <a:extLst>
            <a:ext uri="{FF2B5EF4-FFF2-40B4-BE49-F238E27FC236}">
              <a16:creationId xmlns:a16="http://schemas.microsoft.com/office/drawing/2014/main" id="{9F9720D9-81B1-479B-8A00-3ECFA04C5325}"/>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43543</xdr:rowOff>
    </xdr:to>
    <xdr:cxnSp macro="">
      <xdr:nvCxnSpPr>
        <xdr:cNvPr id="781" name="直線コネクタ 780">
          <a:extLst>
            <a:ext uri="{FF2B5EF4-FFF2-40B4-BE49-F238E27FC236}">
              <a16:creationId xmlns:a16="http://schemas.microsoft.com/office/drawing/2014/main" id="{F9B06E7B-9E5A-4BB9-B78F-64CD257EDD5F}"/>
            </a:ext>
          </a:extLst>
        </xdr:cNvPr>
        <xdr:cNvCxnSpPr/>
      </xdr:nvCxnSpPr>
      <xdr:spPr>
        <a:xfrm flipV="1">
          <a:off x="19545300" y="185585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a:extLst>
            <a:ext uri="{FF2B5EF4-FFF2-40B4-BE49-F238E27FC236}">
              <a16:creationId xmlns:a16="http://schemas.microsoft.com/office/drawing/2014/main" id="{D1B55FF6-C5CF-4AED-93B3-7BA20A0C2301}"/>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a:extLst>
            <a:ext uri="{FF2B5EF4-FFF2-40B4-BE49-F238E27FC236}">
              <a16:creationId xmlns:a16="http://schemas.microsoft.com/office/drawing/2014/main" id="{E6E98725-2DB1-4968-A61F-CC313F055B4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4" name="n_3aveValue【公民館】&#10;一人当たり面積">
          <a:extLst>
            <a:ext uri="{FF2B5EF4-FFF2-40B4-BE49-F238E27FC236}">
              <a16:creationId xmlns:a16="http://schemas.microsoft.com/office/drawing/2014/main" id="{3A46D6AD-88C1-4B85-A0E1-5DCA599D62CF}"/>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126291</xdr:rowOff>
    </xdr:from>
    <xdr:ext cx="469744" cy="259045"/>
    <xdr:sp macro="" textlink="">
      <xdr:nvSpPr>
        <xdr:cNvPr id="785" name="n_1mainValue【公民館】&#10;一人当たり面積">
          <a:extLst>
            <a:ext uri="{FF2B5EF4-FFF2-40B4-BE49-F238E27FC236}">
              <a16:creationId xmlns:a16="http://schemas.microsoft.com/office/drawing/2014/main" id="{C92B2A6E-4E1E-4BD3-B2F4-6A53B146412F}"/>
            </a:ext>
          </a:extLst>
        </xdr:cNvPr>
        <xdr:cNvSpPr txBox="1"/>
      </xdr:nvSpPr>
      <xdr:spPr>
        <a:xfrm>
          <a:off x="210757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786" name="n_2mainValue【公民館】&#10;一人当たり面積">
          <a:extLst>
            <a:ext uri="{FF2B5EF4-FFF2-40B4-BE49-F238E27FC236}">
              <a16:creationId xmlns:a16="http://schemas.microsoft.com/office/drawing/2014/main" id="{29F87F37-6CC8-46AB-817A-03FF44A7EAD9}"/>
            </a:ext>
          </a:extLst>
        </xdr:cNvPr>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87" name="n_3mainValue【公民館】&#10;一人当たり面積">
          <a:extLst>
            <a:ext uri="{FF2B5EF4-FFF2-40B4-BE49-F238E27FC236}">
              <a16:creationId xmlns:a16="http://schemas.microsoft.com/office/drawing/2014/main" id="{9E0E14BB-B4BF-4C7D-B012-B6ADEEF6C598}"/>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3517281D-720D-4FDB-9D09-0978120CEE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6D749743-A340-43B9-A67E-7C0EF28E6E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9DFBC871-DE24-43E8-9553-C9CC44B442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道路・学校施設・児童館・公民館において有形固定資産減価償却率は大変高い水準となっている。多くの施設が建設竣工より大変年月が経過していることが要因であり、今後、各施設の減価償却率の推移を考慮し効率的な改修・修繕作業に努める。また、公民館においては公共施設の集約・複合化事業として、人権交流センター及び図書館と機能集約し、総合文化センター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建設事業を実施する。橋りょう・トンネル有形固定資産額の一人当たり負担額においても、類似団体比較し高い水準となっている。要因として、人口と比較して町面積が広大であり、また、山間部で谷や川が多いことから橋りょう・トンネルの有形固定資産が多い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9D5995-84F8-4C95-841C-89818D3F79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49DA2D-D896-44B1-BE7D-D36A0AD0BE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C0BCEA-2700-4C4C-8972-C07A74CB01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A6CD46-D0BB-43A6-904F-032F1C1558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C9D4BC-A0CB-490C-8561-D265593B81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E41FFD-0157-4DC2-9E20-96BCE0E1CF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2ABF2E-E3F8-48B2-8D8F-A2E605BC7A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FE9299-0018-4294-A688-48B3C414D1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D6A393-98A1-4113-AD53-18CCFF08FA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A74C3A-6EB3-4854-8049-898653F61B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8556ED-B327-4318-BF8C-D6B777FBFC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D223AE-FFBA-4E68-9630-4F7BDD092C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A8C89D-3A15-4D49-9AE4-6C4A312967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788640-90EF-4A65-8AD9-C044C2FE24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47D9B3-5398-4615-8364-431E950599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C4E6DA-B40B-4C2D-ACFC-C5CC5DC8E4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8B823D-F2BB-470E-87C2-A8233C0526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C26E82-835E-4A21-B374-429546A638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5A4342-51E0-47DE-9EF5-93A21CCFD5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380BEF-065A-46DE-ACBB-595565B4EC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95F3A5-E6C5-446D-BF8E-52C384D387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CD9B0E-C0DE-46A7-9B97-57E5F4490E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F5A694-C45C-4D8D-8C11-7BE9D6E90A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9BC039-141E-423C-B911-438D5F51A1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C000A7-DCA3-451B-96CD-16E4972C82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7F58DD-2939-4142-B4A0-EB2349B4FD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B5E4F8-08C6-4BC5-B7BD-7F78EB09D7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849A94-F4DC-4674-9299-5AF4306279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F8F9F5-37CE-4109-86BA-AE6951F51D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96DC495-F294-41CA-9A1B-AEB6BDDEFEA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69C4A9C-58BE-4578-B7DE-941257D6AC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6F5ADC6-A0C3-4CDB-A5BA-20E4BC7E14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35FCC7-E332-4C1D-87D3-028451BD20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A84FF7-E201-4507-A435-EE3AF16C7A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C75694-902F-4B39-89B0-9BF535B39B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634CCD9-625B-4897-B1AA-0CE15F532B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B28AE96-7E66-4617-8D4F-5F622B9751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D069DD2-E86B-4924-970A-2EA470E540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0CD88F-318E-4DA3-A971-B749CBCCC1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91983E3-D008-4E28-B92F-755F04AEA2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BB62D33-4D0B-4ACA-A75C-4DD62709A9C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D8EE5D0-E056-4E85-9DDE-F9EF9C3F8C4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AF5844B-064D-4AFD-961A-8DFFE3851E8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31C7F95-320E-43A3-B6F5-01C09D43BB5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CCC8D83-B584-40D5-993F-FED1A73B7CA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05CBA3A-AC6E-4368-A983-93574A3A486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37E5C63-754A-4D34-A0B5-19894A5109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35EC72B-DF4D-49AB-A561-6B42A5C90B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4E493CF-4907-48BC-B667-46C207E5CDD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2D6E154-7247-488F-B341-CD19D0D72C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CA33BDE-C559-47AC-86FA-A0F06DD3E2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17006F5-AE50-4B6E-BC71-275B1FD0C7D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4DA568-A190-4FDE-A7C7-044F03B73D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3054AE5-FAF5-4C5D-BB2A-64A1E307853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FEAF823-1273-4636-9834-F3771D22B9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C49CA1B2-234B-4A78-A1BA-F09FB45F504B}"/>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CAA13293-D040-4ECB-8C19-68AC1A1337CB}"/>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D96DCE24-6646-4282-8A42-927F4AC996D0}"/>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CDD9D078-A60E-4218-8B02-CA393D13A6BF}"/>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DC4C6F4A-D864-4AD5-B1B5-1105F2EBD46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94197E62-1F0F-4060-814F-3B532029D522}"/>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789D3FC6-FAE0-4E31-AAA9-6ADC51DC55B2}"/>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0D706C31-284F-4B38-B0B3-F03B61295CA4}"/>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CB46A1F9-AB80-426E-A25D-7AE40853E098}"/>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8140A65E-A8D3-422C-920A-66734419DF7A}"/>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E6292F8-E1F6-4A24-A621-B07A818B44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638C50-C3A6-499F-9D57-B5124DBB8D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2042E5-5E54-4ACE-9099-2F3D2D9759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DA1B1C-8235-4987-AB81-E54AC1089E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C85444-E13B-48FA-8A78-2894C247F2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2" name="楕円 71">
          <a:extLst>
            <a:ext uri="{FF2B5EF4-FFF2-40B4-BE49-F238E27FC236}">
              <a16:creationId xmlns:a16="http://schemas.microsoft.com/office/drawing/2014/main" id="{907F17B9-EE69-4C69-8492-8CFC6384B0BC}"/>
            </a:ext>
          </a:extLst>
        </xdr:cNvPr>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167476</xdr:rowOff>
    </xdr:from>
    <xdr:ext cx="405111" cy="259045"/>
    <xdr:sp macro="" textlink="">
      <xdr:nvSpPr>
        <xdr:cNvPr id="73" name="【図書館】&#10;有形固定資産減価償却率該当値テキスト">
          <a:extLst>
            <a:ext uri="{FF2B5EF4-FFF2-40B4-BE49-F238E27FC236}">
              <a16:creationId xmlns:a16="http://schemas.microsoft.com/office/drawing/2014/main" id="{F09D537B-5F6B-49FD-AC5A-C949A749BC8F}"/>
            </a:ext>
          </a:extLst>
        </xdr:cNvPr>
        <xdr:cNvSpPr txBox="1"/>
      </xdr:nvSpPr>
      <xdr:spPr>
        <a:xfrm>
          <a:off x="4673600" y="616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5806</xdr:rowOff>
    </xdr:from>
    <xdr:to>
      <xdr:col>20</xdr:col>
      <xdr:colOff>38100</xdr:colOff>
      <xdr:row>37</xdr:row>
      <xdr:rowOff>107406</xdr:rowOff>
    </xdr:to>
    <xdr:sp macro="" textlink="">
      <xdr:nvSpPr>
        <xdr:cNvPr id="74" name="楕円 73">
          <a:extLst>
            <a:ext uri="{FF2B5EF4-FFF2-40B4-BE49-F238E27FC236}">
              <a16:creationId xmlns:a16="http://schemas.microsoft.com/office/drawing/2014/main" id="{A64F6A77-2933-4A5B-A672-0B1579E3DA83}"/>
            </a:ext>
          </a:extLst>
        </xdr:cNvPr>
        <xdr:cNvSpPr/>
      </xdr:nvSpPr>
      <xdr:spPr>
        <a:xfrm>
          <a:off x="3746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56606</xdr:rowOff>
    </xdr:to>
    <xdr:cxnSp macro="">
      <xdr:nvCxnSpPr>
        <xdr:cNvPr id="75" name="直線コネクタ 74">
          <a:extLst>
            <a:ext uri="{FF2B5EF4-FFF2-40B4-BE49-F238E27FC236}">
              <a16:creationId xmlns:a16="http://schemas.microsoft.com/office/drawing/2014/main" id="{2BF06813-1D00-4D27-BCD7-2E888C291D06}"/>
            </a:ext>
          </a:extLst>
        </xdr:cNvPr>
        <xdr:cNvCxnSpPr/>
      </xdr:nvCxnSpPr>
      <xdr:spPr>
        <a:xfrm flipV="1">
          <a:off x="3797300" y="63675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6" name="楕円 75">
          <a:extLst>
            <a:ext uri="{FF2B5EF4-FFF2-40B4-BE49-F238E27FC236}">
              <a16:creationId xmlns:a16="http://schemas.microsoft.com/office/drawing/2014/main" id="{0E064F32-2CE6-428B-A592-BB6460486594}"/>
            </a:ext>
          </a:extLst>
        </xdr:cNvPr>
        <xdr:cNvSpPr/>
      </xdr:nvSpPr>
      <xdr:spPr>
        <a:xfrm>
          <a:off x="2857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56606</xdr:rowOff>
    </xdr:from>
    <xdr:to>
      <xdr:col>19</xdr:col>
      <xdr:colOff>177800</xdr:colOff>
      <xdr:row>37</xdr:row>
      <xdr:rowOff>89263</xdr:rowOff>
    </xdr:to>
    <xdr:cxnSp macro="">
      <xdr:nvCxnSpPr>
        <xdr:cNvPr id="77" name="直線コネクタ 76">
          <a:extLst>
            <a:ext uri="{FF2B5EF4-FFF2-40B4-BE49-F238E27FC236}">
              <a16:creationId xmlns:a16="http://schemas.microsoft.com/office/drawing/2014/main" id="{91466346-B3AA-484A-AAE5-9BF587A2C3E8}"/>
            </a:ext>
          </a:extLst>
        </xdr:cNvPr>
        <xdr:cNvCxnSpPr/>
      </xdr:nvCxnSpPr>
      <xdr:spPr>
        <a:xfrm flipV="1">
          <a:off x="2908300" y="640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62956</xdr:rowOff>
    </xdr:from>
    <xdr:to>
      <xdr:col>10</xdr:col>
      <xdr:colOff>165100</xdr:colOff>
      <xdr:row>35</xdr:row>
      <xdr:rowOff>164556</xdr:rowOff>
    </xdr:to>
    <xdr:sp macro="" textlink="">
      <xdr:nvSpPr>
        <xdr:cNvPr id="78" name="楕円 77">
          <a:extLst>
            <a:ext uri="{FF2B5EF4-FFF2-40B4-BE49-F238E27FC236}">
              <a16:creationId xmlns:a16="http://schemas.microsoft.com/office/drawing/2014/main" id="{F9FBDA7F-2141-4CC4-B534-ABE9F76B42A9}"/>
            </a:ext>
          </a:extLst>
        </xdr:cNvPr>
        <xdr:cNvSpPr/>
      </xdr:nvSpPr>
      <xdr:spPr>
        <a:xfrm>
          <a:off x="1968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113756</xdr:rowOff>
    </xdr:from>
    <xdr:to>
      <xdr:col>15</xdr:col>
      <xdr:colOff>50800</xdr:colOff>
      <xdr:row>37</xdr:row>
      <xdr:rowOff>89263</xdr:rowOff>
    </xdr:to>
    <xdr:cxnSp macro="">
      <xdr:nvCxnSpPr>
        <xdr:cNvPr id="79" name="直線コネクタ 78">
          <a:extLst>
            <a:ext uri="{FF2B5EF4-FFF2-40B4-BE49-F238E27FC236}">
              <a16:creationId xmlns:a16="http://schemas.microsoft.com/office/drawing/2014/main" id="{3439C06F-02E4-465F-A4EE-BF029654CA71}"/>
            </a:ext>
          </a:extLst>
        </xdr:cNvPr>
        <xdr:cNvCxnSpPr/>
      </xdr:nvCxnSpPr>
      <xdr:spPr>
        <a:xfrm>
          <a:off x="2019300" y="611450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a:extLst>
            <a:ext uri="{FF2B5EF4-FFF2-40B4-BE49-F238E27FC236}">
              <a16:creationId xmlns:a16="http://schemas.microsoft.com/office/drawing/2014/main" id="{65BBEA8F-482B-4199-8A34-E8E702D7B5E1}"/>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a:extLst>
            <a:ext uri="{FF2B5EF4-FFF2-40B4-BE49-F238E27FC236}">
              <a16:creationId xmlns:a16="http://schemas.microsoft.com/office/drawing/2014/main" id="{CA104844-8F4C-465E-9503-97E9154C993A}"/>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a:extLst>
            <a:ext uri="{FF2B5EF4-FFF2-40B4-BE49-F238E27FC236}">
              <a16:creationId xmlns:a16="http://schemas.microsoft.com/office/drawing/2014/main" id="{64DC2999-0DEF-4A3D-BFAA-896510102D52}"/>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123933</xdr:rowOff>
    </xdr:from>
    <xdr:ext cx="405111" cy="259045"/>
    <xdr:sp macro="" textlink="">
      <xdr:nvSpPr>
        <xdr:cNvPr id="83" name="n_1mainValue【図書館】&#10;有形固定資産減価償却率">
          <a:extLst>
            <a:ext uri="{FF2B5EF4-FFF2-40B4-BE49-F238E27FC236}">
              <a16:creationId xmlns:a16="http://schemas.microsoft.com/office/drawing/2014/main" id="{2821CD64-4F33-4C17-990A-54075D4F0204}"/>
            </a:ext>
          </a:extLst>
        </xdr:cNvPr>
        <xdr:cNvSpPr txBox="1"/>
      </xdr:nvSpPr>
      <xdr:spPr>
        <a:xfrm>
          <a:off x="35820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156590</xdr:rowOff>
    </xdr:from>
    <xdr:ext cx="405111" cy="259045"/>
    <xdr:sp macro="" textlink="">
      <xdr:nvSpPr>
        <xdr:cNvPr id="84" name="n_2mainValue【図書館】&#10;有形固定資産減価償却率">
          <a:extLst>
            <a:ext uri="{FF2B5EF4-FFF2-40B4-BE49-F238E27FC236}">
              <a16:creationId xmlns:a16="http://schemas.microsoft.com/office/drawing/2014/main" id="{670C4EB4-BDB7-489F-95E8-FE07228CFEDA}"/>
            </a:ext>
          </a:extLst>
        </xdr:cNvPr>
        <xdr:cNvSpPr txBox="1"/>
      </xdr:nvSpPr>
      <xdr:spPr>
        <a:xfrm>
          <a:off x="2705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9633</xdr:rowOff>
    </xdr:from>
    <xdr:ext cx="405111" cy="259045"/>
    <xdr:sp macro="" textlink="">
      <xdr:nvSpPr>
        <xdr:cNvPr id="85" name="n_3mainValue【図書館】&#10;有形固定資産減価償却率">
          <a:extLst>
            <a:ext uri="{FF2B5EF4-FFF2-40B4-BE49-F238E27FC236}">
              <a16:creationId xmlns:a16="http://schemas.microsoft.com/office/drawing/2014/main" id="{F314529F-813C-4D64-844F-33B06840788B}"/>
            </a:ext>
          </a:extLst>
        </xdr:cNvPr>
        <xdr:cNvSpPr txBox="1"/>
      </xdr:nvSpPr>
      <xdr:spPr>
        <a:xfrm>
          <a:off x="1816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E136B8E-9A73-4C3D-B88C-0B77AB1B0A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04DE66B-DB7C-4006-9215-6F382A94E8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2704ABF-D0ED-4E8A-B9EB-D831E20FF2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4D772B8-18C1-4940-A077-85D511421D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81799CC-B9B5-4474-B462-DE59AAF0A6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D9D5895-6201-469A-AF0E-64AB5388B6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B90928BB-E4E0-4423-B1EB-21EB507F60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74044AC-420D-484C-8BDB-5D9CD5BCE2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8DC7F19-D958-4F80-9FDF-CF228298B60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1B99447-F810-4A98-9023-AD305288C8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8A41657-45F1-4295-9A61-7A253FAB4B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4001726-6700-47B7-82A6-B1BC06EF79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8929BF8-75BF-4532-BA47-C4D8BA2C76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F60435B1-16A0-44FF-82D1-3284E5B0067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AF69259-9BE8-4ECD-BC6A-D5087680364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32F35380-D93E-4A2E-9BBA-0FB6EA25155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2F3F051-AE5A-448D-9109-878D9355A23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E2C2F1B-DF87-44F4-93FA-D535B428551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44671CF-FA08-4F94-A52E-952AF9E770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99358C0A-4C21-4742-8224-B099C1C0FF1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F59F400-F73C-45FA-9E57-F46C6D9FBD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4A4006ED-3A6C-4116-8B24-2BAADAE180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D472B5E-2EFE-4397-8D42-1A586EDAD1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id="{609CBF29-B6E6-42A9-9843-CDBDD09908ED}"/>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id="{3DF0B1E3-A7E2-4C2C-8082-44784AE3C1F6}"/>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id="{0E96AE25-3D8B-4B39-82CE-3DB6E67E4455}"/>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id="{6530E50C-AFB7-4B03-87B6-D2151AEE988B}"/>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id="{17100AEA-9762-4176-99AD-86560EEC64D9}"/>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a:extLst>
            <a:ext uri="{FF2B5EF4-FFF2-40B4-BE49-F238E27FC236}">
              <a16:creationId xmlns:a16="http://schemas.microsoft.com/office/drawing/2014/main" id="{64B8DF3A-307B-4DC1-8134-73EED004F1B3}"/>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id="{29341D44-313E-43B8-AAC7-C6AD9CC6F8B7}"/>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id="{3E30F93E-592B-446D-8FAE-C6C24E5188C3}"/>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id="{B608EAA2-E8B6-4AE7-A7C3-106E53F43023}"/>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a:extLst>
            <a:ext uri="{FF2B5EF4-FFF2-40B4-BE49-F238E27FC236}">
              <a16:creationId xmlns:a16="http://schemas.microsoft.com/office/drawing/2014/main" id="{A3F3CEB8-199C-4DB2-B87F-163646BD8FF7}"/>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8D018E6-3A77-4151-9693-6578C683DC4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64C0AB2-A62D-4587-AAB2-CB97CD71E0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8E89631-9462-40CD-A532-DC6B0BD728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AE05C12-9A68-4381-B986-96F81FAE55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17C4C8B-7F40-43DD-BA51-6A43A6E277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116840</xdr:rowOff>
    </xdr:from>
    <xdr:to>
      <xdr:col>55</xdr:col>
      <xdr:colOff>50800</xdr:colOff>
      <xdr:row>42</xdr:row>
      <xdr:rowOff>46990</xdr:rowOff>
    </xdr:to>
    <xdr:sp macro="" textlink="">
      <xdr:nvSpPr>
        <xdr:cNvPr id="124" name="楕円 123">
          <a:extLst>
            <a:ext uri="{FF2B5EF4-FFF2-40B4-BE49-F238E27FC236}">
              <a16:creationId xmlns:a16="http://schemas.microsoft.com/office/drawing/2014/main" id="{75C7DFC9-98FB-43E5-BBFA-864400F8F5E5}"/>
            </a:ext>
          </a:extLst>
        </xdr:cNvPr>
        <xdr:cNvSpPr/>
      </xdr:nvSpPr>
      <xdr:spPr>
        <a:xfrm>
          <a:off x="10426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31767</xdr:rowOff>
    </xdr:from>
    <xdr:ext cx="469744" cy="259045"/>
    <xdr:sp macro="" textlink="">
      <xdr:nvSpPr>
        <xdr:cNvPr id="125" name="【図書館】&#10;一人当たり面積該当値テキスト">
          <a:extLst>
            <a:ext uri="{FF2B5EF4-FFF2-40B4-BE49-F238E27FC236}">
              <a16:creationId xmlns:a16="http://schemas.microsoft.com/office/drawing/2014/main" id="{1BC33AD2-1B7F-44E7-8378-E27367134A03}"/>
            </a:ext>
          </a:extLst>
        </xdr:cNvPr>
        <xdr:cNvSpPr txBox="1"/>
      </xdr:nvSpPr>
      <xdr:spPr>
        <a:xfrm>
          <a:off x="10515600" y="70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116840</xdr:rowOff>
    </xdr:from>
    <xdr:to>
      <xdr:col>50</xdr:col>
      <xdr:colOff>165100</xdr:colOff>
      <xdr:row>42</xdr:row>
      <xdr:rowOff>46990</xdr:rowOff>
    </xdr:to>
    <xdr:sp macro="" textlink="">
      <xdr:nvSpPr>
        <xdr:cNvPr id="126" name="楕円 125">
          <a:extLst>
            <a:ext uri="{FF2B5EF4-FFF2-40B4-BE49-F238E27FC236}">
              <a16:creationId xmlns:a16="http://schemas.microsoft.com/office/drawing/2014/main" id="{5A279042-1393-4453-AF86-47EB50D42749}"/>
            </a:ext>
          </a:extLst>
        </xdr:cNvPr>
        <xdr:cNvSpPr/>
      </xdr:nvSpPr>
      <xdr:spPr>
        <a:xfrm>
          <a:off x="958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167640</xdr:rowOff>
    </xdr:from>
    <xdr:to>
      <xdr:col>55</xdr:col>
      <xdr:colOff>0</xdr:colOff>
      <xdr:row>41</xdr:row>
      <xdr:rowOff>167640</xdr:rowOff>
    </xdr:to>
    <xdr:cxnSp macro="">
      <xdr:nvCxnSpPr>
        <xdr:cNvPr id="127" name="直線コネクタ 126">
          <a:extLst>
            <a:ext uri="{FF2B5EF4-FFF2-40B4-BE49-F238E27FC236}">
              <a16:creationId xmlns:a16="http://schemas.microsoft.com/office/drawing/2014/main" id="{A95B1891-6C6F-4CC0-81BD-A24B0F13F24F}"/>
            </a:ext>
          </a:extLst>
        </xdr:cNvPr>
        <xdr:cNvCxnSpPr/>
      </xdr:nvCxnSpPr>
      <xdr:spPr>
        <a:xfrm>
          <a:off x="9639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116840</xdr:rowOff>
    </xdr:from>
    <xdr:to>
      <xdr:col>46</xdr:col>
      <xdr:colOff>38100</xdr:colOff>
      <xdr:row>42</xdr:row>
      <xdr:rowOff>46990</xdr:rowOff>
    </xdr:to>
    <xdr:sp macro="" textlink="">
      <xdr:nvSpPr>
        <xdr:cNvPr id="128" name="楕円 127">
          <a:extLst>
            <a:ext uri="{FF2B5EF4-FFF2-40B4-BE49-F238E27FC236}">
              <a16:creationId xmlns:a16="http://schemas.microsoft.com/office/drawing/2014/main" id="{AC3EF451-E037-4B28-BB8C-3976786D080B}"/>
            </a:ext>
          </a:extLst>
        </xdr:cNvPr>
        <xdr:cNvSpPr/>
      </xdr:nvSpPr>
      <xdr:spPr>
        <a:xfrm>
          <a:off x="8699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167640</xdr:rowOff>
    </xdr:from>
    <xdr:to>
      <xdr:col>50</xdr:col>
      <xdr:colOff>114300</xdr:colOff>
      <xdr:row>41</xdr:row>
      <xdr:rowOff>167640</xdr:rowOff>
    </xdr:to>
    <xdr:cxnSp macro="">
      <xdr:nvCxnSpPr>
        <xdr:cNvPr id="129" name="直線コネクタ 128">
          <a:extLst>
            <a:ext uri="{FF2B5EF4-FFF2-40B4-BE49-F238E27FC236}">
              <a16:creationId xmlns:a16="http://schemas.microsoft.com/office/drawing/2014/main" id="{897C6553-6901-4AF1-8541-B639EC50DF58}"/>
            </a:ext>
          </a:extLst>
        </xdr:cNvPr>
        <xdr:cNvCxnSpPr/>
      </xdr:nvCxnSpPr>
      <xdr:spPr>
        <a:xfrm>
          <a:off x="8750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116840</xdr:rowOff>
    </xdr:from>
    <xdr:to>
      <xdr:col>41</xdr:col>
      <xdr:colOff>101600</xdr:colOff>
      <xdr:row>42</xdr:row>
      <xdr:rowOff>46990</xdr:rowOff>
    </xdr:to>
    <xdr:sp macro="" textlink="">
      <xdr:nvSpPr>
        <xdr:cNvPr id="130" name="楕円 129">
          <a:extLst>
            <a:ext uri="{FF2B5EF4-FFF2-40B4-BE49-F238E27FC236}">
              <a16:creationId xmlns:a16="http://schemas.microsoft.com/office/drawing/2014/main" id="{73B90C77-6757-4D82-BA88-1ABA1E9501D3}"/>
            </a:ext>
          </a:extLst>
        </xdr:cNvPr>
        <xdr:cNvSpPr/>
      </xdr:nvSpPr>
      <xdr:spPr>
        <a:xfrm>
          <a:off x="781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167640</xdr:rowOff>
    </xdr:from>
    <xdr:to>
      <xdr:col>45</xdr:col>
      <xdr:colOff>177800</xdr:colOff>
      <xdr:row>41</xdr:row>
      <xdr:rowOff>167640</xdr:rowOff>
    </xdr:to>
    <xdr:cxnSp macro="">
      <xdr:nvCxnSpPr>
        <xdr:cNvPr id="131" name="直線コネクタ 130">
          <a:extLst>
            <a:ext uri="{FF2B5EF4-FFF2-40B4-BE49-F238E27FC236}">
              <a16:creationId xmlns:a16="http://schemas.microsoft.com/office/drawing/2014/main" id="{FFD4A892-FCBD-4EF7-9AD5-0990A648D1C1}"/>
            </a:ext>
          </a:extLst>
        </xdr:cNvPr>
        <xdr:cNvCxnSpPr/>
      </xdr:nvCxnSpPr>
      <xdr:spPr>
        <a:xfrm>
          <a:off x="7861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a:extLst>
            <a:ext uri="{FF2B5EF4-FFF2-40B4-BE49-F238E27FC236}">
              <a16:creationId xmlns:a16="http://schemas.microsoft.com/office/drawing/2014/main" id="{A0F218AD-6C11-48A4-9B5B-E05523FF8F7C}"/>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aveValue【図書館】&#10;一人当たり面積">
          <a:extLst>
            <a:ext uri="{FF2B5EF4-FFF2-40B4-BE49-F238E27FC236}">
              <a16:creationId xmlns:a16="http://schemas.microsoft.com/office/drawing/2014/main" id="{0C51C83D-F9AC-486A-8E8E-287D77B7C58D}"/>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a:extLst>
            <a:ext uri="{FF2B5EF4-FFF2-40B4-BE49-F238E27FC236}">
              <a16:creationId xmlns:a16="http://schemas.microsoft.com/office/drawing/2014/main" id="{F422273C-0C2F-41D1-9D07-F7882D8C52E5}"/>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38117</xdr:rowOff>
    </xdr:from>
    <xdr:ext cx="469744" cy="259045"/>
    <xdr:sp macro="" textlink="">
      <xdr:nvSpPr>
        <xdr:cNvPr id="135" name="n_1mainValue【図書館】&#10;一人当たり面積">
          <a:extLst>
            <a:ext uri="{FF2B5EF4-FFF2-40B4-BE49-F238E27FC236}">
              <a16:creationId xmlns:a16="http://schemas.microsoft.com/office/drawing/2014/main" id="{EAA29581-D892-4858-9732-A0CC543EADDC}"/>
            </a:ext>
          </a:extLst>
        </xdr:cNvPr>
        <xdr:cNvSpPr txBox="1"/>
      </xdr:nvSpPr>
      <xdr:spPr>
        <a:xfrm>
          <a:off x="9391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38117</xdr:rowOff>
    </xdr:from>
    <xdr:ext cx="469744" cy="259045"/>
    <xdr:sp macro="" textlink="">
      <xdr:nvSpPr>
        <xdr:cNvPr id="136" name="n_2mainValue【図書館】&#10;一人当たり面積">
          <a:extLst>
            <a:ext uri="{FF2B5EF4-FFF2-40B4-BE49-F238E27FC236}">
              <a16:creationId xmlns:a16="http://schemas.microsoft.com/office/drawing/2014/main" id="{065B00EE-2341-4EC5-BE60-63FFF54D1486}"/>
            </a:ext>
          </a:extLst>
        </xdr:cNvPr>
        <xdr:cNvSpPr txBox="1"/>
      </xdr:nvSpPr>
      <xdr:spPr>
        <a:xfrm>
          <a:off x="8515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38117</xdr:rowOff>
    </xdr:from>
    <xdr:ext cx="469744" cy="259045"/>
    <xdr:sp macro="" textlink="">
      <xdr:nvSpPr>
        <xdr:cNvPr id="137" name="n_3mainValue【図書館】&#10;一人当たり面積">
          <a:extLst>
            <a:ext uri="{FF2B5EF4-FFF2-40B4-BE49-F238E27FC236}">
              <a16:creationId xmlns:a16="http://schemas.microsoft.com/office/drawing/2014/main" id="{4C1A5428-CECF-48B0-A814-0E99CD4497F7}"/>
            </a:ext>
          </a:extLst>
        </xdr:cNvPr>
        <xdr:cNvSpPr txBox="1"/>
      </xdr:nvSpPr>
      <xdr:spPr>
        <a:xfrm>
          <a:off x="7626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A3E5C18-E2B9-45F1-B983-67337CC84F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DC341D2-8DE6-4324-A84D-88F12330EB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1E07F5A-D588-45B1-AFCA-678B18D5DA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2527813-74EE-469B-87D2-4A538DB344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6C816F1-9628-4051-B0AA-915DE1A165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8F2B8C9-ED68-4CA0-A0CC-4D24213531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8F7BE4E-3AB7-4BC1-900D-3BB34E408F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A7F5F3A-10A8-4AB1-B365-D7EE448817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8009E93-7642-458B-8236-51196A2FB8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9DB711B-6DC4-4BCB-82CE-B49793B56A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A0887D6-7636-4BA6-AB0A-10E4490365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055E646-BD30-4622-AB0B-0873A9DFD9D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2FDDB555-BD15-4E79-8C9D-6C1B4696C9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B43E0B4C-2890-4EEA-8B92-001AC4790A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87E048E-1C92-48D3-9AAA-6C13919C1E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DB8D2DD-5CCF-4910-9EA1-D63D665D438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CEE1CEC-EFF0-44D1-867A-594881AB6B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6601E926-37FA-40FF-82F2-C73A00BFC2A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26C53D09-EFF1-4F7C-BB05-77BBC1EBA1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A1DB3A70-7FF7-4DB9-A3C6-D261D458BD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2BD09B39-BD44-4811-BB5F-112A615E88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F133CD10-8D07-45C7-9EE9-DB7B0BC5DAF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791CC2D-8900-48F8-9903-DA0AA7B30A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710A302E-5E2E-4B3F-B7BC-D0E548BE1A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564FA8DD-606F-45B7-B908-4A0775AA71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a:extLst>
            <a:ext uri="{FF2B5EF4-FFF2-40B4-BE49-F238E27FC236}">
              <a16:creationId xmlns:a16="http://schemas.microsoft.com/office/drawing/2014/main" id="{83DA0752-D9E0-46DE-AF58-A7866A2F9EE7}"/>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DA917EF-6DB8-43F9-B6CF-44220214D3A1}"/>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a:extLst>
            <a:ext uri="{FF2B5EF4-FFF2-40B4-BE49-F238E27FC236}">
              <a16:creationId xmlns:a16="http://schemas.microsoft.com/office/drawing/2014/main" id="{93F09A21-CEA1-44B5-8D57-CD32FB7EF41C}"/>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07DDC9D9-F23F-48E8-AB64-88E5A054DD83}"/>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6D0260E5-D3F1-4FBA-B9E0-EF93A0CCE7A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752671D7-1D4B-4C9F-9835-E37DB9C7B1EB}"/>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a:extLst>
            <a:ext uri="{FF2B5EF4-FFF2-40B4-BE49-F238E27FC236}">
              <a16:creationId xmlns:a16="http://schemas.microsoft.com/office/drawing/2014/main" id="{BEB657A1-62D4-4BDD-BEA0-62518C233F0A}"/>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a:extLst>
            <a:ext uri="{FF2B5EF4-FFF2-40B4-BE49-F238E27FC236}">
              <a16:creationId xmlns:a16="http://schemas.microsoft.com/office/drawing/2014/main" id="{32116180-6463-42D9-820B-4399A55860FB}"/>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F6CF2FBF-838C-4104-85BC-59A5AA63F3EE}"/>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882D3332-47B4-4B2C-8AFB-9029A1FA58C7}"/>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00E15F6-F57B-4E7F-AAE6-273A869DF3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31F1C80-2EEA-4CA6-A8C3-8424B344FF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500ACD4-25C1-4398-A925-CF2E580CDF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70576DB-F811-45DB-946E-B5C2845205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1D65A41-2618-432D-8CB6-F9C9FA4C70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73297</xdr:rowOff>
    </xdr:from>
    <xdr:to>
      <xdr:col>24</xdr:col>
      <xdr:colOff>114300</xdr:colOff>
      <xdr:row>58</xdr:row>
      <xdr:rowOff>3447</xdr:rowOff>
    </xdr:to>
    <xdr:sp macro="" textlink="">
      <xdr:nvSpPr>
        <xdr:cNvPr id="178" name="楕円 177">
          <a:extLst>
            <a:ext uri="{FF2B5EF4-FFF2-40B4-BE49-F238E27FC236}">
              <a16:creationId xmlns:a16="http://schemas.microsoft.com/office/drawing/2014/main" id="{E7AEE379-020B-4026-B90A-ABA110137E1D}"/>
            </a:ext>
          </a:extLst>
        </xdr:cNvPr>
        <xdr:cNvSpPr/>
      </xdr:nvSpPr>
      <xdr:spPr>
        <a:xfrm>
          <a:off x="4584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96174</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A2F351A0-FDAB-40F3-AF9F-F039863BCDBA}"/>
            </a:ext>
          </a:extLst>
        </xdr:cNvPr>
        <xdr:cNvSpPr txBox="1"/>
      </xdr:nvSpPr>
      <xdr:spPr>
        <a:xfrm>
          <a:off x="4673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80" name="楕円 179">
          <a:extLst>
            <a:ext uri="{FF2B5EF4-FFF2-40B4-BE49-F238E27FC236}">
              <a16:creationId xmlns:a16="http://schemas.microsoft.com/office/drawing/2014/main" id="{6A337DEC-B4C3-416D-AB69-4BDE8BB30F23}"/>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124097</xdr:rowOff>
    </xdr:from>
    <xdr:to>
      <xdr:col>24</xdr:col>
      <xdr:colOff>63500</xdr:colOff>
      <xdr:row>57</xdr:row>
      <xdr:rowOff>160020</xdr:rowOff>
    </xdr:to>
    <xdr:cxnSp macro="">
      <xdr:nvCxnSpPr>
        <xdr:cNvPr id="181" name="直線コネクタ 180">
          <a:extLst>
            <a:ext uri="{FF2B5EF4-FFF2-40B4-BE49-F238E27FC236}">
              <a16:creationId xmlns:a16="http://schemas.microsoft.com/office/drawing/2014/main" id="{A68932EF-5F1A-494A-82A3-BEC6C62BB7FF}"/>
            </a:ext>
          </a:extLst>
        </xdr:cNvPr>
        <xdr:cNvCxnSpPr/>
      </xdr:nvCxnSpPr>
      <xdr:spPr>
        <a:xfrm flipV="1">
          <a:off x="3797300" y="98967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145143</xdr:rowOff>
    </xdr:from>
    <xdr:to>
      <xdr:col>15</xdr:col>
      <xdr:colOff>101600</xdr:colOff>
      <xdr:row>58</xdr:row>
      <xdr:rowOff>75293</xdr:rowOff>
    </xdr:to>
    <xdr:sp macro="" textlink="">
      <xdr:nvSpPr>
        <xdr:cNvPr id="182" name="楕円 181">
          <a:extLst>
            <a:ext uri="{FF2B5EF4-FFF2-40B4-BE49-F238E27FC236}">
              <a16:creationId xmlns:a16="http://schemas.microsoft.com/office/drawing/2014/main" id="{2C0C604A-0DB2-432E-9F58-C35352454E1D}"/>
            </a:ext>
          </a:extLst>
        </xdr:cNvPr>
        <xdr:cNvSpPr/>
      </xdr:nvSpPr>
      <xdr:spPr>
        <a:xfrm>
          <a:off x="2857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24493</xdr:rowOff>
    </xdr:to>
    <xdr:cxnSp macro="">
      <xdr:nvCxnSpPr>
        <xdr:cNvPr id="183" name="直線コネクタ 182">
          <a:extLst>
            <a:ext uri="{FF2B5EF4-FFF2-40B4-BE49-F238E27FC236}">
              <a16:creationId xmlns:a16="http://schemas.microsoft.com/office/drawing/2014/main" id="{AF6F07F4-27FA-4D1A-BF99-8BA788ED5D44}"/>
            </a:ext>
          </a:extLst>
        </xdr:cNvPr>
        <xdr:cNvCxnSpPr/>
      </xdr:nvCxnSpPr>
      <xdr:spPr>
        <a:xfrm flipV="1">
          <a:off x="2908300" y="993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184" name="楕円 183">
          <a:extLst>
            <a:ext uri="{FF2B5EF4-FFF2-40B4-BE49-F238E27FC236}">
              <a16:creationId xmlns:a16="http://schemas.microsoft.com/office/drawing/2014/main" id="{8387FC10-C942-4D98-8144-8C34EB1797A6}"/>
            </a:ext>
          </a:extLst>
        </xdr:cNvPr>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24493</xdr:rowOff>
    </xdr:from>
    <xdr:to>
      <xdr:col>15</xdr:col>
      <xdr:colOff>50800</xdr:colOff>
      <xdr:row>59</xdr:row>
      <xdr:rowOff>169817</xdr:rowOff>
    </xdr:to>
    <xdr:cxnSp macro="">
      <xdr:nvCxnSpPr>
        <xdr:cNvPr id="185" name="直線コネクタ 184">
          <a:extLst>
            <a:ext uri="{FF2B5EF4-FFF2-40B4-BE49-F238E27FC236}">
              <a16:creationId xmlns:a16="http://schemas.microsoft.com/office/drawing/2014/main" id="{05183A40-9E6E-470D-BE72-DEA46B080B36}"/>
            </a:ext>
          </a:extLst>
        </xdr:cNvPr>
        <xdr:cNvCxnSpPr/>
      </xdr:nvCxnSpPr>
      <xdr:spPr>
        <a:xfrm flipV="1">
          <a:off x="2019300" y="9968593"/>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a:extLst>
            <a:ext uri="{FF2B5EF4-FFF2-40B4-BE49-F238E27FC236}">
              <a16:creationId xmlns:a16="http://schemas.microsoft.com/office/drawing/2014/main" id="{4405B9E0-6F5C-41B0-82A9-AC0F2B0ACCB7}"/>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a:extLst>
            <a:ext uri="{FF2B5EF4-FFF2-40B4-BE49-F238E27FC236}">
              <a16:creationId xmlns:a16="http://schemas.microsoft.com/office/drawing/2014/main" id="{6F09843F-7CEE-4D00-843A-4CB9B5344CF4}"/>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7B38F4D3-AF4A-48D5-8F60-2C3C4792B64E}"/>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89" name="n_1mainValue【体育館・プール】&#10;有形固定資産減価償却率">
          <a:extLst>
            <a:ext uri="{FF2B5EF4-FFF2-40B4-BE49-F238E27FC236}">
              <a16:creationId xmlns:a16="http://schemas.microsoft.com/office/drawing/2014/main" id="{0F16D8DF-F681-4FC4-BC48-9C2291DEEB5D}"/>
            </a:ext>
          </a:extLst>
        </xdr:cNvPr>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91820</xdr:rowOff>
    </xdr:from>
    <xdr:ext cx="405111" cy="259045"/>
    <xdr:sp macro="" textlink="">
      <xdr:nvSpPr>
        <xdr:cNvPr id="190" name="n_2mainValue【体育館・プール】&#10;有形固定資産減価償却率">
          <a:extLst>
            <a:ext uri="{FF2B5EF4-FFF2-40B4-BE49-F238E27FC236}">
              <a16:creationId xmlns:a16="http://schemas.microsoft.com/office/drawing/2014/main" id="{A89CAFA3-EFEA-4357-9B25-B0B45D85B8D8}"/>
            </a:ext>
          </a:extLst>
        </xdr:cNvPr>
        <xdr:cNvSpPr txBox="1"/>
      </xdr:nvSpPr>
      <xdr:spPr>
        <a:xfrm>
          <a:off x="2705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40294</xdr:rowOff>
    </xdr:from>
    <xdr:ext cx="405111" cy="259045"/>
    <xdr:sp macro="" textlink="">
      <xdr:nvSpPr>
        <xdr:cNvPr id="191" name="n_3mainValue【体育館・プール】&#10;有形固定資産減価償却率">
          <a:extLst>
            <a:ext uri="{FF2B5EF4-FFF2-40B4-BE49-F238E27FC236}">
              <a16:creationId xmlns:a16="http://schemas.microsoft.com/office/drawing/2014/main" id="{3E87DB72-F39A-4583-9D73-CC7CE3086D54}"/>
            </a:ext>
          </a:extLst>
        </xdr:cNvPr>
        <xdr:cNvSpPr txBox="1"/>
      </xdr:nvSpPr>
      <xdr:spPr>
        <a:xfrm>
          <a:off x="1816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60F7EA9D-CD7A-48F0-A8E6-50D5B7ECFE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2945F305-C3DD-41B0-A5C5-ACB9DED00C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94C1135A-193C-43EE-8926-812A65B9BA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AC5DCEE9-7785-499F-99E2-FBFC9FCFE9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6EB61D4-5FE1-4B2D-8345-CE3F0515DF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CC90F94-32D1-4F84-B8DC-4E518D7B32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F362FE7-6FB3-4C86-BFF2-7C25252CD8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BC4EDED-56E4-4543-9FC5-78F76EA09D0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1788EB2C-9053-4419-A779-2A00348F24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BB6F713-96A6-48A4-ACB6-30057DACFA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7DACF8E6-2F84-4C29-9121-9A5BF557616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4C56304C-7867-43F5-B359-76C4E249A4E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A291F6DC-E5BF-49CD-B496-F64A1700018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661184F9-D6EF-4A26-90E6-C928B2DACE3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0BECE452-085D-4FBA-B143-4B8267BBD1D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CD48C34B-D7CE-4522-9416-C69F5E2DDF8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36ECFA6F-CE38-4468-9B1D-6CDF6376B0F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EE4BF0EB-CE4A-4810-AA21-55A8D8B7EB5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073D1647-3A07-4068-9D7F-C522B6B1420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B7DA1833-98C1-4CC6-B32D-B33C1F549D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978D6D04-4B62-47AE-8177-0CE9131AF90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B44A0CBE-382E-4725-AEAA-4661240511C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D3F6288A-6FE8-444A-8036-29B64B1911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E0063CC0-DA6A-4B51-827F-30D13CBABC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600B4DDC-EC13-46CA-ADFD-4AE6A333B2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a:extLst>
            <a:ext uri="{FF2B5EF4-FFF2-40B4-BE49-F238E27FC236}">
              <a16:creationId xmlns:a16="http://schemas.microsoft.com/office/drawing/2014/main" id="{72E6B97F-8F5B-405E-A397-60752ECB8C47}"/>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a:extLst>
            <a:ext uri="{FF2B5EF4-FFF2-40B4-BE49-F238E27FC236}">
              <a16:creationId xmlns:a16="http://schemas.microsoft.com/office/drawing/2014/main" id="{7D8248D8-E7CB-4184-B6B2-7BD4CDCEE05E}"/>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a:extLst>
            <a:ext uri="{FF2B5EF4-FFF2-40B4-BE49-F238E27FC236}">
              <a16:creationId xmlns:a16="http://schemas.microsoft.com/office/drawing/2014/main" id="{102CFECE-2C7E-43CC-89DA-8835B3B92D3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a:extLst>
            <a:ext uri="{FF2B5EF4-FFF2-40B4-BE49-F238E27FC236}">
              <a16:creationId xmlns:a16="http://schemas.microsoft.com/office/drawing/2014/main" id="{09112B71-F0D1-4506-85F7-B9582E1CF048}"/>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a:extLst>
            <a:ext uri="{FF2B5EF4-FFF2-40B4-BE49-F238E27FC236}">
              <a16:creationId xmlns:a16="http://schemas.microsoft.com/office/drawing/2014/main" id="{DE278344-CCD7-4564-94BB-CE747C6C1F16}"/>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a:extLst>
            <a:ext uri="{FF2B5EF4-FFF2-40B4-BE49-F238E27FC236}">
              <a16:creationId xmlns:a16="http://schemas.microsoft.com/office/drawing/2014/main" id="{782114FD-AB7B-483F-B1DF-D433C033B6E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a:extLst>
            <a:ext uri="{FF2B5EF4-FFF2-40B4-BE49-F238E27FC236}">
              <a16:creationId xmlns:a16="http://schemas.microsoft.com/office/drawing/2014/main" id="{DD16AF07-2277-4666-A54B-E5BBCF3D3946}"/>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a:extLst>
            <a:ext uri="{FF2B5EF4-FFF2-40B4-BE49-F238E27FC236}">
              <a16:creationId xmlns:a16="http://schemas.microsoft.com/office/drawing/2014/main" id="{4B24BDCE-C11E-415A-B695-2B8EAA5A4EFB}"/>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a:extLst>
            <a:ext uri="{FF2B5EF4-FFF2-40B4-BE49-F238E27FC236}">
              <a16:creationId xmlns:a16="http://schemas.microsoft.com/office/drawing/2014/main" id="{4C05F20B-FA19-48BA-8CB5-E8612947A286}"/>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a:extLst>
            <a:ext uri="{FF2B5EF4-FFF2-40B4-BE49-F238E27FC236}">
              <a16:creationId xmlns:a16="http://schemas.microsoft.com/office/drawing/2014/main" id="{E96BC7C9-4534-4E84-BB06-5B43213FB974}"/>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4A621BD-B54A-48A4-B7E6-3EE80A2500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F6F85E1-3857-4219-AED9-81582196B8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588B192-70B8-4F3C-B9F0-0D2D18A341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340F57A-CC79-4DFE-8373-FAD3FC805C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BF95901-3A73-41A2-9173-BA09689AEC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34109</xdr:rowOff>
    </xdr:from>
    <xdr:to>
      <xdr:col>55</xdr:col>
      <xdr:colOff>50800</xdr:colOff>
      <xdr:row>62</xdr:row>
      <xdr:rowOff>135709</xdr:rowOff>
    </xdr:to>
    <xdr:sp macro="" textlink="">
      <xdr:nvSpPr>
        <xdr:cNvPr id="232" name="楕円 231">
          <a:extLst>
            <a:ext uri="{FF2B5EF4-FFF2-40B4-BE49-F238E27FC236}">
              <a16:creationId xmlns:a16="http://schemas.microsoft.com/office/drawing/2014/main" id="{49BC2719-F453-4235-9DDC-3DE7B51A4946}"/>
            </a:ext>
          </a:extLst>
        </xdr:cNvPr>
        <xdr:cNvSpPr/>
      </xdr:nvSpPr>
      <xdr:spPr>
        <a:xfrm>
          <a:off x="10426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12536</xdr:rowOff>
    </xdr:from>
    <xdr:ext cx="469744" cy="259045"/>
    <xdr:sp macro="" textlink="">
      <xdr:nvSpPr>
        <xdr:cNvPr id="233" name="【体育館・プール】&#10;一人当たり面積該当値テキスト">
          <a:extLst>
            <a:ext uri="{FF2B5EF4-FFF2-40B4-BE49-F238E27FC236}">
              <a16:creationId xmlns:a16="http://schemas.microsoft.com/office/drawing/2014/main" id="{949C0DD3-DF6B-422B-8AC6-CC393805F259}"/>
            </a:ext>
          </a:extLst>
        </xdr:cNvPr>
        <xdr:cNvSpPr txBox="1"/>
      </xdr:nvSpPr>
      <xdr:spPr>
        <a:xfrm>
          <a:off x="10515600"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37374</xdr:rowOff>
    </xdr:from>
    <xdr:to>
      <xdr:col>50</xdr:col>
      <xdr:colOff>165100</xdr:colOff>
      <xdr:row>62</xdr:row>
      <xdr:rowOff>138974</xdr:rowOff>
    </xdr:to>
    <xdr:sp macro="" textlink="">
      <xdr:nvSpPr>
        <xdr:cNvPr id="234" name="楕円 233">
          <a:extLst>
            <a:ext uri="{FF2B5EF4-FFF2-40B4-BE49-F238E27FC236}">
              <a16:creationId xmlns:a16="http://schemas.microsoft.com/office/drawing/2014/main" id="{D51EAF8D-179E-4B4A-A17C-87826F0C681F}"/>
            </a:ext>
          </a:extLst>
        </xdr:cNvPr>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84909</xdr:rowOff>
    </xdr:from>
    <xdr:to>
      <xdr:col>55</xdr:col>
      <xdr:colOff>0</xdr:colOff>
      <xdr:row>62</xdr:row>
      <xdr:rowOff>88174</xdr:rowOff>
    </xdr:to>
    <xdr:cxnSp macro="">
      <xdr:nvCxnSpPr>
        <xdr:cNvPr id="235" name="直線コネクタ 234">
          <a:extLst>
            <a:ext uri="{FF2B5EF4-FFF2-40B4-BE49-F238E27FC236}">
              <a16:creationId xmlns:a16="http://schemas.microsoft.com/office/drawing/2014/main" id="{CC46AD75-2D1D-4CEC-B38E-211D786F6D62}"/>
            </a:ext>
          </a:extLst>
        </xdr:cNvPr>
        <xdr:cNvCxnSpPr/>
      </xdr:nvCxnSpPr>
      <xdr:spPr>
        <a:xfrm flipV="1">
          <a:off x="9639300" y="107148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36" name="楕円 235">
          <a:extLst>
            <a:ext uri="{FF2B5EF4-FFF2-40B4-BE49-F238E27FC236}">
              <a16:creationId xmlns:a16="http://schemas.microsoft.com/office/drawing/2014/main" id="{FECEAFF8-2D5D-4566-9D93-D874A4DCD7F9}"/>
            </a:ext>
          </a:extLst>
        </xdr:cNvPr>
        <xdr:cNvSpPr/>
      </xdr:nvSpPr>
      <xdr:spPr>
        <a:xfrm>
          <a:off x="86995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88174</xdr:rowOff>
    </xdr:from>
    <xdr:to>
      <xdr:col>50</xdr:col>
      <xdr:colOff>114300</xdr:colOff>
      <xdr:row>62</xdr:row>
      <xdr:rowOff>92528</xdr:rowOff>
    </xdr:to>
    <xdr:cxnSp macro="">
      <xdr:nvCxnSpPr>
        <xdr:cNvPr id="237" name="直線コネクタ 236">
          <a:extLst>
            <a:ext uri="{FF2B5EF4-FFF2-40B4-BE49-F238E27FC236}">
              <a16:creationId xmlns:a16="http://schemas.microsoft.com/office/drawing/2014/main" id="{0C610450-F1FC-43CC-9DC3-9DDD62876139}"/>
            </a:ext>
          </a:extLst>
        </xdr:cNvPr>
        <xdr:cNvCxnSpPr/>
      </xdr:nvCxnSpPr>
      <xdr:spPr>
        <a:xfrm flipV="1">
          <a:off x="8750300" y="107180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44994</xdr:rowOff>
    </xdr:from>
    <xdr:to>
      <xdr:col>41</xdr:col>
      <xdr:colOff>101600</xdr:colOff>
      <xdr:row>62</xdr:row>
      <xdr:rowOff>146594</xdr:rowOff>
    </xdr:to>
    <xdr:sp macro="" textlink="">
      <xdr:nvSpPr>
        <xdr:cNvPr id="238" name="楕円 237">
          <a:extLst>
            <a:ext uri="{FF2B5EF4-FFF2-40B4-BE49-F238E27FC236}">
              <a16:creationId xmlns:a16="http://schemas.microsoft.com/office/drawing/2014/main" id="{15FBC766-CC33-4000-B8D2-C0730E0D6DE3}"/>
            </a:ext>
          </a:extLst>
        </xdr:cNvPr>
        <xdr:cNvSpPr/>
      </xdr:nvSpPr>
      <xdr:spPr>
        <a:xfrm>
          <a:off x="7810500" y="106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92528</xdr:rowOff>
    </xdr:from>
    <xdr:to>
      <xdr:col>45</xdr:col>
      <xdr:colOff>177800</xdr:colOff>
      <xdr:row>62</xdr:row>
      <xdr:rowOff>95794</xdr:rowOff>
    </xdr:to>
    <xdr:cxnSp macro="">
      <xdr:nvCxnSpPr>
        <xdr:cNvPr id="239" name="直線コネクタ 238">
          <a:extLst>
            <a:ext uri="{FF2B5EF4-FFF2-40B4-BE49-F238E27FC236}">
              <a16:creationId xmlns:a16="http://schemas.microsoft.com/office/drawing/2014/main" id="{1D51FF5C-F66C-4525-AC2B-1946AA46AD77}"/>
            </a:ext>
          </a:extLst>
        </xdr:cNvPr>
        <xdr:cNvCxnSpPr/>
      </xdr:nvCxnSpPr>
      <xdr:spPr>
        <a:xfrm flipV="1">
          <a:off x="7861300" y="107224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a:extLst>
            <a:ext uri="{FF2B5EF4-FFF2-40B4-BE49-F238E27FC236}">
              <a16:creationId xmlns:a16="http://schemas.microsoft.com/office/drawing/2014/main" id="{641DC675-32BE-4731-99A0-4477023D7894}"/>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41" name="n_2aveValue【体育館・プール】&#10;一人当たり面積">
          <a:extLst>
            <a:ext uri="{FF2B5EF4-FFF2-40B4-BE49-F238E27FC236}">
              <a16:creationId xmlns:a16="http://schemas.microsoft.com/office/drawing/2014/main" id="{1F3C812D-1033-4BF8-AE1D-C65422970F48}"/>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a:extLst>
            <a:ext uri="{FF2B5EF4-FFF2-40B4-BE49-F238E27FC236}">
              <a16:creationId xmlns:a16="http://schemas.microsoft.com/office/drawing/2014/main" id="{8B5D95A0-1FB5-4C35-B2A6-611413719B62}"/>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130101</xdr:rowOff>
    </xdr:from>
    <xdr:ext cx="469744" cy="259045"/>
    <xdr:sp macro="" textlink="">
      <xdr:nvSpPr>
        <xdr:cNvPr id="243" name="n_1mainValue【体育館・プール】&#10;一人当たり面積">
          <a:extLst>
            <a:ext uri="{FF2B5EF4-FFF2-40B4-BE49-F238E27FC236}">
              <a16:creationId xmlns:a16="http://schemas.microsoft.com/office/drawing/2014/main" id="{B366D6F5-2C2A-41A1-B261-C9DADF06D37A}"/>
            </a:ext>
          </a:extLst>
        </xdr:cNvPr>
        <xdr:cNvSpPr txBox="1"/>
      </xdr:nvSpPr>
      <xdr:spPr>
        <a:xfrm>
          <a:off x="93917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44" name="n_2mainValue【体育館・プール】&#10;一人当たり面積">
          <a:extLst>
            <a:ext uri="{FF2B5EF4-FFF2-40B4-BE49-F238E27FC236}">
              <a16:creationId xmlns:a16="http://schemas.microsoft.com/office/drawing/2014/main" id="{D166F187-5ADD-4F1B-9863-BCC119ECAA95}"/>
            </a:ext>
          </a:extLst>
        </xdr:cNvPr>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163121</xdr:rowOff>
    </xdr:from>
    <xdr:ext cx="469744" cy="259045"/>
    <xdr:sp macro="" textlink="">
      <xdr:nvSpPr>
        <xdr:cNvPr id="245" name="n_3mainValue【体育館・プール】&#10;一人当たり面積">
          <a:extLst>
            <a:ext uri="{FF2B5EF4-FFF2-40B4-BE49-F238E27FC236}">
              <a16:creationId xmlns:a16="http://schemas.microsoft.com/office/drawing/2014/main" id="{CC913A5F-E8B9-4A44-B803-89CD59C221EC}"/>
            </a:ext>
          </a:extLst>
        </xdr:cNvPr>
        <xdr:cNvSpPr txBox="1"/>
      </xdr:nvSpPr>
      <xdr:spPr>
        <a:xfrm>
          <a:off x="7626427" y="104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D64CC760-C598-4F95-A9FF-D791E32B54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8B3CCEC3-07A3-4C96-9D8B-D9C63A4C11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2D217DBE-E1C5-44E7-BF61-DD86BB8C96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4835ECD9-2CB5-469E-AA52-145DB1518A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8310D6D9-88D0-4E01-A547-208258582D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BCA06445-C9B7-4AE7-BF9F-06DE441E66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70DE3FAD-4489-4D65-90B8-07425AB23A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80F4D666-B2B4-497F-81EF-F0BE2BAB77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D9E09207-C9C3-4432-9611-9DDB1D6562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F6E05E5-7577-460A-8599-C542F3FB46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B9DEE811-318A-4A5D-89CD-4015509528B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3FD0BD1C-C65D-4866-AF3C-F025A76BC4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33528EEC-6046-48B1-A8DB-38E0AFB5F63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EF51CB4C-2AFC-4B7D-836A-D7148451FF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5495F347-905D-44E4-A6B2-EC36256256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8BC3AB1-D6C2-47E1-81BE-93034D59DA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A78015A0-AFF6-4435-B2FB-15792C591F5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EFF95916-6ADD-447F-B78C-DC9B92F7C4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4FE59999-63D6-4AF7-9E29-9E68648D61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C5F1D74C-F4A0-4530-ABFA-6D531EB785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FF9083BB-B32A-4AFD-823E-D5BCB3978C3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7A0CA090-50EB-49C8-A92F-31EFA93B6A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1FF2D1FF-87F7-4FD2-8C97-BA4115B423C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5C9F91F-5A50-44EF-91D0-0D3029334D8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a:extLst>
            <a:ext uri="{FF2B5EF4-FFF2-40B4-BE49-F238E27FC236}">
              <a16:creationId xmlns:a16="http://schemas.microsoft.com/office/drawing/2014/main" id="{AFFC02F1-37F6-4387-824E-BCD3FA339374}"/>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783E683C-B571-4EDC-9C1F-73E586F90298}"/>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a:extLst>
            <a:ext uri="{FF2B5EF4-FFF2-40B4-BE49-F238E27FC236}">
              <a16:creationId xmlns:a16="http://schemas.microsoft.com/office/drawing/2014/main" id="{F3B838C8-3768-4A65-B775-DCBCD4831BDA}"/>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a:extLst>
            <a:ext uri="{FF2B5EF4-FFF2-40B4-BE49-F238E27FC236}">
              <a16:creationId xmlns:a16="http://schemas.microsoft.com/office/drawing/2014/main" id="{BD383C4A-A1AE-43EA-A91B-C57F17F18A7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a:extLst>
            <a:ext uri="{FF2B5EF4-FFF2-40B4-BE49-F238E27FC236}">
              <a16:creationId xmlns:a16="http://schemas.microsoft.com/office/drawing/2014/main" id="{55B9BB5F-EFE9-4BE0-90BF-0F6EB3109DE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C52FFD5-E06B-4761-AD37-EFC3CF7C3385}"/>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a:extLst>
            <a:ext uri="{FF2B5EF4-FFF2-40B4-BE49-F238E27FC236}">
              <a16:creationId xmlns:a16="http://schemas.microsoft.com/office/drawing/2014/main" id="{547B6F8F-EE48-46CE-93B6-EED188E2E9E7}"/>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a:extLst>
            <a:ext uri="{FF2B5EF4-FFF2-40B4-BE49-F238E27FC236}">
              <a16:creationId xmlns:a16="http://schemas.microsoft.com/office/drawing/2014/main" id="{C7860532-6F53-4B47-95CA-9184027DA9E8}"/>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a:extLst>
            <a:ext uri="{FF2B5EF4-FFF2-40B4-BE49-F238E27FC236}">
              <a16:creationId xmlns:a16="http://schemas.microsoft.com/office/drawing/2014/main" id="{B2D5DBC7-A63F-49CB-A0E6-F262D41883E2}"/>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a:extLst>
            <a:ext uri="{FF2B5EF4-FFF2-40B4-BE49-F238E27FC236}">
              <a16:creationId xmlns:a16="http://schemas.microsoft.com/office/drawing/2014/main" id="{C3F67829-E87B-413C-98EB-B174CA4F3261}"/>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DEBAB8E-CD24-4FFF-ABA6-A9D098241B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5DB26CC-70B7-4B8C-A3F0-BAF704140E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CF629FB6-876E-41FA-BDF9-4FA5A59DA6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BA1B4BF-A7D1-4FB5-9C23-2E0DC02668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1FF7924-BA83-4593-930A-3C6CA7EE2A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85" name="楕円 284">
          <a:extLst>
            <a:ext uri="{FF2B5EF4-FFF2-40B4-BE49-F238E27FC236}">
              <a16:creationId xmlns:a16="http://schemas.microsoft.com/office/drawing/2014/main" id="{E14B23A5-D43B-409A-A4FB-0BB8CDE82645}"/>
            </a:ext>
          </a:extLst>
        </xdr:cNvPr>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118763</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972EE840-CFAC-4252-8CDB-7CFE75D41205}"/>
            </a:ext>
          </a:extLst>
        </xdr:cNvPr>
        <xdr:cNvSpPr txBox="1"/>
      </xdr:nvSpPr>
      <xdr:spPr>
        <a:xfrm>
          <a:off x="4673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87" name="楕円 286">
          <a:extLst>
            <a:ext uri="{FF2B5EF4-FFF2-40B4-BE49-F238E27FC236}">
              <a16:creationId xmlns:a16="http://schemas.microsoft.com/office/drawing/2014/main" id="{B8A93E34-217D-4058-BA1A-91F7436A7E5D}"/>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26670</xdr:rowOff>
    </xdr:to>
    <xdr:cxnSp macro="">
      <xdr:nvCxnSpPr>
        <xdr:cNvPr id="288" name="直線コネクタ 287">
          <a:extLst>
            <a:ext uri="{FF2B5EF4-FFF2-40B4-BE49-F238E27FC236}">
              <a16:creationId xmlns:a16="http://schemas.microsoft.com/office/drawing/2014/main" id="{45401A5D-A7C5-4C6B-8434-AB49815CD4FD}"/>
            </a:ext>
          </a:extLst>
        </xdr:cNvPr>
        <xdr:cNvCxnSpPr/>
      </xdr:nvCxnSpPr>
      <xdr:spPr>
        <a:xfrm flipV="1">
          <a:off x="3797300" y="140341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89" name="楕円 288">
          <a:extLst>
            <a:ext uri="{FF2B5EF4-FFF2-40B4-BE49-F238E27FC236}">
              <a16:creationId xmlns:a16="http://schemas.microsoft.com/office/drawing/2014/main" id="{05563157-6D4D-48E5-A2C3-D06C702FB545}"/>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78105</xdr:rowOff>
    </xdr:to>
    <xdr:cxnSp macro="">
      <xdr:nvCxnSpPr>
        <xdr:cNvPr id="290" name="直線コネクタ 289">
          <a:extLst>
            <a:ext uri="{FF2B5EF4-FFF2-40B4-BE49-F238E27FC236}">
              <a16:creationId xmlns:a16="http://schemas.microsoft.com/office/drawing/2014/main" id="{235EB1F4-11BF-498F-AAC9-E6B2FAD90AD1}"/>
            </a:ext>
          </a:extLst>
        </xdr:cNvPr>
        <xdr:cNvCxnSpPr/>
      </xdr:nvCxnSpPr>
      <xdr:spPr>
        <a:xfrm flipV="1">
          <a:off x="2908300" y="1408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92075</xdr:rowOff>
    </xdr:from>
    <xdr:to>
      <xdr:col>10</xdr:col>
      <xdr:colOff>165100</xdr:colOff>
      <xdr:row>82</xdr:row>
      <xdr:rowOff>22225</xdr:rowOff>
    </xdr:to>
    <xdr:sp macro="" textlink="">
      <xdr:nvSpPr>
        <xdr:cNvPr id="291" name="楕円 290">
          <a:extLst>
            <a:ext uri="{FF2B5EF4-FFF2-40B4-BE49-F238E27FC236}">
              <a16:creationId xmlns:a16="http://schemas.microsoft.com/office/drawing/2014/main" id="{D239A514-1393-4A9B-BACD-274FE954E299}"/>
            </a:ext>
          </a:extLst>
        </xdr:cNvPr>
        <xdr:cNvSpPr/>
      </xdr:nvSpPr>
      <xdr:spPr>
        <a:xfrm>
          <a:off x="1968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78105</xdr:rowOff>
    </xdr:to>
    <xdr:cxnSp macro="">
      <xdr:nvCxnSpPr>
        <xdr:cNvPr id="292" name="直線コネクタ 291">
          <a:extLst>
            <a:ext uri="{FF2B5EF4-FFF2-40B4-BE49-F238E27FC236}">
              <a16:creationId xmlns:a16="http://schemas.microsoft.com/office/drawing/2014/main" id="{B41CBB14-9BC2-4AE3-BE78-47FD68FCED01}"/>
            </a:ext>
          </a:extLst>
        </xdr:cNvPr>
        <xdr:cNvCxnSpPr/>
      </xdr:nvCxnSpPr>
      <xdr:spPr>
        <a:xfrm>
          <a:off x="2019300" y="1403032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a:extLst>
            <a:ext uri="{FF2B5EF4-FFF2-40B4-BE49-F238E27FC236}">
              <a16:creationId xmlns:a16="http://schemas.microsoft.com/office/drawing/2014/main" id="{76A5633E-E538-4CCC-AEB7-A3665131D985}"/>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a:extLst>
            <a:ext uri="{FF2B5EF4-FFF2-40B4-BE49-F238E27FC236}">
              <a16:creationId xmlns:a16="http://schemas.microsoft.com/office/drawing/2014/main" id="{16C06E46-9427-4C4E-9421-BAC2B57D556D}"/>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a:extLst>
            <a:ext uri="{FF2B5EF4-FFF2-40B4-BE49-F238E27FC236}">
              <a16:creationId xmlns:a16="http://schemas.microsoft.com/office/drawing/2014/main" id="{B2A3F04D-99F9-4938-BA27-33A71A08A4D2}"/>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96" name="n_1mainValue【福祉施設】&#10;有形固定資産減価償却率">
          <a:extLst>
            <a:ext uri="{FF2B5EF4-FFF2-40B4-BE49-F238E27FC236}">
              <a16:creationId xmlns:a16="http://schemas.microsoft.com/office/drawing/2014/main" id="{1FC855CF-86EC-46D3-ACA7-9AB072496CE2}"/>
            </a:ext>
          </a:extLst>
        </xdr:cNvPr>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97" name="n_2mainValue【福祉施設】&#10;有形固定資産減価償却率">
          <a:extLst>
            <a:ext uri="{FF2B5EF4-FFF2-40B4-BE49-F238E27FC236}">
              <a16:creationId xmlns:a16="http://schemas.microsoft.com/office/drawing/2014/main" id="{ED7999B6-2D8C-4E76-84D2-C3C80BB5BB5C}"/>
            </a:ext>
          </a:extLst>
        </xdr:cNvPr>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38752</xdr:rowOff>
    </xdr:from>
    <xdr:ext cx="405111" cy="259045"/>
    <xdr:sp macro="" textlink="">
      <xdr:nvSpPr>
        <xdr:cNvPr id="298" name="n_3mainValue【福祉施設】&#10;有形固定資産減価償却率">
          <a:extLst>
            <a:ext uri="{FF2B5EF4-FFF2-40B4-BE49-F238E27FC236}">
              <a16:creationId xmlns:a16="http://schemas.microsoft.com/office/drawing/2014/main" id="{1B87B69F-1E74-440B-97DC-24DE8EA49044}"/>
            </a:ext>
          </a:extLst>
        </xdr:cNvPr>
        <xdr:cNvSpPr txBox="1"/>
      </xdr:nvSpPr>
      <xdr:spPr>
        <a:xfrm>
          <a:off x="1816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B0434768-4358-4BE4-BDC2-FD10F34226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F413C9CE-F051-47A0-B497-3FB8311B47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C037991D-DA5F-4F2A-9826-2DE9DD746B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DF5A759A-801A-4089-8ED1-70C8F3F1D6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5D3C7997-7B14-4972-A917-1665E58618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F2F7165B-D011-42C9-B4FE-DC39323DE4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9F11ED16-A385-4380-B5A4-A1D0EE7E4C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2B630CF4-804A-4A7F-AE8B-9921363C42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105BE336-5F76-4BDA-8A80-DC258F194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5EA9EF1C-480B-4FB2-BE42-0A38FBFCE8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A14C25C2-4370-4F20-A0E0-02E2EAD6884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76267DFE-5409-423F-ABDD-AA7F0A2097C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1ADAB37E-A5CB-4210-B3ED-5E78B9F67B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1E6522E1-0CEF-4671-B7C5-2207ACBB2F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94994F46-C05B-4379-AD18-1FC9E5158C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E4BCBC0A-7DDD-461E-A374-8E9F08D945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5FB9AB3F-C57D-414C-88D9-E26025A4F94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6F022C95-0EAE-4B6B-818F-49520DFEDF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95F8AC98-81F3-4B02-99E9-50BB913169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3C1BD911-9C42-43FC-8A22-86B144368CC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FA10D749-1EA4-4A98-8887-DAC9FDEE70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C9E75153-6942-4D22-A320-1E4AF6D8D4C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CACA2A4B-A99D-41E4-BC11-341B3B1395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97A93483-88C7-4CC7-A908-31ECBC1D70C0}"/>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2461C646-A9A4-473C-B7D7-F20E3920C19C}"/>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7278E79A-DB31-4223-B04A-0297D172469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a:extLst>
            <a:ext uri="{FF2B5EF4-FFF2-40B4-BE49-F238E27FC236}">
              <a16:creationId xmlns:a16="http://schemas.microsoft.com/office/drawing/2014/main" id="{545F6187-6795-4D2D-996F-E124FC2CBD4E}"/>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a:extLst>
            <a:ext uri="{FF2B5EF4-FFF2-40B4-BE49-F238E27FC236}">
              <a16:creationId xmlns:a16="http://schemas.microsoft.com/office/drawing/2014/main" id="{2EFBAC58-A0B5-48E0-A4F5-2398D47C6821}"/>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a:extLst>
            <a:ext uri="{FF2B5EF4-FFF2-40B4-BE49-F238E27FC236}">
              <a16:creationId xmlns:a16="http://schemas.microsoft.com/office/drawing/2014/main" id="{185022AF-FB3E-44A4-B9DD-26D294FD9C6F}"/>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4A623BC8-61D3-43C7-A8E1-CCF1EE21B56C}"/>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a:extLst>
            <a:ext uri="{FF2B5EF4-FFF2-40B4-BE49-F238E27FC236}">
              <a16:creationId xmlns:a16="http://schemas.microsoft.com/office/drawing/2014/main" id="{9BD17319-ED80-40E9-95D4-EC2F2C74C8BA}"/>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a:extLst>
            <a:ext uri="{FF2B5EF4-FFF2-40B4-BE49-F238E27FC236}">
              <a16:creationId xmlns:a16="http://schemas.microsoft.com/office/drawing/2014/main" id="{1C9E0995-3F32-409A-B2C1-AD6FFDDF0545}"/>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a:extLst>
            <a:ext uri="{FF2B5EF4-FFF2-40B4-BE49-F238E27FC236}">
              <a16:creationId xmlns:a16="http://schemas.microsoft.com/office/drawing/2014/main" id="{323820B7-576E-457E-9B4A-2A2710FADA39}"/>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96AF13B-9C64-4BC8-8335-E7B07EABEC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52EFE65-6782-4E9E-BE94-A467848643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1E6BA0A-3D5C-41F9-B16A-88067C3094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8B49CF1-5871-40A3-B11E-661A89BE6F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685F9E09-202C-4E4C-9140-A4C1CCBB03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106680</xdr:rowOff>
    </xdr:from>
    <xdr:to>
      <xdr:col>55</xdr:col>
      <xdr:colOff>50800</xdr:colOff>
      <xdr:row>86</xdr:row>
      <xdr:rowOff>36830</xdr:rowOff>
    </xdr:to>
    <xdr:sp macro="" textlink="">
      <xdr:nvSpPr>
        <xdr:cNvPr id="337" name="楕円 336">
          <a:extLst>
            <a:ext uri="{FF2B5EF4-FFF2-40B4-BE49-F238E27FC236}">
              <a16:creationId xmlns:a16="http://schemas.microsoft.com/office/drawing/2014/main" id="{250FB052-9D19-470D-8789-B3B207CA1BD6}"/>
            </a:ext>
          </a:extLst>
        </xdr:cNvPr>
        <xdr:cNvSpPr/>
      </xdr:nvSpPr>
      <xdr:spPr>
        <a:xfrm>
          <a:off x="104267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21607</xdr:rowOff>
    </xdr:from>
    <xdr:ext cx="469744" cy="259045"/>
    <xdr:sp macro="" textlink="">
      <xdr:nvSpPr>
        <xdr:cNvPr id="338" name="【福祉施設】&#10;一人当たり面積該当値テキスト">
          <a:extLst>
            <a:ext uri="{FF2B5EF4-FFF2-40B4-BE49-F238E27FC236}">
              <a16:creationId xmlns:a16="http://schemas.microsoft.com/office/drawing/2014/main" id="{3B336CC2-F5A1-4428-93B0-823697EEE144}"/>
            </a:ext>
          </a:extLst>
        </xdr:cNvPr>
        <xdr:cNvSpPr txBox="1"/>
      </xdr:nvSpPr>
      <xdr:spPr>
        <a:xfrm>
          <a:off x="1051560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339" name="楕円 338">
          <a:extLst>
            <a:ext uri="{FF2B5EF4-FFF2-40B4-BE49-F238E27FC236}">
              <a16:creationId xmlns:a16="http://schemas.microsoft.com/office/drawing/2014/main" id="{340B0D0F-B041-4794-9171-38FC59D9ACE3}"/>
            </a:ext>
          </a:extLst>
        </xdr:cNvPr>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157480</xdr:rowOff>
    </xdr:from>
    <xdr:to>
      <xdr:col>55</xdr:col>
      <xdr:colOff>0</xdr:colOff>
      <xdr:row>85</xdr:row>
      <xdr:rowOff>158750</xdr:rowOff>
    </xdr:to>
    <xdr:cxnSp macro="">
      <xdr:nvCxnSpPr>
        <xdr:cNvPr id="340" name="直線コネクタ 339">
          <a:extLst>
            <a:ext uri="{FF2B5EF4-FFF2-40B4-BE49-F238E27FC236}">
              <a16:creationId xmlns:a16="http://schemas.microsoft.com/office/drawing/2014/main" id="{D4520BD0-34BB-4F69-9123-51105F23D380}"/>
            </a:ext>
          </a:extLst>
        </xdr:cNvPr>
        <xdr:cNvCxnSpPr/>
      </xdr:nvCxnSpPr>
      <xdr:spPr>
        <a:xfrm flipV="1">
          <a:off x="9639300" y="147307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39370</xdr:rowOff>
    </xdr:to>
    <xdr:sp macro="" textlink="">
      <xdr:nvSpPr>
        <xdr:cNvPr id="341" name="楕円 340">
          <a:extLst>
            <a:ext uri="{FF2B5EF4-FFF2-40B4-BE49-F238E27FC236}">
              <a16:creationId xmlns:a16="http://schemas.microsoft.com/office/drawing/2014/main" id="{A7DE12DD-6C7B-4ECE-8A87-5193BBE26896}"/>
            </a:ext>
          </a:extLst>
        </xdr:cNvPr>
        <xdr:cNvSpPr/>
      </xdr:nvSpPr>
      <xdr:spPr>
        <a:xfrm>
          <a:off x="869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158750</xdr:rowOff>
    </xdr:from>
    <xdr:to>
      <xdr:col>50</xdr:col>
      <xdr:colOff>114300</xdr:colOff>
      <xdr:row>85</xdr:row>
      <xdr:rowOff>160020</xdr:rowOff>
    </xdr:to>
    <xdr:cxnSp macro="">
      <xdr:nvCxnSpPr>
        <xdr:cNvPr id="342" name="直線コネクタ 341">
          <a:extLst>
            <a:ext uri="{FF2B5EF4-FFF2-40B4-BE49-F238E27FC236}">
              <a16:creationId xmlns:a16="http://schemas.microsoft.com/office/drawing/2014/main" id="{DE95B45A-6B31-48C9-9747-8D15A1AC0ABA}"/>
            </a:ext>
          </a:extLst>
        </xdr:cNvPr>
        <xdr:cNvCxnSpPr/>
      </xdr:nvCxnSpPr>
      <xdr:spPr>
        <a:xfrm flipV="1">
          <a:off x="8750300" y="14732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43" name="楕円 342">
          <a:extLst>
            <a:ext uri="{FF2B5EF4-FFF2-40B4-BE49-F238E27FC236}">
              <a16:creationId xmlns:a16="http://schemas.microsoft.com/office/drawing/2014/main" id="{E49C8B08-9A38-40E6-A03A-0D99A7EBC373}"/>
            </a:ext>
          </a:extLst>
        </xdr:cNvPr>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86</xdr:row>
      <xdr:rowOff>29211</xdr:rowOff>
    </xdr:to>
    <xdr:cxnSp macro="">
      <xdr:nvCxnSpPr>
        <xdr:cNvPr id="344" name="直線コネクタ 343">
          <a:extLst>
            <a:ext uri="{FF2B5EF4-FFF2-40B4-BE49-F238E27FC236}">
              <a16:creationId xmlns:a16="http://schemas.microsoft.com/office/drawing/2014/main" id="{3EA7C2B4-FB22-4E8F-A23F-BC94922B83BE}"/>
            </a:ext>
          </a:extLst>
        </xdr:cNvPr>
        <xdr:cNvCxnSpPr/>
      </xdr:nvCxnSpPr>
      <xdr:spPr>
        <a:xfrm flipV="1">
          <a:off x="7861300" y="1473327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a:extLst>
            <a:ext uri="{FF2B5EF4-FFF2-40B4-BE49-F238E27FC236}">
              <a16:creationId xmlns:a16="http://schemas.microsoft.com/office/drawing/2014/main" id="{B433F292-2210-4027-90C8-02825E9F2F30}"/>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a:extLst>
            <a:ext uri="{FF2B5EF4-FFF2-40B4-BE49-F238E27FC236}">
              <a16:creationId xmlns:a16="http://schemas.microsoft.com/office/drawing/2014/main" id="{28FBE467-4CF0-423B-A5BB-9FBE6511CBC6}"/>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a:extLst>
            <a:ext uri="{FF2B5EF4-FFF2-40B4-BE49-F238E27FC236}">
              <a16:creationId xmlns:a16="http://schemas.microsoft.com/office/drawing/2014/main" id="{DE2719D2-938D-46C3-ABFD-C03C9ECC2178}"/>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29227</xdr:rowOff>
    </xdr:from>
    <xdr:ext cx="469744" cy="259045"/>
    <xdr:sp macro="" textlink="">
      <xdr:nvSpPr>
        <xdr:cNvPr id="348" name="n_1mainValue【福祉施設】&#10;一人当たり面積">
          <a:extLst>
            <a:ext uri="{FF2B5EF4-FFF2-40B4-BE49-F238E27FC236}">
              <a16:creationId xmlns:a16="http://schemas.microsoft.com/office/drawing/2014/main" id="{0A90AC02-A92F-4131-8BDF-DF2B32EF96A0}"/>
            </a:ext>
          </a:extLst>
        </xdr:cNvPr>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30497</xdr:rowOff>
    </xdr:from>
    <xdr:ext cx="469744" cy="259045"/>
    <xdr:sp macro="" textlink="">
      <xdr:nvSpPr>
        <xdr:cNvPr id="349" name="n_2mainValue【福祉施設】&#10;一人当たり面積">
          <a:extLst>
            <a:ext uri="{FF2B5EF4-FFF2-40B4-BE49-F238E27FC236}">
              <a16:creationId xmlns:a16="http://schemas.microsoft.com/office/drawing/2014/main" id="{98483FFE-3457-4A8B-8E69-DD01271D32F4}"/>
            </a:ext>
          </a:extLst>
        </xdr:cNvPr>
        <xdr:cNvSpPr txBox="1"/>
      </xdr:nvSpPr>
      <xdr:spPr>
        <a:xfrm>
          <a:off x="8515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50" name="n_3mainValue【福祉施設】&#10;一人当たり面積">
          <a:extLst>
            <a:ext uri="{FF2B5EF4-FFF2-40B4-BE49-F238E27FC236}">
              <a16:creationId xmlns:a16="http://schemas.microsoft.com/office/drawing/2014/main" id="{C9F87F60-FE2F-44A5-AEFA-08A11B928E42}"/>
            </a:ext>
          </a:extLst>
        </xdr:cNvPr>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E788873F-5959-46A5-BE45-29647A3F1D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9128F10-245C-4F8F-8BB7-7060D76C40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ABF93FA5-AFF2-477C-B228-C3FBA5ED83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BB5B0C30-910D-48D8-96AE-B8FBF35635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ACBF73BE-37CA-4046-AA0E-971F3AAB00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839E2DAB-FE93-4F0A-84D7-967B29BF8B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2B86C84-0C6A-4095-A6A8-F1E9C7DC84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F48E2142-EABF-4096-AC8A-A01FC0CEE79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3645C2FC-90B2-4576-AC32-7E8ACAFC84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C9C9A694-810C-4D3E-95CB-22549DC8B3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13B05E12-6E59-4F03-94B4-EED3D8FC17A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BD89F2D7-23B6-416A-8743-86D8689AEFF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5260BD95-A7F7-4CB8-B13B-F31794A3DF6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797B2234-D544-429A-B81D-636B06F9D6D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BA08BBAB-CFDC-4436-963C-5B95F337FC6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CAEB9021-199F-4E8F-B27F-FA5874A58A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053396B9-CDA6-41B5-9C70-F9EEEAE18D9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97F3BF44-407C-4510-9784-E9276C77BAD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070B577A-49A3-4461-9AD2-7DADB34FE21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4691B634-1DB3-4452-9796-590840C5DE8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A74B3A14-3917-414A-8A97-99BC426AFCE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D3EF75A-4E40-4182-8F49-1461E59E9E7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86469263-6345-41DC-86C8-8B703069863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F00B61E3-2B49-4E40-BF7C-D941AF14FA0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a:extLst>
            <a:ext uri="{FF2B5EF4-FFF2-40B4-BE49-F238E27FC236}">
              <a16:creationId xmlns:a16="http://schemas.microsoft.com/office/drawing/2014/main" id="{DDCD27A2-AEAC-4190-AE9E-AFB0A97E0A4A}"/>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E8BDB40D-52BD-4D2C-BDF2-D487ECACF0E2}"/>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a:extLst>
            <a:ext uri="{FF2B5EF4-FFF2-40B4-BE49-F238E27FC236}">
              <a16:creationId xmlns:a16="http://schemas.microsoft.com/office/drawing/2014/main" id="{DD3FD502-684A-4488-A673-9967B14AEC1C}"/>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a:extLst>
            <a:ext uri="{FF2B5EF4-FFF2-40B4-BE49-F238E27FC236}">
              <a16:creationId xmlns:a16="http://schemas.microsoft.com/office/drawing/2014/main" id="{851175F9-91E2-4FAD-89C1-1D951193BC86}"/>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a:extLst>
            <a:ext uri="{FF2B5EF4-FFF2-40B4-BE49-F238E27FC236}">
              <a16:creationId xmlns:a16="http://schemas.microsoft.com/office/drawing/2014/main" id="{92103E48-8CC9-4841-A19F-5E52532F15D9}"/>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CA578BFC-CAE5-45D5-A906-E891A6C3E432}"/>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a:extLst>
            <a:ext uri="{FF2B5EF4-FFF2-40B4-BE49-F238E27FC236}">
              <a16:creationId xmlns:a16="http://schemas.microsoft.com/office/drawing/2014/main" id="{AC08E178-EFDF-445A-BE02-F93602F6026D}"/>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a:extLst>
            <a:ext uri="{FF2B5EF4-FFF2-40B4-BE49-F238E27FC236}">
              <a16:creationId xmlns:a16="http://schemas.microsoft.com/office/drawing/2014/main" id="{13979429-BD2B-4420-A660-DCA519944561}"/>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a:extLst>
            <a:ext uri="{FF2B5EF4-FFF2-40B4-BE49-F238E27FC236}">
              <a16:creationId xmlns:a16="http://schemas.microsoft.com/office/drawing/2014/main" id="{906D0695-A219-4CD0-AB0B-E12845FD6AD3}"/>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a:extLst>
            <a:ext uri="{FF2B5EF4-FFF2-40B4-BE49-F238E27FC236}">
              <a16:creationId xmlns:a16="http://schemas.microsoft.com/office/drawing/2014/main" id="{3A21BD8E-3961-4B49-92CC-110873D820F9}"/>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E3C4A06-E72E-48CF-B370-5BB11B0E983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BB6877EA-2F62-42D9-AF41-5FB081A933A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71E8CCC-D259-4FF1-8CA1-4CC034C4089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B141220-D932-4CFB-BFBE-9EF3B63E22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53325AA4-7A0F-4C24-B012-19502A2D73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90" name="楕円 389">
          <a:extLst>
            <a:ext uri="{FF2B5EF4-FFF2-40B4-BE49-F238E27FC236}">
              <a16:creationId xmlns:a16="http://schemas.microsoft.com/office/drawing/2014/main" id="{0F409B4D-C4E7-492E-AA1E-22EAEF97D057}"/>
            </a:ext>
          </a:extLst>
        </xdr:cNvPr>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91" name="【市民会館】&#10;有形固定資産減価償却率該当値テキスト">
          <a:extLst>
            <a:ext uri="{FF2B5EF4-FFF2-40B4-BE49-F238E27FC236}">
              <a16:creationId xmlns:a16="http://schemas.microsoft.com/office/drawing/2014/main" id="{5B2348A9-1301-4CEF-A929-A4335220357D}"/>
            </a:ext>
          </a:extLst>
        </xdr:cNvPr>
        <xdr:cNvSpPr txBox="1"/>
      </xdr:nvSpPr>
      <xdr:spPr>
        <a:xfrm>
          <a:off x="4673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92" name="楕円 391">
          <a:extLst>
            <a:ext uri="{FF2B5EF4-FFF2-40B4-BE49-F238E27FC236}">
              <a16:creationId xmlns:a16="http://schemas.microsoft.com/office/drawing/2014/main" id="{0A1E3359-A5B1-455F-8EDF-E5863C7EBD5C}"/>
            </a:ext>
          </a:extLst>
        </xdr:cNvPr>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93" name="直線コネクタ 392">
          <a:extLst>
            <a:ext uri="{FF2B5EF4-FFF2-40B4-BE49-F238E27FC236}">
              <a16:creationId xmlns:a16="http://schemas.microsoft.com/office/drawing/2014/main" id="{C20ACF9E-6646-4894-97EA-1A25A2CB8153}"/>
            </a:ext>
          </a:extLst>
        </xdr:cNvPr>
        <xdr:cNvCxnSpPr/>
      </xdr:nvCxnSpPr>
      <xdr:spPr>
        <a:xfrm>
          <a:off x="3797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4" name="n_1aveValue【市民会館】&#10;有形固定資産減価償却率">
          <a:extLst>
            <a:ext uri="{FF2B5EF4-FFF2-40B4-BE49-F238E27FC236}">
              <a16:creationId xmlns:a16="http://schemas.microsoft.com/office/drawing/2014/main" id="{B95C16EE-D61B-4A2D-849C-FB701041E020}"/>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95" name="n_2aveValue【市民会館】&#10;有形固定資産減価償却率">
          <a:extLst>
            <a:ext uri="{FF2B5EF4-FFF2-40B4-BE49-F238E27FC236}">
              <a16:creationId xmlns:a16="http://schemas.microsoft.com/office/drawing/2014/main" id="{83EF0643-F7F4-42F1-96DF-856A8590CB99}"/>
            </a:ext>
          </a:extLst>
        </xdr:cNvPr>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396" name="n_3aveValue【市民会館】&#10;有形固定資産減価償却率">
          <a:extLst>
            <a:ext uri="{FF2B5EF4-FFF2-40B4-BE49-F238E27FC236}">
              <a16:creationId xmlns:a16="http://schemas.microsoft.com/office/drawing/2014/main" id="{C851E535-71BA-471F-A6C0-67A225540ADA}"/>
            </a:ext>
          </a:extLst>
        </xdr:cNvPr>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97" name="n_1mainValue【市民会館】&#10;有形固定資産減価償却率">
          <a:extLst>
            <a:ext uri="{FF2B5EF4-FFF2-40B4-BE49-F238E27FC236}">
              <a16:creationId xmlns:a16="http://schemas.microsoft.com/office/drawing/2014/main" id="{85478240-74CE-4D80-B3C8-E62604568E2E}"/>
            </a:ext>
          </a:extLst>
        </xdr:cNvPr>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6627AC16-9EDA-423D-A2BD-D801938D70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DD7BC5DE-0862-4107-9B24-28DDD6F610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6C48EFE6-D21C-4A00-84C8-090FAEEE0D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26847A10-30F1-4631-986E-93D9CFEDDC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9A38C818-2B02-4998-A8DF-9ED761F23E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7EB82FCC-30D6-47EF-8824-CC4DEBCB29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B6ED7401-182C-4F1B-B790-96CF740EE0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7FB7953F-7FD6-4D55-9A83-244E0C8EA7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CFC9803-10D1-410C-A18E-B84DAE9FDE1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AE8FD008-B76F-404F-AB5A-BB21967033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8" name="直線コネクタ 407">
          <a:extLst>
            <a:ext uri="{FF2B5EF4-FFF2-40B4-BE49-F238E27FC236}">
              <a16:creationId xmlns:a16="http://schemas.microsoft.com/office/drawing/2014/main" id="{AE2F1934-E3EB-42B7-B0D7-6083677F6D9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9" name="テキスト ボックス 408">
          <a:extLst>
            <a:ext uri="{FF2B5EF4-FFF2-40B4-BE49-F238E27FC236}">
              <a16:creationId xmlns:a16="http://schemas.microsoft.com/office/drawing/2014/main" id="{18C88620-5B3A-49DA-913A-593BEE63CC0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0" name="直線コネクタ 409">
          <a:extLst>
            <a:ext uri="{FF2B5EF4-FFF2-40B4-BE49-F238E27FC236}">
              <a16:creationId xmlns:a16="http://schemas.microsoft.com/office/drawing/2014/main" id="{B67B7BEC-8E81-458F-8126-D257A18203C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1" name="テキスト ボックス 410">
          <a:extLst>
            <a:ext uri="{FF2B5EF4-FFF2-40B4-BE49-F238E27FC236}">
              <a16:creationId xmlns:a16="http://schemas.microsoft.com/office/drawing/2014/main" id="{D3F2EF1E-54EA-447A-9E65-032F92945BD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2" name="直線コネクタ 411">
          <a:extLst>
            <a:ext uri="{FF2B5EF4-FFF2-40B4-BE49-F238E27FC236}">
              <a16:creationId xmlns:a16="http://schemas.microsoft.com/office/drawing/2014/main" id="{82C937F8-1D00-4637-BBF5-E813BB9F06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3" name="テキスト ボックス 412">
          <a:extLst>
            <a:ext uri="{FF2B5EF4-FFF2-40B4-BE49-F238E27FC236}">
              <a16:creationId xmlns:a16="http://schemas.microsoft.com/office/drawing/2014/main" id="{76518879-D331-429E-9829-DF4F3DB925B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4" name="直線コネクタ 413">
          <a:extLst>
            <a:ext uri="{FF2B5EF4-FFF2-40B4-BE49-F238E27FC236}">
              <a16:creationId xmlns:a16="http://schemas.microsoft.com/office/drawing/2014/main" id="{02F129D6-C8A4-43E7-BEC2-178D2A5BEB9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5" name="テキスト ボックス 414">
          <a:extLst>
            <a:ext uri="{FF2B5EF4-FFF2-40B4-BE49-F238E27FC236}">
              <a16:creationId xmlns:a16="http://schemas.microsoft.com/office/drawing/2014/main" id="{22373EDE-DC0C-4A4F-8CF7-E6A5B60061E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156F70B7-F8C1-4E0A-8186-3A24069307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8A1FEA7A-6CB8-425A-92C7-24A9641B997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8FA6A3CF-637C-4A07-AA0A-11F2C6AC562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19" name="直線コネクタ 418">
          <a:extLst>
            <a:ext uri="{FF2B5EF4-FFF2-40B4-BE49-F238E27FC236}">
              <a16:creationId xmlns:a16="http://schemas.microsoft.com/office/drawing/2014/main" id="{A4AB014C-BBFE-4AC1-AC02-81F7C4E32F3C}"/>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0" name="【市民会館】&#10;一人当たり面積最小値テキスト">
          <a:extLst>
            <a:ext uri="{FF2B5EF4-FFF2-40B4-BE49-F238E27FC236}">
              <a16:creationId xmlns:a16="http://schemas.microsoft.com/office/drawing/2014/main" id="{1E62547E-6414-46D9-B730-3D4BE924A8B7}"/>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1" name="直線コネクタ 420">
          <a:extLst>
            <a:ext uri="{FF2B5EF4-FFF2-40B4-BE49-F238E27FC236}">
              <a16:creationId xmlns:a16="http://schemas.microsoft.com/office/drawing/2014/main" id="{AF861782-0F3C-4C5E-8C28-BD9326576A2F}"/>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2" name="【市民会館】&#10;一人当たり面積最大値テキスト">
          <a:extLst>
            <a:ext uri="{FF2B5EF4-FFF2-40B4-BE49-F238E27FC236}">
              <a16:creationId xmlns:a16="http://schemas.microsoft.com/office/drawing/2014/main" id="{4BE67642-19BC-4566-AC75-4FD66ACE8F2D}"/>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3" name="直線コネクタ 422">
          <a:extLst>
            <a:ext uri="{FF2B5EF4-FFF2-40B4-BE49-F238E27FC236}">
              <a16:creationId xmlns:a16="http://schemas.microsoft.com/office/drawing/2014/main" id="{CDD486E4-6D72-4F3C-9445-4D0A6892C6AF}"/>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24" name="【市民会館】&#10;一人当たり面積平均値テキスト">
          <a:extLst>
            <a:ext uri="{FF2B5EF4-FFF2-40B4-BE49-F238E27FC236}">
              <a16:creationId xmlns:a16="http://schemas.microsoft.com/office/drawing/2014/main" id="{E2776201-DB67-4449-AD02-66B71F0A2D27}"/>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25" name="フローチャート: 判断 424">
          <a:extLst>
            <a:ext uri="{FF2B5EF4-FFF2-40B4-BE49-F238E27FC236}">
              <a16:creationId xmlns:a16="http://schemas.microsoft.com/office/drawing/2014/main" id="{BA9BC677-3AD1-49C6-9A29-D86A6F65927D}"/>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26" name="フローチャート: 判断 425">
          <a:extLst>
            <a:ext uri="{FF2B5EF4-FFF2-40B4-BE49-F238E27FC236}">
              <a16:creationId xmlns:a16="http://schemas.microsoft.com/office/drawing/2014/main" id="{55731D7A-13A0-40B5-9082-B2FC141BD77A}"/>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27" name="フローチャート: 判断 426">
          <a:extLst>
            <a:ext uri="{FF2B5EF4-FFF2-40B4-BE49-F238E27FC236}">
              <a16:creationId xmlns:a16="http://schemas.microsoft.com/office/drawing/2014/main" id="{CD6352AC-116B-45B3-8C69-C83882495473}"/>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28" name="フローチャート: 判断 427">
          <a:extLst>
            <a:ext uri="{FF2B5EF4-FFF2-40B4-BE49-F238E27FC236}">
              <a16:creationId xmlns:a16="http://schemas.microsoft.com/office/drawing/2014/main" id="{2A0C6A9F-253E-4AEA-81B4-A5FB8D792787}"/>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68469A73-BA5E-4C72-90E9-A63B933694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CD0E99C3-67B1-45EC-A15F-F4F771828F4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DEF911BF-D3FB-4BBD-AC76-19C7B7FD4F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39B66A4-1E63-4B39-830C-558C8D5E15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48607211-AF5B-4FA4-9540-71784CB228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434" name="楕円 433">
          <a:extLst>
            <a:ext uri="{FF2B5EF4-FFF2-40B4-BE49-F238E27FC236}">
              <a16:creationId xmlns:a16="http://schemas.microsoft.com/office/drawing/2014/main" id="{A9D34AA7-3435-4FEA-BD83-83711466FCDF}"/>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435" name="【市民会館】&#10;一人当たり面積該当値テキスト">
          <a:extLst>
            <a:ext uri="{FF2B5EF4-FFF2-40B4-BE49-F238E27FC236}">
              <a16:creationId xmlns:a16="http://schemas.microsoft.com/office/drawing/2014/main" id="{49ACED53-C6F4-41DF-AAE6-628A0AB31523}"/>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162561</xdr:rowOff>
    </xdr:from>
    <xdr:to>
      <xdr:col>50</xdr:col>
      <xdr:colOff>165100</xdr:colOff>
      <xdr:row>108</xdr:row>
      <xdr:rowOff>92711</xdr:rowOff>
    </xdr:to>
    <xdr:sp macro="" textlink="">
      <xdr:nvSpPr>
        <xdr:cNvPr id="436" name="楕円 435">
          <a:extLst>
            <a:ext uri="{FF2B5EF4-FFF2-40B4-BE49-F238E27FC236}">
              <a16:creationId xmlns:a16="http://schemas.microsoft.com/office/drawing/2014/main" id="{7CC0CF9E-03B1-4BD0-A1C7-A069774539BE}"/>
            </a:ext>
          </a:extLst>
        </xdr:cNvPr>
        <xdr:cNvSpPr/>
      </xdr:nvSpPr>
      <xdr:spPr>
        <a:xfrm>
          <a:off x="9588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41911</xdr:rowOff>
    </xdr:from>
    <xdr:to>
      <xdr:col>55</xdr:col>
      <xdr:colOff>0</xdr:colOff>
      <xdr:row>108</xdr:row>
      <xdr:rowOff>41911</xdr:rowOff>
    </xdr:to>
    <xdr:cxnSp macro="">
      <xdr:nvCxnSpPr>
        <xdr:cNvPr id="437" name="直線コネクタ 436">
          <a:extLst>
            <a:ext uri="{FF2B5EF4-FFF2-40B4-BE49-F238E27FC236}">
              <a16:creationId xmlns:a16="http://schemas.microsoft.com/office/drawing/2014/main" id="{8A8F9EBB-EA3F-4FF0-917D-D7750C4C0B91}"/>
            </a:ext>
          </a:extLst>
        </xdr:cNvPr>
        <xdr:cNvCxnSpPr/>
      </xdr:nvCxnSpPr>
      <xdr:spPr>
        <a:xfrm>
          <a:off x="9639300" y="1855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38" name="n_1aveValue【市民会館】&#10;一人当たり面積">
          <a:extLst>
            <a:ext uri="{FF2B5EF4-FFF2-40B4-BE49-F238E27FC236}">
              <a16:creationId xmlns:a16="http://schemas.microsoft.com/office/drawing/2014/main" id="{585B614E-3B7B-475B-A471-BCEB2152591F}"/>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39" name="n_2aveValue【市民会館】&#10;一人当たり面積">
          <a:extLst>
            <a:ext uri="{FF2B5EF4-FFF2-40B4-BE49-F238E27FC236}">
              <a16:creationId xmlns:a16="http://schemas.microsoft.com/office/drawing/2014/main" id="{FBE8DD80-D63F-4E12-A44A-42BDD324B74B}"/>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40" name="n_3aveValue【市民会館】&#10;一人当たり面積">
          <a:extLst>
            <a:ext uri="{FF2B5EF4-FFF2-40B4-BE49-F238E27FC236}">
              <a16:creationId xmlns:a16="http://schemas.microsoft.com/office/drawing/2014/main" id="{371750A0-815D-4150-9918-B3FDD04F41F8}"/>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83838</xdr:rowOff>
    </xdr:from>
    <xdr:ext cx="469744" cy="259045"/>
    <xdr:sp macro="" textlink="">
      <xdr:nvSpPr>
        <xdr:cNvPr id="441" name="n_1mainValue【市民会館】&#10;一人当たり面積">
          <a:extLst>
            <a:ext uri="{FF2B5EF4-FFF2-40B4-BE49-F238E27FC236}">
              <a16:creationId xmlns:a16="http://schemas.microsoft.com/office/drawing/2014/main" id="{ABD04504-91DF-4EFE-A454-98FE94761585}"/>
            </a:ext>
          </a:extLst>
        </xdr:cNvPr>
        <xdr:cNvSpPr txBox="1"/>
      </xdr:nvSpPr>
      <xdr:spPr>
        <a:xfrm>
          <a:off x="9391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a:extLst>
            <a:ext uri="{FF2B5EF4-FFF2-40B4-BE49-F238E27FC236}">
              <a16:creationId xmlns:a16="http://schemas.microsoft.com/office/drawing/2014/main" id="{87E0F9F8-14AC-4B86-8E24-9FBE836236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a:extLst>
            <a:ext uri="{FF2B5EF4-FFF2-40B4-BE49-F238E27FC236}">
              <a16:creationId xmlns:a16="http://schemas.microsoft.com/office/drawing/2014/main" id="{CD0D8D31-0178-491E-982C-DD7E12E465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a:extLst>
            <a:ext uri="{FF2B5EF4-FFF2-40B4-BE49-F238E27FC236}">
              <a16:creationId xmlns:a16="http://schemas.microsoft.com/office/drawing/2014/main" id="{8F0E77B3-AB92-4F8B-A19F-2AA15554A1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a:extLst>
            <a:ext uri="{FF2B5EF4-FFF2-40B4-BE49-F238E27FC236}">
              <a16:creationId xmlns:a16="http://schemas.microsoft.com/office/drawing/2014/main" id="{38FD7B08-D871-4E45-91C1-D5CF05923F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a:extLst>
            <a:ext uri="{FF2B5EF4-FFF2-40B4-BE49-F238E27FC236}">
              <a16:creationId xmlns:a16="http://schemas.microsoft.com/office/drawing/2014/main" id="{5D9DC51F-DBA4-4AB4-AE5C-1B5922A8B4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a:extLst>
            <a:ext uri="{FF2B5EF4-FFF2-40B4-BE49-F238E27FC236}">
              <a16:creationId xmlns:a16="http://schemas.microsoft.com/office/drawing/2014/main" id="{790F4F3F-1508-482E-8435-A5DBA04BDC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a:extLst>
            <a:ext uri="{FF2B5EF4-FFF2-40B4-BE49-F238E27FC236}">
              <a16:creationId xmlns:a16="http://schemas.microsoft.com/office/drawing/2014/main" id="{134E96D7-2406-4BC5-BB90-6A71812F46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a:extLst>
            <a:ext uri="{FF2B5EF4-FFF2-40B4-BE49-F238E27FC236}">
              <a16:creationId xmlns:a16="http://schemas.microsoft.com/office/drawing/2014/main" id="{0E66EAAF-2630-4A2D-A20C-47E1DBEE84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a:extLst>
            <a:ext uri="{FF2B5EF4-FFF2-40B4-BE49-F238E27FC236}">
              <a16:creationId xmlns:a16="http://schemas.microsoft.com/office/drawing/2014/main" id="{90DBFA67-892B-4A72-9C20-D0AB6017AF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a:extLst>
            <a:ext uri="{FF2B5EF4-FFF2-40B4-BE49-F238E27FC236}">
              <a16:creationId xmlns:a16="http://schemas.microsoft.com/office/drawing/2014/main" id="{8F702965-93DD-4BD6-B77B-B0790368F5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2" name="テキスト ボックス 451">
          <a:extLst>
            <a:ext uri="{FF2B5EF4-FFF2-40B4-BE49-F238E27FC236}">
              <a16:creationId xmlns:a16="http://schemas.microsoft.com/office/drawing/2014/main" id="{A69EF113-8B24-4BD1-95B4-EB126729B65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a:extLst>
            <a:ext uri="{FF2B5EF4-FFF2-40B4-BE49-F238E27FC236}">
              <a16:creationId xmlns:a16="http://schemas.microsoft.com/office/drawing/2014/main" id="{65D78A45-BC26-48BC-AB45-60DEE71E9C7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4" name="テキスト ボックス 453">
          <a:extLst>
            <a:ext uri="{FF2B5EF4-FFF2-40B4-BE49-F238E27FC236}">
              <a16:creationId xmlns:a16="http://schemas.microsoft.com/office/drawing/2014/main" id="{B2A3A404-CF9E-42B1-96ED-80D028D3528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a:extLst>
            <a:ext uri="{FF2B5EF4-FFF2-40B4-BE49-F238E27FC236}">
              <a16:creationId xmlns:a16="http://schemas.microsoft.com/office/drawing/2014/main" id="{77CEABAC-5D8E-4267-B04B-D2C1CD8ABBF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a:extLst>
            <a:ext uri="{FF2B5EF4-FFF2-40B4-BE49-F238E27FC236}">
              <a16:creationId xmlns:a16="http://schemas.microsoft.com/office/drawing/2014/main" id="{6D4D4E61-30FA-49BB-BBBB-C8BC7F1B34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a:extLst>
            <a:ext uri="{FF2B5EF4-FFF2-40B4-BE49-F238E27FC236}">
              <a16:creationId xmlns:a16="http://schemas.microsoft.com/office/drawing/2014/main" id="{7D8C5E95-D60E-4B36-99A3-8CA6AAB7602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a:extLst>
            <a:ext uri="{FF2B5EF4-FFF2-40B4-BE49-F238E27FC236}">
              <a16:creationId xmlns:a16="http://schemas.microsoft.com/office/drawing/2014/main" id="{F64E6A1F-CA98-41C9-995C-31FE238CCA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a:extLst>
            <a:ext uri="{FF2B5EF4-FFF2-40B4-BE49-F238E27FC236}">
              <a16:creationId xmlns:a16="http://schemas.microsoft.com/office/drawing/2014/main" id="{5EFC26A7-04EA-4A42-B5A4-3ECA13CB7D7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a:extLst>
            <a:ext uri="{FF2B5EF4-FFF2-40B4-BE49-F238E27FC236}">
              <a16:creationId xmlns:a16="http://schemas.microsoft.com/office/drawing/2014/main" id="{F468802C-00D9-499F-8B49-965FCC35B5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a:extLst>
            <a:ext uri="{FF2B5EF4-FFF2-40B4-BE49-F238E27FC236}">
              <a16:creationId xmlns:a16="http://schemas.microsoft.com/office/drawing/2014/main" id="{D37B975A-F155-4B84-98D7-6460D7D910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2" name="テキスト ボックス 461">
          <a:extLst>
            <a:ext uri="{FF2B5EF4-FFF2-40B4-BE49-F238E27FC236}">
              <a16:creationId xmlns:a16="http://schemas.microsoft.com/office/drawing/2014/main" id="{7DC55951-6090-4210-9430-EB8EA237F0F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a:extLst>
            <a:ext uri="{FF2B5EF4-FFF2-40B4-BE49-F238E27FC236}">
              <a16:creationId xmlns:a16="http://schemas.microsoft.com/office/drawing/2014/main" id="{5C11B4FB-623C-4B81-B95A-73CB40A06A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a:extLst>
            <a:ext uri="{FF2B5EF4-FFF2-40B4-BE49-F238E27FC236}">
              <a16:creationId xmlns:a16="http://schemas.microsoft.com/office/drawing/2014/main" id="{22D4B833-BC3D-49B1-97F4-D87BA91CBB9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a:extLst>
            <a:ext uri="{FF2B5EF4-FFF2-40B4-BE49-F238E27FC236}">
              <a16:creationId xmlns:a16="http://schemas.microsoft.com/office/drawing/2014/main" id="{E59B2ADE-EE43-4A33-B932-46040F1ECB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66" name="直線コネクタ 465">
          <a:extLst>
            <a:ext uri="{FF2B5EF4-FFF2-40B4-BE49-F238E27FC236}">
              <a16:creationId xmlns:a16="http://schemas.microsoft.com/office/drawing/2014/main" id="{1A5ABAA3-FB91-4741-BD46-3AC04843D778}"/>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67" name="【一般廃棄物処理施設】&#10;有形固定資産減価償却率最小値テキスト">
          <a:extLst>
            <a:ext uri="{FF2B5EF4-FFF2-40B4-BE49-F238E27FC236}">
              <a16:creationId xmlns:a16="http://schemas.microsoft.com/office/drawing/2014/main" id="{91E95171-7E55-4DDD-BE76-6BCE29204064}"/>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68" name="直線コネクタ 467">
          <a:extLst>
            <a:ext uri="{FF2B5EF4-FFF2-40B4-BE49-F238E27FC236}">
              <a16:creationId xmlns:a16="http://schemas.microsoft.com/office/drawing/2014/main" id="{FBED93F0-C25D-45DD-AC38-E0C35F2A82D3}"/>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69" name="【一般廃棄物処理施設】&#10;有形固定資産減価償却率最大値テキスト">
          <a:extLst>
            <a:ext uri="{FF2B5EF4-FFF2-40B4-BE49-F238E27FC236}">
              <a16:creationId xmlns:a16="http://schemas.microsoft.com/office/drawing/2014/main" id="{1A905C44-5D35-4773-A46B-9D66D4E0D32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0" name="直線コネクタ 469">
          <a:extLst>
            <a:ext uri="{FF2B5EF4-FFF2-40B4-BE49-F238E27FC236}">
              <a16:creationId xmlns:a16="http://schemas.microsoft.com/office/drawing/2014/main" id="{01F23850-D6D2-4BA3-AFDE-92E16745357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71" name="【一般廃棄物処理施設】&#10;有形固定資産減価償却率平均値テキスト">
          <a:extLst>
            <a:ext uri="{FF2B5EF4-FFF2-40B4-BE49-F238E27FC236}">
              <a16:creationId xmlns:a16="http://schemas.microsoft.com/office/drawing/2014/main" id="{8A1166ED-DDA5-46DD-829B-1FA84DA60F62}"/>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72" name="フローチャート: 判断 471">
          <a:extLst>
            <a:ext uri="{FF2B5EF4-FFF2-40B4-BE49-F238E27FC236}">
              <a16:creationId xmlns:a16="http://schemas.microsoft.com/office/drawing/2014/main" id="{DBC72498-7CF8-467B-83CA-FF76513BCC80}"/>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73" name="フローチャート: 判断 472">
          <a:extLst>
            <a:ext uri="{FF2B5EF4-FFF2-40B4-BE49-F238E27FC236}">
              <a16:creationId xmlns:a16="http://schemas.microsoft.com/office/drawing/2014/main" id="{3EA61953-E333-4D7B-BBFD-2CE94C02FDAB}"/>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74" name="フローチャート: 判断 473">
          <a:extLst>
            <a:ext uri="{FF2B5EF4-FFF2-40B4-BE49-F238E27FC236}">
              <a16:creationId xmlns:a16="http://schemas.microsoft.com/office/drawing/2014/main" id="{17BFA962-772B-4028-BC1B-04EF29E5662C}"/>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75" name="フローチャート: 判断 474">
          <a:extLst>
            <a:ext uri="{FF2B5EF4-FFF2-40B4-BE49-F238E27FC236}">
              <a16:creationId xmlns:a16="http://schemas.microsoft.com/office/drawing/2014/main" id="{A6341828-5976-4704-A881-E768FF1B2528}"/>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66720169-C868-45DF-AC73-22D79A4A2D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BA049554-90F5-4873-9106-40ECDEEF05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EE57347C-5679-4E6E-97B4-2FBD4E41F0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494099E-57B2-4B31-866B-4021191B85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345DB29-DE75-4C8B-896F-73088D5A73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481" name="楕円 480">
          <a:extLst>
            <a:ext uri="{FF2B5EF4-FFF2-40B4-BE49-F238E27FC236}">
              <a16:creationId xmlns:a16="http://schemas.microsoft.com/office/drawing/2014/main" id="{C8A89943-CF5E-41FC-90C1-CE63E99B6FAC}"/>
            </a:ext>
          </a:extLst>
        </xdr:cNvPr>
        <xdr:cNvSpPr/>
      </xdr:nvSpPr>
      <xdr:spPr>
        <a:xfrm>
          <a:off x="16268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143527</xdr:rowOff>
    </xdr:from>
    <xdr:ext cx="405111" cy="259045"/>
    <xdr:sp macro="" textlink="">
      <xdr:nvSpPr>
        <xdr:cNvPr id="482" name="【一般廃棄物処理施設】&#10;有形固定資産減価償却率該当値テキスト">
          <a:extLst>
            <a:ext uri="{FF2B5EF4-FFF2-40B4-BE49-F238E27FC236}">
              <a16:creationId xmlns:a16="http://schemas.microsoft.com/office/drawing/2014/main" id="{FAD287F6-1A83-4417-9C2D-2FF7548C2251}"/>
            </a:ext>
          </a:extLst>
        </xdr:cNvPr>
        <xdr:cNvSpPr txBox="1"/>
      </xdr:nvSpPr>
      <xdr:spPr>
        <a:xfrm>
          <a:off x="16357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483" name="楕円 482">
          <a:extLst>
            <a:ext uri="{FF2B5EF4-FFF2-40B4-BE49-F238E27FC236}">
              <a16:creationId xmlns:a16="http://schemas.microsoft.com/office/drawing/2014/main" id="{CE9E7902-E855-44AD-8598-E101FAC44C09}"/>
            </a:ext>
          </a:extLst>
        </xdr:cNvPr>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0</xdr:rowOff>
    </xdr:from>
    <xdr:to>
      <xdr:col>85</xdr:col>
      <xdr:colOff>127000</xdr:colOff>
      <xdr:row>39</xdr:row>
      <xdr:rowOff>62865</xdr:rowOff>
    </xdr:to>
    <xdr:cxnSp macro="">
      <xdr:nvCxnSpPr>
        <xdr:cNvPr id="484" name="直線コネクタ 483">
          <a:extLst>
            <a:ext uri="{FF2B5EF4-FFF2-40B4-BE49-F238E27FC236}">
              <a16:creationId xmlns:a16="http://schemas.microsoft.com/office/drawing/2014/main" id="{95DDBD79-AFB9-44AA-B685-7DF70DDEE3BB}"/>
            </a:ext>
          </a:extLst>
        </xdr:cNvPr>
        <xdr:cNvCxnSpPr/>
      </xdr:nvCxnSpPr>
      <xdr:spPr>
        <a:xfrm flipV="1">
          <a:off x="15481300" y="6343650"/>
          <a:ext cx="8382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485" name="楕円 484">
          <a:extLst>
            <a:ext uri="{FF2B5EF4-FFF2-40B4-BE49-F238E27FC236}">
              <a16:creationId xmlns:a16="http://schemas.microsoft.com/office/drawing/2014/main" id="{48526C27-E917-46BD-8A22-61FE57D636B4}"/>
            </a:ext>
          </a:extLst>
        </xdr:cNvPr>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104775</xdr:rowOff>
    </xdr:to>
    <xdr:cxnSp macro="">
      <xdr:nvCxnSpPr>
        <xdr:cNvPr id="486" name="直線コネクタ 485">
          <a:extLst>
            <a:ext uri="{FF2B5EF4-FFF2-40B4-BE49-F238E27FC236}">
              <a16:creationId xmlns:a16="http://schemas.microsoft.com/office/drawing/2014/main" id="{797E6AB8-6170-4A6E-8034-634783960BFA}"/>
            </a:ext>
          </a:extLst>
        </xdr:cNvPr>
        <xdr:cNvCxnSpPr/>
      </xdr:nvCxnSpPr>
      <xdr:spPr>
        <a:xfrm flipV="1">
          <a:off x="14592300" y="6749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87" name="楕円 486">
          <a:extLst>
            <a:ext uri="{FF2B5EF4-FFF2-40B4-BE49-F238E27FC236}">
              <a16:creationId xmlns:a16="http://schemas.microsoft.com/office/drawing/2014/main" id="{F7EF7ED9-3333-4513-B490-A7D2C7147BBE}"/>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39</xdr:row>
      <xdr:rowOff>104775</xdr:rowOff>
    </xdr:to>
    <xdr:cxnSp macro="">
      <xdr:nvCxnSpPr>
        <xdr:cNvPr id="488" name="直線コネクタ 487">
          <a:extLst>
            <a:ext uri="{FF2B5EF4-FFF2-40B4-BE49-F238E27FC236}">
              <a16:creationId xmlns:a16="http://schemas.microsoft.com/office/drawing/2014/main" id="{DC48A398-DFA6-489D-95AA-3DB161C99BB5}"/>
            </a:ext>
          </a:extLst>
        </xdr:cNvPr>
        <xdr:cNvCxnSpPr/>
      </xdr:nvCxnSpPr>
      <xdr:spPr>
        <a:xfrm>
          <a:off x="13703300" y="641985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89" name="n_1aveValue【一般廃棄物処理施設】&#10;有形固定資産減価償却率">
          <a:extLst>
            <a:ext uri="{FF2B5EF4-FFF2-40B4-BE49-F238E27FC236}">
              <a16:creationId xmlns:a16="http://schemas.microsoft.com/office/drawing/2014/main" id="{8DA00317-8FC7-48ED-8144-649727295CED}"/>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90" name="n_2aveValue【一般廃棄物処理施設】&#10;有形固定資産減価償却率">
          <a:extLst>
            <a:ext uri="{FF2B5EF4-FFF2-40B4-BE49-F238E27FC236}">
              <a16:creationId xmlns:a16="http://schemas.microsoft.com/office/drawing/2014/main" id="{D019B28E-7555-4E21-AFFC-58E4CB8BBFFC}"/>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91" name="n_3aveValue【一般廃棄物処理施設】&#10;有形固定資産減価償却率">
          <a:extLst>
            <a:ext uri="{FF2B5EF4-FFF2-40B4-BE49-F238E27FC236}">
              <a16:creationId xmlns:a16="http://schemas.microsoft.com/office/drawing/2014/main" id="{30263AB4-AC49-47C4-8727-295A8565D1A3}"/>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492" name="n_1mainValue【一般廃棄物処理施設】&#10;有形固定資産減価償却率">
          <a:extLst>
            <a:ext uri="{FF2B5EF4-FFF2-40B4-BE49-F238E27FC236}">
              <a16:creationId xmlns:a16="http://schemas.microsoft.com/office/drawing/2014/main" id="{01BD6DAE-6180-4A1A-8088-F1E77821811A}"/>
            </a:ext>
          </a:extLst>
        </xdr:cNvPr>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493" name="n_2mainValue【一般廃棄物処理施設】&#10;有形固定資産減価償却率">
          <a:extLst>
            <a:ext uri="{FF2B5EF4-FFF2-40B4-BE49-F238E27FC236}">
              <a16:creationId xmlns:a16="http://schemas.microsoft.com/office/drawing/2014/main" id="{A2B35142-317E-49F8-A2F7-E72F67028930}"/>
            </a:ext>
          </a:extLst>
        </xdr:cNvPr>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494" name="n_3mainValue【一般廃棄物処理施設】&#10;有形固定資産減価償却率">
          <a:extLst>
            <a:ext uri="{FF2B5EF4-FFF2-40B4-BE49-F238E27FC236}">
              <a16:creationId xmlns:a16="http://schemas.microsoft.com/office/drawing/2014/main" id="{16E24D7D-025D-4005-AE1B-7FED49EB72D9}"/>
            </a:ext>
          </a:extLst>
        </xdr:cNvPr>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8BA1138F-643C-4763-8647-65679D2236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FC9A1C17-E36C-4CD8-8CD4-46D4892977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525EDA09-BA25-4601-BD36-699378F5E6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5D19DAC3-B0A8-40DE-83D3-53B2063BCB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E09A550D-44D5-4B5B-AFA0-B6A0CD5275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795CCE47-14B3-4CF8-8246-66698BC8E4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D7AF0AD3-0252-4F38-8D85-63AB04BEDB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53E5151A-931A-436E-A6A6-4F0A37CBA4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B0AF175D-037A-43B3-8902-76E262C99E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8B268775-30E1-49D5-9152-22B080F23D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a:extLst>
            <a:ext uri="{FF2B5EF4-FFF2-40B4-BE49-F238E27FC236}">
              <a16:creationId xmlns:a16="http://schemas.microsoft.com/office/drawing/2014/main" id="{4AF528F7-AE36-4B7B-A0D9-7D7FCD6A11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6" name="テキスト ボックス 505">
          <a:extLst>
            <a:ext uri="{FF2B5EF4-FFF2-40B4-BE49-F238E27FC236}">
              <a16:creationId xmlns:a16="http://schemas.microsoft.com/office/drawing/2014/main" id="{6DEF8BBE-DCBC-4EAC-AF54-FD1FA3C3074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a:extLst>
            <a:ext uri="{FF2B5EF4-FFF2-40B4-BE49-F238E27FC236}">
              <a16:creationId xmlns:a16="http://schemas.microsoft.com/office/drawing/2014/main" id="{2D70EF0B-5B14-4B1D-A605-4C022EB73C8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8" name="テキスト ボックス 507">
          <a:extLst>
            <a:ext uri="{FF2B5EF4-FFF2-40B4-BE49-F238E27FC236}">
              <a16:creationId xmlns:a16="http://schemas.microsoft.com/office/drawing/2014/main" id="{253F77EA-44DA-4774-B164-E542803408B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a:extLst>
            <a:ext uri="{FF2B5EF4-FFF2-40B4-BE49-F238E27FC236}">
              <a16:creationId xmlns:a16="http://schemas.microsoft.com/office/drawing/2014/main" id="{8A3635D1-EBCF-492D-A90F-BAD212FD8C0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0" name="テキスト ボックス 509">
          <a:extLst>
            <a:ext uri="{FF2B5EF4-FFF2-40B4-BE49-F238E27FC236}">
              <a16:creationId xmlns:a16="http://schemas.microsoft.com/office/drawing/2014/main" id="{E2C9BAC0-7D9B-4F1A-BBE7-40330228F25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a:extLst>
            <a:ext uri="{FF2B5EF4-FFF2-40B4-BE49-F238E27FC236}">
              <a16:creationId xmlns:a16="http://schemas.microsoft.com/office/drawing/2014/main" id="{361D5330-99BC-492E-9F74-DFF78B5ABD3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2" name="テキスト ボックス 511">
          <a:extLst>
            <a:ext uri="{FF2B5EF4-FFF2-40B4-BE49-F238E27FC236}">
              <a16:creationId xmlns:a16="http://schemas.microsoft.com/office/drawing/2014/main" id="{7D0A2195-5A0F-4000-B6A4-CA301D81F26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a:extLst>
            <a:ext uri="{FF2B5EF4-FFF2-40B4-BE49-F238E27FC236}">
              <a16:creationId xmlns:a16="http://schemas.microsoft.com/office/drawing/2014/main" id="{CD062456-4367-4C45-A31A-CB8E25E37C9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4" name="テキスト ボックス 513">
          <a:extLst>
            <a:ext uri="{FF2B5EF4-FFF2-40B4-BE49-F238E27FC236}">
              <a16:creationId xmlns:a16="http://schemas.microsoft.com/office/drawing/2014/main" id="{4B01A004-B457-4A95-A01E-F9201A75304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2FA8F302-0677-4616-B45A-642A22BEF6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6" name="テキスト ボックス 515">
          <a:extLst>
            <a:ext uri="{FF2B5EF4-FFF2-40B4-BE49-F238E27FC236}">
              <a16:creationId xmlns:a16="http://schemas.microsoft.com/office/drawing/2014/main" id="{49508281-7768-4735-BE4A-106FB6E80F0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a:extLst>
            <a:ext uri="{FF2B5EF4-FFF2-40B4-BE49-F238E27FC236}">
              <a16:creationId xmlns:a16="http://schemas.microsoft.com/office/drawing/2014/main" id="{57F6CE12-731F-4ECB-8662-E5B0D14D0B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151859</xdr:rowOff>
    </xdr:from>
    <xdr:to>
      <xdr:col>116</xdr:col>
      <xdr:colOff>62864</xdr:colOff>
      <xdr:row>42</xdr:row>
      <xdr:rowOff>35023</xdr:rowOff>
    </xdr:to>
    <xdr:cxnSp macro="">
      <xdr:nvCxnSpPr>
        <xdr:cNvPr id="518" name="直線コネクタ 517">
          <a:extLst>
            <a:ext uri="{FF2B5EF4-FFF2-40B4-BE49-F238E27FC236}">
              <a16:creationId xmlns:a16="http://schemas.microsoft.com/office/drawing/2014/main" id="{F2D406E8-E03F-4148-82F9-743328BB7F65}"/>
            </a:ext>
          </a:extLst>
        </xdr:cNvPr>
        <xdr:cNvCxnSpPr/>
      </xdr:nvCxnSpPr>
      <xdr:spPr>
        <a:xfrm flipV="1">
          <a:off x="22160864" y="6495509"/>
          <a:ext cx="0" cy="74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38850</xdr:rowOff>
    </xdr:from>
    <xdr:ext cx="469744" cy="259045"/>
    <xdr:sp macro="" textlink="">
      <xdr:nvSpPr>
        <xdr:cNvPr id="519" name="【一般廃棄物処理施設】&#10;一人当たり有形固定資産（償却資産）額最小値テキスト">
          <a:extLst>
            <a:ext uri="{FF2B5EF4-FFF2-40B4-BE49-F238E27FC236}">
              <a16:creationId xmlns:a16="http://schemas.microsoft.com/office/drawing/2014/main" id="{2A275AB0-6D15-4F80-9592-6051ECFB9122}"/>
            </a:ext>
          </a:extLst>
        </xdr:cNvPr>
        <xdr:cNvSpPr txBox="1"/>
      </xdr:nvSpPr>
      <xdr:spPr>
        <a:xfrm>
          <a:off x="22199600" y="723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35023</xdr:rowOff>
    </xdr:from>
    <xdr:to>
      <xdr:col>116</xdr:col>
      <xdr:colOff>152400</xdr:colOff>
      <xdr:row>42</xdr:row>
      <xdr:rowOff>35023</xdr:rowOff>
    </xdr:to>
    <xdr:cxnSp macro="">
      <xdr:nvCxnSpPr>
        <xdr:cNvPr id="520" name="直線コネクタ 519">
          <a:extLst>
            <a:ext uri="{FF2B5EF4-FFF2-40B4-BE49-F238E27FC236}">
              <a16:creationId xmlns:a16="http://schemas.microsoft.com/office/drawing/2014/main" id="{DB292F2B-ADFC-44D8-8DB2-796C678C8645}"/>
            </a:ext>
          </a:extLst>
        </xdr:cNvPr>
        <xdr:cNvCxnSpPr/>
      </xdr:nvCxnSpPr>
      <xdr:spPr>
        <a:xfrm>
          <a:off x="22072600" y="723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98536</xdr:rowOff>
    </xdr:from>
    <xdr:ext cx="599010" cy="259045"/>
    <xdr:sp macro="" textlink="">
      <xdr:nvSpPr>
        <xdr:cNvPr id="521" name="【一般廃棄物処理施設】&#10;一人当たり有形固定資産（償却資産）額最大値テキスト">
          <a:extLst>
            <a:ext uri="{FF2B5EF4-FFF2-40B4-BE49-F238E27FC236}">
              <a16:creationId xmlns:a16="http://schemas.microsoft.com/office/drawing/2014/main" id="{573D2475-7901-4E6D-8537-C7C4D0900B5C}"/>
            </a:ext>
          </a:extLst>
        </xdr:cNvPr>
        <xdr:cNvSpPr txBox="1"/>
      </xdr:nvSpPr>
      <xdr:spPr>
        <a:xfrm>
          <a:off x="22199600" y="627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151859</xdr:rowOff>
    </xdr:from>
    <xdr:to>
      <xdr:col>116</xdr:col>
      <xdr:colOff>152400</xdr:colOff>
      <xdr:row>37</xdr:row>
      <xdr:rowOff>151859</xdr:rowOff>
    </xdr:to>
    <xdr:cxnSp macro="">
      <xdr:nvCxnSpPr>
        <xdr:cNvPr id="522" name="直線コネクタ 521">
          <a:extLst>
            <a:ext uri="{FF2B5EF4-FFF2-40B4-BE49-F238E27FC236}">
              <a16:creationId xmlns:a16="http://schemas.microsoft.com/office/drawing/2014/main" id="{AEC3DF0F-8CD6-423F-8631-134A72607FC7}"/>
            </a:ext>
          </a:extLst>
        </xdr:cNvPr>
        <xdr:cNvCxnSpPr/>
      </xdr:nvCxnSpPr>
      <xdr:spPr>
        <a:xfrm>
          <a:off x="22072600" y="649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100058</xdr:rowOff>
    </xdr:from>
    <xdr:ext cx="599010" cy="259045"/>
    <xdr:sp macro="" textlink="">
      <xdr:nvSpPr>
        <xdr:cNvPr id="523" name="【一般廃棄物処理施設】&#10;一人当たり有形固定資産（償却資産）額平均値テキスト">
          <a:extLst>
            <a:ext uri="{FF2B5EF4-FFF2-40B4-BE49-F238E27FC236}">
              <a16:creationId xmlns:a16="http://schemas.microsoft.com/office/drawing/2014/main" id="{BC0E7E04-F752-4EA2-8D76-24AE4025D3BE}"/>
            </a:ext>
          </a:extLst>
        </xdr:cNvPr>
        <xdr:cNvSpPr txBox="1"/>
      </xdr:nvSpPr>
      <xdr:spPr>
        <a:xfrm>
          <a:off x="22199600" y="6958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121631</xdr:rowOff>
    </xdr:from>
    <xdr:to>
      <xdr:col>116</xdr:col>
      <xdr:colOff>114300</xdr:colOff>
      <xdr:row>41</xdr:row>
      <xdr:rowOff>51781</xdr:rowOff>
    </xdr:to>
    <xdr:sp macro="" textlink="">
      <xdr:nvSpPr>
        <xdr:cNvPr id="524" name="フローチャート: 判断 523">
          <a:extLst>
            <a:ext uri="{FF2B5EF4-FFF2-40B4-BE49-F238E27FC236}">
              <a16:creationId xmlns:a16="http://schemas.microsoft.com/office/drawing/2014/main" id="{88859034-5176-47C1-94F6-3BD9C98EB505}"/>
            </a:ext>
          </a:extLst>
        </xdr:cNvPr>
        <xdr:cNvSpPr/>
      </xdr:nvSpPr>
      <xdr:spPr>
        <a:xfrm>
          <a:off x="22110700" y="69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89227</xdr:rowOff>
    </xdr:from>
    <xdr:to>
      <xdr:col>112</xdr:col>
      <xdr:colOff>38100</xdr:colOff>
      <xdr:row>41</xdr:row>
      <xdr:rowOff>19377</xdr:rowOff>
    </xdr:to>
    <xdr:sp macro="" textlink="">
      <xdr:nvSpPr>
        <xdr:cNvPr id="525" name="フローチャート: 判断 524">
          <a:extLst>
            <a:ext uri="{FF2B5EF4-FFF2-40B4-BE49-F238E27FC236}">
              <a16:creationId xmlns:a16="http://schemas.microsoft.com/office/drawing/2014/main" id="{AF8AA7C1-AC3D-400E-83F6-E5BB6C4D28B7}"/>
            </a:ext>
          </a:extLst>
        </xdr:cNvPr>
        <xdr:cNvSpPr/>
      </xdr:nvSpPr>
      <xdr:spPr>
        <a:xfrm>
          <a:off x="21272500" y="694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79204</xdr:rowOff>
    </xdr:from>
    <xdr:to>
      <xdr:col>107</xdr:col>
      <xdr:colOff>101600</xdr:colOff>
      <xdr:row>41</xdr:row>
      <xdr:rowOff>9354</xdr:rowOff>
    </xdr:to>
    <xdr:sp macro="" textlink="">
      <xdr:nvSpPr>
        <xdr:cNvPr id="526" name="フローチャート: 判断 525">
          <a:extLst>
            <a:ext uri="{FF2B5EF4-FFF2-40B4-BE49-F238E27FC236}">
              <a16:creationId xmlns:a16="http://schemas.microsoft.com/office/drawing/2014/main" id="{733DBE6D-CB8E-4071-AED1-E392B1BA42DF}"/>
            </a:ext>
          </a:extLst>
        </xdr:cNvPr>
        <xdr:cNvSpPr/>
      </xdr:nvSpPr>
      <xdr:spPr>
        <a:xfrm>
          <a:off x="20383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120435</xdr:rowOff>
    </xdr:from>
    <xdr:to>
      <xdr:col>102</xdr:col>
      <xdr:colOff>165100</xdr:colOff>
      <xdr:row>41</xdr:row>
      <xdr:rowOff>50585</xdr:rowOff>
    </xdr:to>
    <xdr:sp macro="" textlink="">
      <xdr:nvSpPr>
        <xdr:cNvPr id="527" name="フローチャート: 判断 526">
          <a:extLst>
            <a:ext uri="{FF2B5EF4-FFF2-40B4-BE49-F238E27FC236}">
              <a16:creationId xmlns:a16="http://schemas.microsoft.com/office/drawing/2014/main" id="{86DD4050-CDD8-408E-8373-F8D766263246}"/>
            </a:ext>
          </a:extLst>
        </xdr:cNvPr>
        <xdr:cNvSpPr/>
      </xdr:nvSpPr>
      <xdr:spPr>
        <a:xfrm>
          <a:off x="19494500" y="69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2F5D484-5D43-41DB-BC20-F5EFB5AC4B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B57614E-D234-44BF-A362-33A0210FD74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C8193EA-0780-4B07-B599-9C15814F17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D8985BB-44C9-44E8-BDF7-F44AE79CC1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062190E-AE96-4D91-A250-774797D499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155939</xdr:rowOff>
    </xdr:from>
    <xdr:to>
      <xdr:col>116</xdr:col>
      <xdr:colOff>114300</xdr:colOff>
      <xdr:row>40</xdr:row>
      <xdr:rowOff>86089</xdr:rowOff>
    </xdr:to>
    <xdr:sp macro="" textlink="">
      <xdr:nvSpPr>
        <xdr:cNvPr id="533" name="楕円 532">
          <a:extLst>
            <a:ext uri="{FF2B5EF4-FFF2-40B4-BE49-F238E27FC236}">
              <a16:creationId xmlns:a16="http://schemas.microsoft.com/office/drawing/2014/main" id="{42E733B2-5DE1-4C0F-B31E-4CE444B2F92D}"/>
            </a:ext>
          </a:extLst>
        </xdr:cNvPr>
        <xdr:cNvSpPr/>
      </xdr:nvSpPr>
      <xdr:spPr>
        <a:xfrm>
          <a:off x="22110700" y="6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7366</xdr:rowOff>
    </xdr:from>
    <xdr:ext cx="599010" cy="259045"/>
    <xdr:sp macro="" textlink="">
      <xdr:nvSpPr>
        <xdr:cNvPr id="534" name="【一般廃棄物処理施設】&#10;一人当たり有形固定資産（償却資産）額該当値テキスト">
          <a:extLst>
            <a:ext uri="{FF2B5EF4-FFF2-40B4-BE49-F238E27FC236}">
              <a16:creationId xmlns:a16="http://schemas.microsoft.com/office/drawing/2014/main" id="{D304C8B7-E087-4D9B-9C99-EB82A20FB0BF}"/>
            </a:ext>
          </a:extLst>
        </xdr:cNvPr>
        <xdr:cNvSpPr txBox="1"/>
      </xdr:nvSpPr>
      <xdr:spPr>
        <a:xfrm>
          <a:off x="22199600" y="669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114931</xdr:rowOff>
    </xdr:from>
    <xdr:to>
      <xdr:col>112</xdr:col>
      <xdr:colOff>38100</xdr:colOff>
      <xdr:row>34</xdr:row>
      <xdr:rowOff>45081</xdr:rowOff>
    </xdr:to>
    <xdr:sp macro="" textlink="">
      <xdr:nvSpPr>
        <xdr:cNvPr id="535" name="楕円 534">
          <a:extLst>
            <a:ext uri="{FF2B5EF4-FFF2-40B4-BE49-F238E27FC236}">
              <a16:creationId xmlns:a16="http://schemas.microsoft.com/office/drawing/2014/main" id="{C6B912B2-A06D-4143-8867-DB354A3AFB4B}"/>
            </a:ext>
          </a:extLst>
        </xdr:cNvPr>
        <xdr:cNvSpPr/>
      </xdr:nvSpPr>
      <xdr:spPr>
        <a:xfrm>
          <a:off x="21272500" y="5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165731</xdr:rowOff>
    </xdr:from>
    <xdr:to>
      <xdr:col>116</xdr:col>
      <xdr:colOff>63500</xdr:colOff>
      <xdr:row>40</xdr:row>
      <xdr:rowOff>35289</xdr:rowOff>
    </xdr:to>
    <xdr:cxnSp macro="">
      <xdr:nvCxnSpPr>
        <xdr:cNvPr id="536" name="直線コネクタ 535">
          <a:extLst>
            <a:ext uri="{FF2B5EF4-FFF2-40B4-BE49-F238E27FC236}">
              <a16:creationId xmlns:a16="http://schemas.microsoft.com/office/drawing/2014/main" id="{F86E47FE-DA2F-43F0-A28E-BBAB46170C5B}"/>
            </a:ext>
          </a:extLst>
        </xdr:cNvPr>
        <xdr:cNvCxnSpPr/>
      </xdr:nvCxnSpPr>
      <xdr:spPr>
        <a:xfrm>
          <a:off x="21323300" y="5823581"/>
          <a:ext cx="838200" cy="10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128462</xdr:rowOff>
    </xdr:from>
    <xdr:to>
      <xdr:col>107</xdr:col>
      <xdr:colOff>101600</xdr:colOff>
      <xdr:row>34</xdr:row>
      <xdr:rowOff>58612</xdr:rowOff>
    </xdr:to>
    <xdr:sp macro="" textlink="">
      <xdr:nvSpPr>
        <xdr:cNvPr id="537" name="楕円 536">
          <a:extLst>
            <a:ext uri="{FF2B5EF4-FFF2-40B4-BE49-F238E27FC236}">
              <a16:creationId xmlns:a16="http://schemas.microsoft.com/office/drawing/2014/main" id="{167804CE-22C1-4EFA-939E-6E215D5D8ED5}"/>
            </a:ext>
          </a:extLst>
        </xdr:cNvPr>
        <xdr:cNvSpPr/>
      </xdr:nvSpPr>
      <xdr:spPr>
        <a:xfrm>
          <a:off x="20383500" y="57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165731</xdr:rowOff>
    </xdr:from>
    <xdr:to>
      <xdr:col>111</xdr:col>
      <xdr:colOff>177800</xdr:colOff>
      <xdr:row>34</xdr:row>
      <xdr:rowOff>7812</xdr:rowOff>
    </xdr:to>
    <xdr:cxnSp macro="">
      <xdr:nvCxnSpPr>
        <xdr:cNvPr id="538" name="直線コネクタ 537">
          <a:extLst>
            <a:ext uri="{FF2B5EF4-FFF2-40B4-BE49-F238E27FC236}">
              <a16:creationId xmlns:a16="http://schemas.microsoft.com/office/drawing/2014/main" id="{DC82913A-4A2A-42D9-A995-7FA89D79DE0E}"/>
            </a:ext>
          </a:extLst>
        </xdr:cNvPr>
        <xdr:cNvCxnSpPr/>
      </xdr:nvCxnSpPr>
      <xdr:spPr>
        <a:xfrm flipV="1">
          <a:off x="20434300" y="5823581"/>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138580</xdr:rowOff>
    </xdr:from>
    <xdr:to>
      <xdr:col>102</xdr:col>
      <xdr:colOff>165100</xdr:colOff>
      <xdr:row>42</xdr:row>
      <xdr:rowOff>68730</xdr:rowOff>
    </xdr:to>
    <xdr:sp macro="" textlink="">
      <xdr:nvSpPr>
        <xdr:cNvPr id="539" name="楕円 538">
          <a:extLst>
            <a:ext uri="{FF2B5EF4-FFF2-40B4-BE49-F238E27FC236}">
              <a16:creationId xmlns:a16="http://schemas.microsoft.com/office/drawing/2014/main" id="{BE83CA7B-5B91-43BE-A0B7-BF68CC17F20B}"/>
            </a:ext>
          </a:extLst>
        </xdr:cNvPr>
        <xdr:cNvSpPr/>
      </xdr:nvSpPr>
      <xdr:spPr>
        <a:xfrm>
          <a:off x="19494500" y="71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7812</xdr:rowOff>
    </xdr:from>
    <xdr:to>
      <xdr:col>107</xdr:col>
      <xdr:colOff>50800</xdr:colOff>
      <xdr:row>42</xdr:row>
      <xdr:rowOff>17930</xdr:rowOff>
    </xdr:to>
    <xdr:cxnSp macro="">
      <xdr:nvCxnSpPr>
        <xdr:cNvPr id="540" name="直線コネクタ 539">
          <a:extLst>
            <a:ext uri="{FF2B5EF4-FFF2-40B4-BE49-F238E27FC236}">
              <a16:creationId xmlns:a16="http://schemas.microsoft.com/office/drawing/2014/main" id="{21DD4DA9-99D8-4023-9329-C7737464C22E}"/>
            </a:ext>
          </a:extLst>
        </xdr:cNvPr>
        <xdr:cNvCxnSpPr/>
      </xdr:nvCxnSpPr>
      <xdr:spPr>
        <a:xfrm flipV="1">
          <a:off x="19545300" y="5837112"/>
          <a:ext cx="889000" cy="13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10504</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id="{98B06E3A-A3D0-4B4D-9B59-50C3BA03CFF5}"/>
            </a:ext>
          </a:extLst>
        </xdr:cNvPr>
        <xdr:cNvSpPr txBox="1"/>
      </xdr:nvSpPr>
      <xdr:spPr>
        <a:xfrm>
          <a:off x="21011095" y="70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481</xdr:rowOff>
    </xdr:from>
    <xdr:ext cx="599010" cy="259045"/>
    <xdr:sp macro="" textlink="">
      <xdr:nvSpPr>
        <xdr:cNvPr id="542" name="n_2aveValue【一般廃棄物処理施設】&#10;一人当たり有形固定資産（償却資産）額">
          <a:extLst>
            <a:ext uri="{FF2B5EF4-FFF2-40B4-BE49-F238E27FC236}">
              <a16:creationId xmlns:a16="http://schemas.microsoft.com/office/drawing/2014/main" id="{82460AA4-1500-4A02-9563-9AB3AD36C885}"/>
            </a:ext>
          </a:extLst>
        </xdr:cNvPr>
        <xdr:cNvSpPr txBox="1"/>
      </xdr:nvSpPr>
      <xdr:spPr>
        <a:xfrm>
          <a:off x="20134795" y="70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67112</xdr:rowOff>
    </xdr:from>
    <xdr:ext cx="599010" cy="259045"/>
    <xdr:sp macro="" textlink="">
      <xdr:nvSpPr>
        <xdr:cNvPr id="543" name="n_3aveValue【一般廃棄物処理施設】&#10;一人当たり有形固定資産（償却資産）額">
          <a:extLst>
            <a:ext uri="{FF2B5EF4-FFF2-40B4-BE49-F238E27FC236}">
              <a16:creationId xmlns:a16="http://schemas.microsoft.com/office/drawing/2014/main" id="{1001E85F-C810-4416-B1A8-47B4708BDAEE}"/>
            </a:ext>
          </a:extLst>
        </xdr:cNvPr>
        <xdr:cNvSpPr txBox="1"/>
      </xdr:nvSpPr>
      <xdr:spPr>
        <a:xfrm>
          <a:off x="19245795" y="67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61608</xdr:rowOff>
    </xdr:from>
    <xdr:ext cx="599010" cy="259045"/>
    <xdr:sp macro="" textlink="">
      <xdr:nvSpPr>
        <xdr:cNvPr id="544" name="n_1mainValue【一般廃棄物処理施設】&#10;一人当たり有形固定資産（償却資産）額">
          <a:extLst>
            <a:ext uri="{FF2B5EF4-FFF2-40B4-BE49-F238E27FC236}">
              <a16:creationId xmlns:a16="http://schemas.microsoft.com/office/drawing/2014/main" id="{1C78F106-C1CD-4CD8-8E89-17C0970260CE}"/>
            </a:ext>
          </a:extLst>
        </xdr:cNvPr>
        <xdr:cNvSpPr txBox="1"/>
      </xdr:nvSpPr>
      <xdr:spPr>
        <a:xfrm>
          <a:off x="21011095" y="5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75139</xdr:rowOff>
    </xdr:from>
    <xdr:ext cx="599010" cy="259045"/>
    <xdr:sp macro="" textlink="">
      <xdr:nvSpPr>
        <xdr:cNvPr id="545" name="n_2mainValue【一般廃棄物処理施設】&#10;一人当たり有形固定資産（償却資産）額">
          <a:extLst>
            <a:ext uri="{FF2B5EF4-FFF2-40B4-BE49-F238E27FC236}">
              <a16:creationId xmlns:a16="http://schemas.microsoft.com/office/drawing/2014/main" id="{D192E550-7AC8-41D3-AEF0-B844E4978894}"/>
            </a:ext>
          </a:extLst>
        </xdr:cNvPr>
        <xdr:cNvSpPr txBox="1"/>
      </xdr:nvSpPr>
      <xdr:spPr>
        <a:xfrm>
          <a:off x="20134795" y="55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59857</xdr:rowOff>
    </xdr:from>
    <xdr:ext cx="534377" cy="259045"/>
    <xdr:sp macro="" textlink="">
      <xdr:nvSpPr>
        <xdr:cNvPr id="546" name="n_3mainValue【一般廃棄物処理施設】&#10;一人当たり有形固定資産（償却資産）額">
          <a:extLst>
            <a:ext uri="{FF2B5EF4-FFF2-40B4-BE49-F238E27FC236}">
              <a16:creationId xmlns:a16="http://schemas.microsoft.com/office/drawing/2014/main" id="{D09A2D17-807B-40F5-A7FB-CCB99A42F3FE}"/>
            </a:ext>
          </a:extLst>
        </xdr:cNvPr>
        <xdr:cNvSpPr txBox="1"/>
      </xdr:nvSpPr>
      <xdr:spPr>
        <a:xfrm>
          <a:off x="19278111" y="72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6EC75F36-DA76-4BD6-8506-F838B5F12C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940591A3-6516-417F-B5A5-86C6882195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A78493DB-C6C0-4292-B42F-40664C2F77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CB6B2B96-5EC5-4C78-8903-E6D9AFFB1C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D5756955-6996-4EBA-8868-C50191DF89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CAB83A72-E8EF-41A1-9726-64312692B6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F59ECFBD-3FDF-41A0-A17E-611BFB9601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642A859D-0513-44A4-9F93-1012D64008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33D83E18-68EA-4A3B-94EF-CE5254071D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225AC49C-35E5-4E1A-9ACF-1F810B5510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7" name="テキスト ボックス 556">
          <a:extLst>
            <a:ext uri="{FF2B5EF4-FFF2-40B4-BE49-F238E27FC236}">
              <a16:creationId xmlns:a16="http://schemas.microsoft.com/office/drawing/2014/main" id="{4214AD85-1A6F-4F3A-91AB-14FA9648AE6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8" name="直線コネクタ 557">
          <a:extLst>
            <a:ext uri="{FF2B5EF4-FFF2-40B4-BE49-F238E27FC236}">
              <a16:creationId xmlns:a16="http://schemas.microsoft.com/office/drawing/2014/main" id="{59A961A6-B5B1-4653-9562-8BB4B2E5044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9" name="テキスト ボックス 558">
          <a:extLst>
            <a:ext uri="{FF2B5EF4-FFF2-40B4-BE49-F238E27FC236}">
              <a16:creationId xmlns:a16="http://schemas.microsoft.com/office/drawing/2014/main" id="{EAC87D29-553B-417A-84D5-A1A04D757D3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0" name="直線コネクタ 559">
          <a:extLst>
            <a:ext uri="{FF2B5EF4-FFF2-40B4-BE49-F238E27FC236}">
              <a16:creationId xmlns:a16="http://schemas.microsoft.com/office/drawing/2014/main" id="{E185A260-C5AA-4E08-B824-F8F9B76319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1" name="テキスト ボックス 560">
          <a:extLst>
            <a:ext uri="{FF2B5EF4-FFF2-40B4-BE49-F238E27FC236}">
              <a16:creationId xmlns:a16="http://schemas.microsoft.com/office/drawing/2014/main" id="{9DAD221E-00F5-466F-A9E8-F94C656635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2" name="直線コネクタ 561">
          <a:extLst>
            <a:ext uri="{FF2B5EF4-FFF2-40B4-BE49-F238E27FC236}">
              <a16:creationId xmlns:a16="http://schemas.microsoft.com/office/drawing/2014/main" id="{28FF48BE-C3C2-4A6F-9E6B-29794DF6872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3" name="テキスト ボックス 562">
          <a:extLst>
            <a:ext uri="{FF2B5EF4-FFF2-40B4-BE49-F238E27FC236}">
              <a16:creationId xmlns:a16="http://schemas.microsoft.com/office/drawing/2014/main" id="{A146EA35-857C-4F79-A69C-89A67E5DF04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4" name="直線コネクタ 563">
          <a:extLst>
            <a:ext uri="{FF2B5EF4-FFF2-40B4-BE49-F238E27FC236}">
              <a16:creationId xmlns:a16="http://schemas.microsoft.com/office/drawing/2014/main" id="{32FFCEFB-4D16-4B4B-BF16-52181264055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5" name="テキスト ボックス 564">
          <a:extLst>
            <a:ext uri="{FF2B5EF4-FFF2-40B4-BE49-F238E27FC236}">
              <a16:creationId xmlns:a16="http://schemas.microsoft.com/office/drawing/2014/main" id="{6A6BEA94-4CC1-4623-BCE0-6CAD59A842B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a:extLst>
            <a:ext uri="{FF2B5EF4-FFF2-40B4-BE49-F238E27FC236}">
              <a16:creationId xmlns:a16="http://schemas.microsoft.com/office/drawing/2014/main" id="{937FA023-D929-48B7-946A-4D6E3B37C5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5953C94F-F6BD-4BB9-8965-B354D7958A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a:extLst>
            <a:ext uri="{FF2B5EF4-FFF2-40B4-BE49-F238E27FC236}">
              <a16:creationId xmlns:a16="http://schemas.microsoft.com/office/drawing/2014/main" id="{19A35E06-B52A-49D1-8C61-953AF27901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69" name="直線コネクタ 568">
          <a:extLst>
            <a:ext uri="{FF2B5EF4-FFF2-40B4-BE49-F238E27FC236}">
              <a16:creationId xmlns:a16="http://schemas.microsoft.com/office/drawing/2014/main" id="{8377E399-7E5B-4336-9237-B06B95D90917}"/>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70" name="【保健センター・保健所】&#10;有形固定資産減価償却率最小値テキスト">
          <a:extLst>
            <a:ext uri="{FF2B5EF4-FFF2-40B4-BE49-F238E27FC236}">
              <a16:creationId xmlns:a16="http://schemas.microsoft.com/office/drawing/2014/main" id="{5B96CE88-1C03-4A4A-9594-AE04D5E84730}"/>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71" name="直線コネクタ 570">
          <a:extLst>
            <a:ext uri="{FF2B5EF4-FFF2-40B4-BE49-F238E27FC236}">
              <a16:creationId xmlns:a16="http://schemas.microsoft.com/office/drawing/2014/main" id="{7EA23FCC-9D14-4AD1-9D5A-9B377FC8EAD0}"/>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72" name="【保健センター・保健所】&#10;有形固定資産減価償却率最大値テキスト">
          <a:extLst>
            <a:ext uri="{FF2B5EF4-FFF2-40B4-BE49-F238E27FC236}">
              <a16:creationId xmlns:a16="http://schemas.microsoft.com/office/drawing/2014/main" id="{FD6B7801-0646-4122-A7BB-938940988B61}"/>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73" name="直線コネクタ 572">
          <a:extLst>
            <a:ext uri="{FF2B5EF4-FFF2-40B4-BE49-F238E27FC236}">
              <a16:creationId xmlns:a16="http://schemas.microsoft.com/office/drawing/2014/main" id="{796D4B49-C08A-4CC6-8007-C18FFA3D2891}"/>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74" name="【保健センター・保健所】&#10;有形固定資産減価償却率平均値テキスト">
          <a:extLst>
            <a:ext uri="{FF2B5EF4-FFF2-40B4-BE49-F238E27FC236}">
              <a16:creationId xmlns:a16="http://schemas.microsoft.com/office/drawing/2014/main" id="{C5D8E7BE-C557-47DA-9089-362B86AB3248}"/>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75" name="フローチャート: 判断 574">
          <a:extLst>
            <a:ext uri="{FF2B5EF4-FFF2-40B4-BE49-F238E27FC236}">
              <a16:creationId xmlns:a16="http://schemas.microsoft.com/office/drawing/2014/main" id="{BC2BED3F-548E-4D10-9825-AFC118A9F763}"/>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76" name="フローチャート: 判断 575">
          <a:extLst>
            <a:ext uri="{FF2B5EF4-FFF2-40B4-BE49-F238E27FC236}">
              <a16:creationId xmlns:a16="http://schemas.microsoft.com/office/drawing/2014/main" id="{3FA8FD7C-E1C0-4F67-BDBA-D4C78F4E6559}"/>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77" name="フローチャート: 判断 576">
          <a:extLst>
            <a:ext uri="{FF2B5EF4-FFF2-40B4-BE49-F238E27FC236}">
              <a16:creationId xmlns:a16="http://schemas.microsoft.com/office/drawing/2014/main" id="{9DB8C096-F379-4707-9635-817C0686334D}"/>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78" name="フローチャート: 判断 577">
          <a:extLst>
            <a:ext uri="{FF2B5EF4-FFF2-40B4-BE49-F238E27FC236}">
              <a16:creationId xmlns:a16="http://schemas.microsoft.com/office/drawing/2014/main" id="{7748E975-0B02-42CC-ACB7-840D48CC8458}"/>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5A18906-19B2-4BFF-B7A8-3AA3B93AF7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C27567A-1DF6-4D2F-B065-BFBDECE8CE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EFAFDFC7-D44E-4896-AB01-A779F13848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D0801740-1ADF-42E1-A6EF-267CAF3254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B3F1D963-5DC1-46DB-A737-3F2FCD6E9C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84" name="楕円 583">
          <a:extLst>
            <a:ext uri="{FF2B5EF4-FFF2-40B4-BE49-F238E27FC236}">
              <a16:creationId xmlns:a16="http://schemas.microsoft.com/office/drawing/2014/main" id="{365BD1E0-8CEA-4E9B-BC42-C294CBBDF7AF}"/>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85" name="【保健センター・保健所】&#10;有形固定資産減価償却率該当値テキスト">
          <a:extLst>
            <a:ext uri="{FF2B5EF4-FFF2-40B4-BE49-F238E27FC236}">
              <a16:creationId xmlns:a16="http://schemas.microsoft.com/office/drawing/2014/main" id="{ADFB1636-E332-4A5D-B818-098166554979}"/>
            </a:ext>
          </a:extLst>
        </xdr:cNvPr>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65786</xdr:rowOff>
    </xdr:from>
    <xdr:to>
      <xdr:col>81</xdr:col>
      <xdr:colOff>101600</xdr:colOff>
      <xdr:row>57</xdr:row>
      <xdr:rowOff>167386</xdr:rowOff>
    </xdr:to>
    <xdr:sp macro="" textlink="">
      <xdr:nvSpPr>
        <xdr:cNvPr id="586" name="楕円 585">
          <a:extLst>
            <a:ext uri="{FF2B5EF4-FFF2-40B4-BE49-F238E27FC236}">
              <a16:creationId xmlns:a16="http://schemas.microsoft.com/office/drawing/2014/main" id="{3E72EED8-F904-4E3C-AB8F-F1210FA6A945}"/>
            </a:ext>
          </a:extLst>
        </xdr:cNvPr>
        <xdr:cNvSpPr/>
      </xdr:nvSpPr>
      <xdr:spPr>
        <a:xfrm>
          <a:off x="15430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116586</xdr:rowOff>
    </xdr:to>
    <xdr:cxnSp macro="">
      <xdr:nvCxnSpPr>
        <xdr:cNvPr id="587" name="直線コネクタ 586">
          <a:extLst>
            <a:ext uri="{FF2B5EF4-FFF2-40B4-BE49-F238E27FC236}">
              <a16:creationId xmlns:a16="http://schemas.microsoft.com/office/drawing/2014/main" id="{1571D5E6-2B19-4CEB-B007-A238BEAEE5EE}"/>
            </a:ext>
          </a:extLst>
        </xdr:cNvPr>
        <xdr:cNvCxnSpPr/>
      </xdr:nvCxnSpPr>
      <xdr:spPr>
        <a:xfrm flipV="1">
          <a:off x="15481300" y="986409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93218</xdr:rowOff>
    </xdr:from>
    <xdr:to>
      <xdr:col>76</xdr:col>
      <xdr:colOff>165100</xdr:colOff>
      <xdr:row>58</xdr:row>
      <xdr:rowOff>23368</xdr:rowOff>
    </xdr:to>
    <xdr:sp macro="" textlink="">
      <xdr:nvSpPr>
        <xdr:cNvPr id="588" name="楕円 587">
          <a:extLst>
            <a:ext uri="{FF2B5EF4-FFF2-40B4-BE49-F238E27FC236}">
              <a16:creationId xmlns:a16="http://schemas.microsoft.com/office/drawing/2014/main" id="{9CDBF94E-566B-41F0-A5D3-8E6F0D42F706}"/>
            </a:ext>
          </a:extLst>
        </xdr:cNvPr>
        <xdr:cNvSpPr/>
      </xdr:nvSpPr>
      <xdr:spPr>
        <a:xfrm>
          <a:off x="14541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116586</xdr:rowOff>
    </xdr:from>
    <xdr:to>
      <xdr:col>81</xdr:col>
      <xdr:colOff>50800</xdr:colOff>
      <xdr:row>57</xdr:row>
      <xdr:rowOff>144018</xdr:rowOff>
    </xdr:to>
    <xdr:cxnSp macro="">
      <xdr:nvCxnSpPr>
        <xdr:cNvPr id="589" name="直線コネクタ 588">
          <a:extLst>
            <a:ext uri="{FF2B5EF4-FFF2-40B4-BE49-F238E27FC236}">
              <a16:creationId xmlns:a16="http://schemas.microsoft.com/office/drawing/2014/main" id="{7C08DAE5-BF00-4953-862D-63BB67F43027}"/>
            </a:ext>
          </a:extLst>
        </xdr:cNvPr>
        <xdr:cNvCxnSpPr/>
      </xdr:nvCxnSpPr>
      <xdr:spPr>
        <a:xfrm flipV="1">
          <a:off x="14592300" y="9889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590" name="楕円 589">
          <a:extLst>
            <a:ext uri="{FF2B5EF4-FFF2-40B4-BE49-F238E27FC236}">
              <a16:creationId xmlns:a16="http://schemas.microsoft.com/office/drawing/2014/main" id="{F50CD441-9E14-4A01-B606-4A8115A0272D}"/>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62</xdr:row>
      <xdr:rowOff>11430</xdr:rowOff>
    </xdr:to>
    <xdr:cxnSp macro="">
      <xdr:nvCxnSpPr>
        <xdr:cNvPr id="591" name="直線コネクタ 590">
          <a:extLst>
            <a:ext uri="{FF2B5EF4-FFF2-40B4-BE49-F238E27FC236}">
              <a16:creationId xmlns:a16="http://schemas.microsoft.com/office/drawing/2014/main" id="{B3CC5BD9-55E3-4330-AC04-B95BCA4BA23E}"/>
            </a:ext>
          </a:extLst>
        </xdr:cNvPr>
        <xdr:cNvCxnSpPr/>
      </xdr:nvCxnSpPr>
      <xdr:spPr>
        <a:xfrm flipV="1">
          <a:off x="13703300" y="9916668"/>
          <a:ext cx="889000" cy="7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592" name="n_1aveValue【保健センター・保健所】&#10;有形固定資産減価償却率">
          <a:extLst>
            <a:ext uri="{FF2B5EF4-FFF2-40B4-BE49-F238E27FC236}">
              <a16:creationId xmlns:a16="http://schemas.microsoft.com/office/drawing/2014/main" id="{457B0FDE-8B0A-4D7E-A3A3-22C6AB6CB720}"/>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93" name="n_2aveValue【保健センター・保健所】&#10;有形固定資産減価償却率">
          <a:extLst>
            <a:ext uri="{FF2B5EF4-FFF2-40B4-BE49-F238E27FC236}">
              <a16:creationId xmlns:a16="http://schemas.microsoft.com/office/drawing/2014/main" id="{8E62B411-CB6B-4832-906E-801F91411C4F}"/>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594" name="n_3aveValue【保健センター・保健所】&#10;有形固定資産減価償却率">
          <a:extLst>
            <a:ext uri="{FF2B5EF4-FFF2-40B4-BE49-F238E27FC236}">
              <a16:creationId xmlns:a16="http://schemas.microsoft.com/office/drawing/2014/main" id="{38BC8F5F-2A7D-45D3-944A-2A5F44C90E26}"/>
            </a:ext>
          </a:extLst>
        </xdr:cNvPr>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12463</xdr:rowOff>
    </xdr:from>
    <xdr:ext cx="405111" cy="259045"/>
    <xdr:sp macro="" textlink="">
      <xdr:nvSpPr>
        <xdr:cNvPr id="595" name="n_1mainValue【保健センター・保健所】&#10;有形固定資産減価償却率">
          <a:extLst>
            <a:ext uri="{FF2B5EF4-FFF2-40B4-BE49-F238E27FC236}">
              <a16:creationId xmlns:a16="http://schemas.microsoft.com/office/drawing/2014/main" id="{86E6BD8A-258D-4B57-BC55-45A28AE947FA}"/>
            </a:ext>
          </a:extLst>
        </xdr:cNvPr>
        <xdr:cNvSpPr txBox="1"/>
      </xdr:nvSpPr>
      <xdr:spPr>
        <a:xfrm>
          <a:off x="152660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596" name="n_2mainValue【保健センター・保健所】&#10;有形固定資産減価償却率">
          <a:extLst>
            <a:ext uri="{FF2B5EF4-FFF2-40B4-BE49-F238E27FC236}">
              <a16:creationId xmlns:a16="http://schemas.microsoft.com/office/drawing/2014/main" id="{85489CD0-C986-4760-9DB1-BE30528A8C78}"/>
            </a:ext>
          </a:extLst>
        </xdr:cNvPr>
        <xdr:cNvSpPr txBox="1"/>
      </xdr:nvSpPr>
      <xdr:spPr>
        <a:xfrm>
          <a:off x="14389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597" name="n_3mainValue【保健センター・保健所】&#10;有形固定資産減価償却率">
          <a:extLst>
            <a:ext uri="{FF2B5EF4-FFF2-40B4-BE49-F238E27FC236}">
              <a16:creationId xmlns:a16="http://schemas.microsoft.com/office/drawing/2014/main" id="{69310F60-0575-483C-99C6-48507A0E4770}"/>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1CAE7445-3DE1-45E3-BF78-73D5AB27B0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a:extLst>
            <a:ext uri="{FF2B5EF4-FFF2-40B4-BE49-F238E27FC236}">
              <a16:creationId xmlns:a16="http://schemas.microsoft.com/office/drawing/2014/main" id="{AF590FF0-0A5E-4DDE-88BF-39579F0CA9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a:extLst>
            <a:ext uri="{FF2B5EF4-FFF2-40B4-BE49-F238E27FC236}">
              <a16:creationId xmlns:a16="http://schemas.microsoft.com/office/drawing/2014/main" id="{77FC27A2-1E21-4542-8F95-426677C424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a:extLst>
            <a:ext uri="{FF2B5EF4-FFF2-40B4-BE49-F238E27FC236}">
              <a16:creationId xmlns:a16="http://schemas.microsoft.com/office/drawing/2014/main" id="{B878F209-6EEF-4B8A-8F3C-0C95716FF2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a:extLst>
            <a:ext uri="{FF2B5EF4-FFF2-40B4-BE49-F238E27FC236}">
              <a16:creationId xmlns:a16="http://schemas.microsoft.com/office/drawing/2014/main" id="{C6543A60-3026-414B-8426-D1F9F58016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a:extLst>
            <a:ext uri="{FF2B5EF4-FFF2-40B4-BE49-F238E27FC236}">
              <a16:creationId xmlns:a16="http://schemas.microsoft.com/office/drawing/2014/main" id="{E56B2983-3D31-4E3F-A00D-896CC6ADF5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a:extLst>
            <a:ext uri="{FF2B5EF4-FFF2-40B4-BE49-F238E27FC236}">
              <a16:creationId xmlns:a16="http://schemas.microsoft.com/office/drawing/2014/main" id="{AB0EDDC4-D5B5-4DD6-8A0D-2C231DA9E5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a:extLst>
            <a:ext uri="{FF2B5EF4-FFF2-40B4-BE49-F238E27FC236}">
              <a16:creationId xmlns:a16="http://schemas.microsoft.com/office/drawing/2014/main" id="{E9C0BB4E-B19C-4CC4-A3FD-27063EBBB5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a:extLst>
            <a:ext uri="{FF2B5EF4-FFF2-40B4-BE49-F238E27FC236}">
              <a16:creationId xmlns:a16="http://schemas.microsoft.com/office/drawing/2014/main" id="{9EFFB3B6-FC0A-4CBF-8826-CACD32AD26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a:extLst>
            <a:ext uri="{FF2B5EF4-FFF2-40B4-BE49-F238E27FC236}">
              <a16:creationId xmlns:a16="http://schemas.microsoft.com/office/drawing/2014/main" id="{453D7B9F-D3F5-4709-A685-F314175D09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8" name="直線コネクタ 607">
          <a:extLst>
            <a:ext uri="{FF2B5EF4-FFF2-40B4-BE49-F238E27FC236}">
              <a16:creationId xmlns:a16="http://schemas.microsoft.com/office/drawing/2014/main" id="{D6C422E1-586F-48C9-9805-EE082993A61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364B6623-2DFD-4E42-B765-9E66B659BB9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0" name="直線コネクタ 609">
          <a:extLst>
            <a:ext uri="{FF2B5EF4-FFF2-40B4-BE49-F238E27FC236}">
              <a16:creationId xmlns:a16="http://schemas.microsoft.com/office/drawing/2014/main" id="{04A9E2CE-06F2-488E-AFF9-DF5B5700FD3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1" name="テキスト ボックス 610">
          <a:extLst>
            <a:ext uri="{FF2B5EF4-FFF2-40B4-BE49-F238E27FC236}">
              <a16:creationId xmlns:a16="http://schemas.microsoft.com/office/drawing/2014/main" id="{2F9D29BA-5310-4DBA-9ACD-4061B61381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2" name="直線コネクタ 611">
          <a:extLst>
            <a:ext uri="{FF2B5EF4-FFF2-40B4-BE49-F238E27FC236}">
              <a16:creationId xmlns:a16="http://schemas.microsoft.com/office/drawing/2014/main" id="{04D398DB-A0B7-493C-A263-AA49CBE66D9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3" name="テキスト ボックス 612">
          <a:extLst>
            <a:ext uri="{FF2B5EF4-FFF2-40B4-BE49-F238E27FC236}">
              <a16:creationId xmlns:a16="http://schemas.microsoft.com/office/drawing/2014/main" id="{58D7B991-52AF-424D-BBFD-BA5C385714D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4" name="直線コネクタ 613">
          <a:extLst>
            <a:ext uri="{FF2B5EF4-FFF2-40B4-BE49-F238E27FC236}">
              <a16:creationId xmlns:a16="http://schemas.microsoft.com/office/drawing/2014/main" id="{AD573D52-4A00-4C2D-AFE9-6CC1B0DADB6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5" name="テキスト ボックス 614">
          <a:extLst>
            <a:ext uri="{FF2B5EF4-FFF2-40B4-BE49-F238E27FC236}">
              <a16:creationId xmlns:a16="http://schemas.microsoft.com/office/drawing/2014/main" id="{3B79ACBD-3405-4F15-8F77-6620CCBF942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6" name="直線コネクタ 615">
          <a:extLst>
            <a:ext uri="{FF2B5EF4-FFF2-40B4-BE49-F238E27FC236}">
              <a16:creationId xmlns:a16="http://schemas.microsoft.com/office/drawing/2014/main" id="{F42EA289-2839-43A2-9A07-B37F2568A4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7" name="テキスト ボックス 616">
          <a:extLst>
            <a:ext uri="{FF2B5EF4-FFF2-40B4-BE49-F238E27FC236}">
              <a16:creationId xmlns:a16="http://schemas.microsoft.com/office/drawing/2014/main" id="{45687FD1-30D8-42A9-81AC-44D3CC4B29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8" name="【保健センター・保健所】&#10;一人当たり面積グラフ枠">
          <a:extLst>
            <a:ext uri="{FF2B5EF4-FFF2-40B4-BE49-F238E27FC236}">
              <a16:creationId xmlns:a16="http://schemas.microsoft.com/office/drawing/2014/main" id="{4CAA2D28-31C8-4C02-855D-BBE7BAACC0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619" name="直線コネクタ 618">
          <a:extLst>
            <a:ext uri="{FF2B5EF4-FFF2-40B4-BE49-F238E27FC236}">
              <a16:creationId xmlns:a16="http://schemas.microsoft.com/office/drawing/2014/main" id="{B0F10E58-2C2F-43E4-8F8E-40D0608BC284}"/>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20" name="【保健センター・保健所】&#10;一人当たり面積最小値テキスト">
          <a:extLst>
            <a:ext uri="{FF2B5EF4-FFF2-40B4-BE49-F238E27FC236}">
              <a16:creationId xmlns:a16="http://schemas.microsoft.com/office/drawing/2014/main" id="{84A2A23F-36B6-4526-BCC2-8ABDB2CD6F11}"/>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21" name="直線コネクタ 620">
          <a:extLst>
            <a:ext uri="{FF2B5EF4-FFF2-40B4-BE49-F238E27FC236}">
              <a16:creationId xmlns:a16="http://schemas.microsoft.com/office/drawing/2014/main" id="{F5F6E791-015F-49FC-809C-4BDE3A9CA1AC}"/>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622" name="【保健センター・保健所】&#10;一人当たり面積最大値テキスト">
          <a:extLst>
            <a:ext uri="{FF2B5EF4-FFF2-40B4-BE49-F238E27FC236}">
              <a16:creationId xmlns:a16="http://schemas.microsoft.com/office/drawing/2014/main" id="{442434AF-B8E1-4233-A5E8-682FCEBF0356}"/>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623" name="直線コネクタ 622">
          <a:extLst>
            <a:ext uri="{FF2B5EF4-FFF2-40B4-BE49-F238E27FC236}">
              <a16:creationId xmlns:a16="http://schemas.microsoft.com/office/drawing/2014/main" id="{757B9270-F97B-479E-9A4A-4E7FF6CA2E3D}"/>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24" name="【保健センター・保健所】&#10;一人当たり面積平均値テキスト">
          <a:extLst>
            <a:ext uri="{FF2B5EF4-FFF2-40B4-BE49-F238E27FC236}">
              <a16:creationId xmlns:a16="http://schemas.microsoft.com/office/drawing/2014/main" id="{3A8C0023-482F-4249-8756-809C2F924B79}"/>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25" name="フローチャート: 判断 624">
          <a:extLst>
            <a:ext uri="{FF2B5EF4-FFF2-40B4-BE49-F238E27FC236}">
              <a16:creationId xmlns:a16="http://schemas.microsoft.com/office/drawing/2014/main" id="{498CE066-F486-44C8-87F9-91EC14B1804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26" name="フローチャート: 判断 625">
          <a:extLst>
            <a:ext uri="{FF2B5EF4-FFF2-40B4-BE49-F238E27FC236}">
              <a16:creationId xmlns:a16="http://schemas.microsoft.com/office/drawing/2014/main" id="{969F81D4-5C00-4289-9138-863FB4F41CFA}"/>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27" name="フローチャート: 判断 626">
          <a:extLst>
            <a:ext uri="{FF2B5EF4-FFF2-40B4-BE49-F238E27FC236}">
              <a16:creationId xmlns:a16="http://schemas.microsoft.com/office/drawing/2014/main" id="{D548EC33-1CD6-44DC-BFF8-59EFF49584B6}"/>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628" name="フローチャート: 判断 627">
          <a:extLst>
            <a:ext uri="{FF2B5EF4-FFF2-40B4-BE49-F238E27FC236}">
              <a16:creationId xmlns:a16="http://schemas.microsoft.com/office/drawing/2014/main" id="{225C91ED-A2DA-40B0-A257-3A2F1234BBEF}"/>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84AD78FF-90A8-4327-9842-99C60530CD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9708B0E0-FBCD-4A3B-B0BE-DB0164D759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F01D4E02-D731-4E44-996A-9127D70ED8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5C55D2D2-5649-4883-A799-CC4061C070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93199D9-2A10-4EC5-B86A-51F4458F77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65786</xdr:rowOff>
    </xdr:from>
    <xdr:to>
      <xdr:col>116</xdr:col>
      <xdr:colOff>114300</xdr:colOff>
      <xdr:row>59</xdr:row>
      <xdr:rowOff>167386</xdr:rowOff>
    </xdr:to>
    <xdr:sp macro="" textlink="">
      <xdr:nvSpPr>
        <xdr:cNvPr id="634" name="楕円 633">
          <a:extLst>
            <a:ext uri="{FF2B5EF4-FFF2-40B4-BE49-F238E27FC236}">
              <a16:creationId xmlns:a16="http://schemas.microsoft.com/office/drawing/2014/main" id="{C73F052D-240A-4676-A1C0-F1EB929A1C22}"/>
            </a:ext>
          </a:extLst>
        </xdr:cNvPr>
        <xdr:cNvSpPr/>
      </xdr:nvSpPr>
      <xdr:spPr>
        <a:xfrm>
          <a:off x="22110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88663</xdr:rowOff>
    </xdr:from>
    <xdr:ext cx="469744" cy="259045"/>
    <xdr:sp macro="" textlink="">
      <xdr:nvSpPr>
        <xdr:cNvPr id="635" name="【保健センター・保健所】&#10;一人当たり面積該当値テキスト">
          <a:extLst>
            <a:ext uri="{FF2B5EF4-FFF2-40B4-BE49-F238E27FC236}">
              <a16:creationId xmlns:a16="http://schemas.microsoft.com/office/drawing/2014/main" id="{F6A1B388-A0DA-4260-953D-AE6FB58FCB5A}"/>
            </a:ext>
          </a:extLst>
        </xdr:cNvPr>
        <xdr:cNvSpPr txBox="1"/>
      </xdr:nvSpPr>
      <xdr:spPr>
        <a:xfrm>
          <a:off x="221996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70358</xdr:rowOff>
    </xdr:from>
    <xdr:to>
      <xdr:col>112</xdr:col>
      <xdr:colOff>38100</xdr:colOff>
      <xdr:row>60</xdr:row>
      <xdr:rowOff>508</xdr:rowOff>
    </xdr:to>
    <xdr:sp macro="" textlink="">
      <xdr:nvSpPr>
        <xdr:cNvPr id="636" name="楕円 635">
          <a:extLst>
            <a:ext uri="{FF2B5EF4-FFF2-40B4-BE49-F238E27FC236}">
              <a16:creationId xmlns:a16="http://schemas.microsoft.com/office/drawing/2014/main" id="{DC49E3AB-FD32-4802-A640-524EF31EF74F}"/>
            </a:ext>
          </a:extLst>
        </xdr:cNvPr>
        <xdr:cNvSpPr/>
      </xdr:nvSpPr>
      <xdr:spPr>
        <a:xfrm>
          <a:off x="21272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116586</xdr:rowOff>
    </xdr:from>
    <xdr:to>
      <xdr:col>116</xdr:col>
      <xdr:colOff>63500</xdr:colOff>
      <xdr:row>59</xdr:row>
      <xdr:rowOff>121158</xdr:rowOff>
    </xdr:to>
    <xdr:cxnSp macro="">
      <xdr:nvCxnSpPr>
        <xdr:cNvPr id="637" name="直線コネクタ 636">
          <a:extLst>
            <a:ext uri="{FF2B5EF4-FFF2-40B4-BE49-F238E27FC236}">
              <a16:creationId xmlns:a16="http://schemas.microsoft.com/office/drawing/2014/main" id="{BCAEB00B-4C62-4CD4-93DA-5CB48C34E7DC}"/>
            </a:ext>
          </a:extLst>
        </xdr:cNvPr>
        <xdr:cNvCxnSpPr/>
      </xdr:nvCxnSpPr>
      <xdr:spPr>
        <a:xfrm flipV="1">
          <a:off x="21323300" y="102321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79502</xdr:rowOff>
    </xdr:from>
    <xdr:to>
      <xdr:col>107</xdr:col>
      <xdr:colOff>101600</xdr:colOff>
      <xdr:row>60</xdr:row>
      <xdr:rowOff>9652</xdr:rowOff>
    </xdr:to>
    <xdr:sp macro="" textlink="">
      <xdr:nvSpPr>
        <xdr:cNvPr id="638" name="楕円 637">
          <a:extLst>
            <a:ext uri="{FF2B5EF4-FFF2-40B4-BE49-F238E27FC236}">
              <a16:creationId xmlns:a16="http://schemas.microsoft.com/office/drawing/2014/main" id="{F81E2D8F-87A8-460B-93CC-64B988B435BC}"/>
            </a:ext>
          </a:extLst>
        </xdr:cNvPr>
        <xdr:cNvSpPr/>
      </xdr:nvSpPr>
      <xdr:spPr>
        <a:xfrm>
          <a:off x="2038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121158</xdr:rowOff>
    </xdr:from>
    <xdr:to>
      <xdr:col>111</xdr:col>
      <xdr:colOff>177800</xdr:colOff>
      <xdr:row>59</xdr:row>
      <xdr:rowOff>130302</xdr:rowOff>
    </xdr:to>
    <xdr:cxnSp macro="">
      <xdr:nvCxnSpPr>
        <xdr:cNvPr id="639" name="直線コネクタ 638">
          <a:extLst>
            <a:ext uri="{FF2B5EF4-FFF2-40B4-BE49-F238E27FC236}">
              <a16:creationId xmlns:a16="http://schemas.microsoft.com/office/drawing/2014/main" id="{230872C8-CA52-4C9E-8E9A-534491466099}"/>
            </a:ext>
          </a:extLst>
        </xdr:cNvPr>
        <xdr:cNvCxnSpPr/>
      </xdr:nvCxnSpPr>
      <xdr:spPr>
        <a:xfrm flipV="1">
          <a:off x="20434300" y="1023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88646</xdr:rowOff>
    </xdr:from>
    <xdr:to>
      <xdr:col>102</xdr:col>
      <xdr:colOff>165100</xdr:colOff>
      <xdr:row>60</xdr:row>
      <xdr:rowOff>18796</xdr:rowOff>
    </xdr:to>
    <xdr:sp macro="" textlink="">
      <xdr:nvSpPr>
        <xdr:cNvPr id="640" name="楕円 639">
          <a:extLst>
            <a:ext uri="{FF2B5EF4-FFF2-40B4-BE49-F238E27FC236}">
              <a16:creationId xmlns:a16="http://schemas.microsoft.com/office/drawing/2014/main" id="{6AB41FBE-396E-475A-94AC-5660E4EFB7E2}"/>
            </a:ext>
          </a:extLst>
        </xdr:cNvPr>
        <xdr:cNvSpPr/>
      </xdr:nvSpPr>
      <xdr:spPr>
        <a:xfrm>
          <a:off x="19494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130302</xdr:rowOff>
    </xdr:from>
    <xdr:to>
      <xdr:col>107</xdr:col>
      <xdr:colOff>50800</xdr:colOff>
      <xdr:row>59</xdr:row>
      <xdr:rowOff>139446</xdr:rowOff>
    </xdr:to>
    <xdr:cxnSp macro="">
      <xdr:nvCxnSpPr>
        <xdr:cNvPr id="641" name="直線コネクタ 640">
          <a:extLst>
            <a:ext uri="{FF2B5EF4-FFF2-40B4-BE49-F238E27FC236}">
              <a16:creationId xmlns:a16="http://schemas.microsoft.com/office/drawing/2014/main" id="{750D79CF-080E-4F50-AB61-C72CEB0E6605}"/>
            </a:ext>
          </a:extLst>
        </xdr:cNvPr>
        <xdr:cNvCxnSpPr/>
      </xdr:nvCxnSpPr>
      <xdr:spPr>
        <a:xfrm flipV="1">
          <a:off x="19545300" y="1024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42" name="n_1aveValue【保健センター・保健所】&#10;一人当たり面積">
          <a:extLst>
            <a:ext uri="{FF2B5EF4-FFF2-40B4-BE49-F238E27FC236}">
              <a16:creationId xmlns:a16="http://schemas.microsoft.com/office/drawing/2014/main" id="{38452081-64F9-4C9B-B02D-529AF1DFE9D2}"/>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643" name="n_2aveValue【保健センター・保健所】&#10;一人当たり面積">
          <a:extLst>
            <a:ext uri="{FF2B5EF4-FFF2-40B4-BE49-F238E27FC236}">
              <a16:creationId xmlns:a16="http://schemas.microsoft.com/office/drawing/2014/main" id="{FD459C5B-7665-4997-8BEF-5961E5A8A067}"/>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163085</xdr:rowOff>
    </xdr:from>
    <xdr:ext cx="469744" cy="259045"/>
    <xdr:sp macro="" textlink="">
      <xdr:nvSpPr>
        <xdr:cNvPr id="644" name="n_3aveValue【保健センター・保健所】&#10;一人当たり面積">
          <a:extLst>
            <a:ext uri="{FF2B5EF4-FFF2-40B4-BE49-F238E27FC236}">
              <a16:creationId xmlns:a16="http://schemas.microsoft.com/office/drawing/2014/main" id="{3F3B3CF5-4972-4E9A-B44E-DFD391AACB71}"/>
            </a:ext>
          </a:extLst>
        </xdr:cNvPr>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17035</xdr:rowOff>
    </xdr:from>
    <xdr:ext cx="469744" cy="259045"/>
    <xdr:sp macro="" textlink="">
      <xdr:nvSpPr>
        <xdr:cNvPr id="645" name="n_1mainValue【保健センター・保健所】&#10;一人当たり面積">
          <a:extLst>
            <a:ext uri="{FF2B5EF4-FFF2-40B4-BE49-F238E27FC236}">
              <a16:creationId xmlns:a16="http://schemas.microsoft.com/office/drawing/2014/main" id="{D8AFAAD9-D87A-40BA-BBC7-4055DF3D20B9}"/>
            </a:ext>
          </a:extLst>
        </xdr:cNvPr>
        <xdr:cNvSpPr txBox="1"/>
      </xdr:nvSpPr>
      <xdr:spPr>
        <a:xfrm>
          <a:off x="210757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26179</xdr:rowOff>
    </xdr:from>
    <xdr:ext cx="469744" cy="259045"/>
    <xdr:sp macro="" textlink="">
      <xdr:nvSpPr>
        <xdr:cNvPr id="646" name="n_2mainValue【保健センター・保健所】&#10;一人当たり面積">
          <a:extLst>
            <a:ext uri="{FF2B5EF4-FFF2-40B4-BE49-F238E27FC236}">
              <a16:creationId xmlns:a16="http://schemas.microsoft.com/office/drawing/2014/main" id="{E6EDC30D-F93C-4655-BF15-5370F5AC51F1}"/>
            </a:ext>
          </a:extLst>
        </xdr:cNvPr>
        <xdr:cNvSpPr txBox="1"/>
      </xdr:nvSpPr>
      <xdr:spPr>
        <a:xfrm>
          <a:off x="20199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35323</xdr:rowOff>
    </xdr:from>
    <xdr:ext cx="469744" cy="259045"/>
    <xdr:sp macro="" textlink="">
      <xdr:nvSpPr>
        <xdr:cNvPr id="647" name="n_3mainValue【保健センター・保健所】&#10;一人当たり面積">
          <a:extLst>
            <a:ext uri="{FF2B5EF4-FFF2-40B4-BE49-F238E27FC236}">
              <a16:creationId xmlns:a16="http://schemas.microsoft.com/office/drawing/2014/main" id="{2FC36705-DD6C-4EC0-A170-A5B0596084F4}"/>
            </a:ext>
          </a:extLst>
        </xdr:cNvPr>
        <xdr:cNvSpPr txBox="1"/>
      </xdr:nvSpPr>
      <xdr:spPr>
        <a:xfrm>
          <a:off x="19310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064F9B7A-5B13-4246-A947-AD0D466C25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C1EA5FD5-326E-4C86-98C5-5CB282934C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810DA54A-8441-4B98-83E5-18408503A8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DA937700-1F2B-4F0D-ACB3-030BC01BB0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9FFE3C9C-ED3D-4D44-A57E-77CBA567AF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65A16DFA-4E2D-4E62-AB44-0EAAF380AA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A2469BDF-01B4-4840-A369-A19AAEC63E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3BDEBBC1-CCD9-4860-ADB3-5FF90FA9B4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a:extLst>
            <a:ext uri="{FF2B5EF4-FFF2-40B4-BE49-F238E27FC236}">
              <a16:creationId xmlns:a16="http://schemas.microsoft.com/office/drawing/2014/main" id="{FB521784-981F-46F8-9992-8A8C41E895B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a:extLst>
            <a:ext uri="{FF2B5EF4-FFF2-40B4-BE49-F238E27FC236}">
              <a16:creationId xmlns:a16="http://schemas.microsoft.com/office/drawing/2014/main" id="{08DE3822-F5B8-480D-B699-C40ECC21A1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8" name="直線コネクタ 657">
          <a:extLst>
            <a:ext uri="{FF2B5EF4-FFF2-40B4-BE49-F238E27FC236}">
              <a16:creationId xmlns:a16="http://schemas.microsoft.com/office/drawing/2014/main" id="{A6A61D2D-925A-4135-9278-EE76C194E14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9" name="テキスト ボックス 658">
          <a:extLst>
            <a:ext uri="{FF2B5EF4-FFF2-40B4-BE49-F238E27FC236}">
              <a16:creationId xmlns:a16="http://schemas.microsoft.com/office/drawing/2014/main" id="{560B04B5-DD6C-4D4A-B0A9-A2A14B89A63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0" name="直線コネクタ 659">
          <a:extLst>
            <a:ext uri="{FF2B5EF4-FFF2-40B4-BE49-F238E27FC236}">
              <a16:creationId xmlns:a16="http://schemas.microsoft.com/office/drawing/2014/main" id="{E2C51887-ADB1-4278-B03B-F606B8C2946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1" name="テキスト ボックス 660">
          <a:extLst>
            <a:ext uri="{FF2B5EF4-FFF2-40B4-BE49-F238E27FC236}">
              <a16:creationId xmlns:a16="http://schemas.microsoft.com/office/drawing/2014/main" id="{80B5FC2C-CB08-43C2-B399-DEB9E75BCB7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2" name="直線コネクタ 661">
          <a:extLst>
            <a:ext uri="{FF2B5EF4-FFF2-40B4-BE49-F238E27FC236}">
              <a16:creationId xmlns:a16="http://schemas.microsoft.com/office/drawing/2014/main" id="{0B3500EB-5EE3-4B5D-8754-A1E7C0F24A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3" name="テキスト ボックス 662">
          <a:extLst>
            <a:ext uri="{FF2B5EF4-FFF2-40B4-BE49-F238E27FC236}">
              <a16:creationId xmlns:a16="http://schemas.microsoft.com/office/drawing/2014/main" id="{88A438AA-AB05-491F-96FB-91FFEC8429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4" name="直線コネクタ 663">
          <a:extLst>
            <a:ext uri="{FF2B5EF4-FFF2-40B4-BE49-F238E27FC236}">
              <a16:creationId xmlns:a16="http://schemas.microsoft.com/office/drawing/2014/main" id="{8B9313F9-70BF-4BB4-89BA-406B4AE3C5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5" name="テキスト ボックス 664">
          <a:extLst>
            <a:ext uri="{FF2B5EF4-FFF2-40B4-BE49-F238E27FC236}">
              <a16:creationId xmlns:a16="http://schemas.microsoft.com/office/drawing/2014/main" id="{79C17557-A282-4580-9B8F-B74546AA63E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6" name="直線コネクタ 665">
          <a:extLst>
            <a:ext uri="{FF2B5EF4-FFF2-40B4-BE49-F238E27FC236}">
              <a16:creationId xmlns:a16="http://schemas.microsoft.com/office/drawing/2014/main" id="{D5718D07-9F53-46A9-9F2D-8AEBAB429C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7" name="テキスト ボックス 666">
          <a:extLst>
            <a:ext uri="{FF2B5EF4-FFF2-40B4-BE49-F238E27FC236}">
              <a16:creationId xmlns:a16="http://schemas.microsoft.com/office/drawing/2014/main" id="{C993033A-0F55-430B-A8FE-FA1BAF7080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8" name="直線コネクタ 667">
          <a:extLst>
            <a:ext uri="{FF2B5EF4-FFF2-40B4-BE49-F238E27FC236}">
              <a16:creationId xmlns:a16="http://schemas.microsoft.com/office/drawing/2014/main" id="{18662D4A-CF93-4A30-B36B-893F0A4CE58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9" name="テキスト ボックス 668">
          <a:extLst>
            <a:ext uri="{FF2B5EF4-FFF2-40B4-BE49-F238E27FC236}">
              <a16:creationId xmlns:a16="http://schemas.microsoft.com/office/drawing/2014/main" id="{0A430AB1-5DEB-4788-8549-06E401E956B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77D81A23-5112-440C-BB16-229E0125F77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80010909-FB37-4A71-A7A9-34A282B8C87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a:extLst>
            <a:ext uri="{FF2B5EF4-FFF2-40B4-BE49-F238E27FC236}">
              <a16:creationId xmlns:a16="http://schemas.microsoft.com/office/drawing/2014/main" id="{1E97C5C9-B41B-4743-93F3-205395289D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73" name="直線コネクタ 672">
          <a:extLst>
            <a:ext uri="{FF2B5EF4-FFF2-40B4-BE49-F238E27FC236}">
              <a16:creationId xmlns:a16="http://schemas.microsoft.com/office/drawing/2014/main" id="{9B17AC52-252E-4605-BC95-80D1D384752B}"/>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74" name="【消防施設】&#10;有形固定資産減価償却率最小値テキスト">
          <a:extLst>
            <a:ext uri="{FF2B5EF4-FFF2-40B4-BE49-F238E27FC236}">
              <a16:creationId xmlns:a16="http://schemas.microsoft.com/office/drawing/2014/main" id="{CAC1F5BA-2192-4F5B-B7F6-15EF223CEE08}"/>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75" name="直線コネクタ 674">
          <a:extLst>
            <a:ext uri="{FF2B5EF4-FFF2-40B4-BE49-F238E27FC236}">
              <a16:creationId xmlns:a16="http://schemas.microsoft.com/office/drawing/2014/main" id="{D4AE9A3A-81C2-4A8B-9C10-61EFDD91E5D9}"/>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76" name="【消防施設】&#10;有形固定資産減価償却率最大値テキスト">
          <a:extLst>
            <a:ext uri="{FF2B5EF4-FFF2-40B4-BE49-F238E27FC236}">
              <a16:creationId xmlns:a16="http://schemas.microsoft.com/office/drawing/2014/main" id="{8B445D61-7BB8-472A-9842-B7C51EC2AE0C}"/>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77" name="直線コネクタ 676">
          <a:extLst>
            <a:ext uri="{FF2B5EF4-FFF2-40B4-BE49-F238E27FC236}">
              <a16:creationId xmlns:a16="http://schemas.microsoft.com/office/drawing/2014/main" id="{CBA62B4D-7FDD-4797-8265-0AF94B176FAD}"/>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678" name="【消防施設】&#10;有形固定資産減価償却率平均値テキスト">
          <a:extLst>
            <a:ext uri="{FF2B5EF4-FFF2-40B4-BE49-F238E27FC236}">
              <a16:creationId xmlns:a16="http://schemas.microsoft.com/office/drawing/2014/main" id="{2961EBB6-7BE9-4139-8238-BBDED8AF8807}"/>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79" name="フローチャート: 判断 678">
          <a:extLst>
            <a:ext uri="{FF2B5EF4-FFF2-40B4-BE49-F238E27FC236}">
              <a16:creationId xmlns:a16="http://schemas.microsoft.com/office/drawing/2014/main" id="{1B915AA5-4912-4DCA-9A6D-8B17AF525FDA}"/>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80" name="フローチャート: 判断 679">
          <a:extLst>
            <a:ext uri="{FF2B5EF4-FFF2-40B4-BE49-F238E27FC236}">
              <a16:creationId xmlns:a16="http://schemas.microsoft.com/office/drawing/2014/main" id="{94CBB17C-5F71-4178-B46E-777D50BF8AF6}"/>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81" name="フローチャート: 判断 680">
          <a:extLst>
            <a:ext uri="{FF2B5EF4-FFF2-40B4-BE49-F238E27FC236}">
              <a16:creationId xmlns:a16="http://schemas.microsoft.com/office/drawing/2014/main" id="{B6147AAD-EB8F-40EC-9FE6-BD86E39B9627}"/>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82" name="フローチャート: 判断 681">
          <a:extLst>
            <a:ext uri="{FF2B5EF4-FFF2-40B4-BE49-F238E27FC236}">
              <a16:creationId xmlns:a16="http://schemas.microsoft.com/office/drawing/2014/main" id="{38F44120-E32E-4577-851F-96DA5E1C8796}"/>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50074B7E-7149-4181-9462-0E971DC00C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665E9090-B76E-4671-9EB0-AF8A4834E7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9475691-823F-4D16-A237-CAE8339A39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E3555CF3-B0D0-4543-A997-B942BC7159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24D81C8-2184-498D-A5ED-796E3E3C51A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109764</xdr:rowOff>
    </xdr:from>
    <xdr:to>
      <xdr:col>85</xdr:col>
      <xdr:colOff>177800</xdr:colOff>
      <xdr:row>78</xdr:row>
      <xdr:rowOff>39914</xdr:rowOff>
    </xdr:to>
    <xdr:sp macro="" textlink="">
      <xdr:nvSpPr>
        <xdr:cNvPr id="688" name="楕円 687">
          <a:extLst>
            <a:ext uri="{FF2B5EF4-FFF2-40B4-BE49-F238E27FC236}">
              <a16:creationId xmlns:a16="http://schemas.microsoft.com/office/drawing/2014/main" id="{9C7BA37D-3B56-42A2-8208-A79794E8FB48}"/>
            </a:ext>
          </a:extLst>
        </xdr:cNvPr>
        <xdr:cNvSpPr/>
      </xdr:nvSpPr>
      <xdr:spPr>
        <a:xfrm>
          <a:off x="162687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62791</xdr:rowOff>
    </xdr:from>
    <xdr:ext cx="405111" cy="259045"/>
    <xdr:sp macro="" textlink="">
      <xdr:nvSpPr>
        <xdr:cNvPr id="689" name="【消防施設】&#10;有形固定資産減価償却率該当値テキスト">
          <a:extLst>
            <a:ext uri="{FF2B5EF4-FFF2-40B4-BE49-F238E27FC236}">
              <a16:creationId xmlns:a16="http://schemas.microsoft.com/office/drawing/2014/main" id="{C126788D-02F9-427C-AB04-B0CAC73C6864}"/>
            </a:ext>
          </a:extLst>
        </xdr:cNvPr>
        <xdr:cNvSpPr txBox="1"/>
      </xdr:nvSpPr>
      <xdr:spPr>
        <a:xfrm>
          <a:off x="16357600" y="1326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117929</xdr:rowOff>
    </xdr:from>
    <xdr:to>
      <xdr:col>81</xdr:col>
      <xdr:colOff>101600</xdr:colOff>
      <xdr:row>78</xdr:row>
      <xdr:rowOff>48079</xdr:rowOff>
    </xdr:to>
    <xdr:sp macro="" textlink="">
      <xdr:nvSpPr>
        <xdr:cNvPr id="690" name="楕円 689">
          <a:extLst>
            <a:ext uri="{FF2B5EF4-FFF2-40B4-BE49-F238E27FC236}">
              <a16:creationId xmlns:a16="http://schemas.microsoft.com/office/drawing/2014/main" id="{A3DB864D-B2A5-44DC-84CF-C9AC3018E4DB}"/>
            </a:ext>
          </a:extLst>
        </xdr:cNvPr>
        <xdr:cNvSpPr/>
      </xdr:nvSpPr>
      <xdr:spPr>
        <a:xfrm>
          <a:off x="15430500" y="133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160564</xdr:rowOff>
    </xdr:from>
    <xdr:to>
      <xdr:col>85</xdr:col>
      <xdr:colOff>127000</xdr:colOff>
      <xdr:row>77</xdr:row>
      <xdr:rowOff>168729</xdr:rowOff>
    </xdr:to>
    <xdr:cxnSp macro="">
      <xdr:nvCxnSpPr>
        <xdr:cNvPr id="691" name="直線コネクタ 690">
          <a:extLst>
            <a:ext uri="{FF2B5EF4-FFF2-40B4-BE49-F238E27FC236}">
              <a16:creationId xmlns:a16="http://schemas.microsoft.com/office/drawing/2014/main" id="{BA44BB78-0D0C-44F6-B45B-EFA684A6D5AD}"/>
            </a:ext>
          </a:extLst>
        </xdr:cNvPr>
        <xdr:cNvCxnSpPr/>
      </xdr:nvCxnSpPr>
      <xdr:spPr>
        <a:xfrm flipV="1">
          <a:off x="15481300" y="1336221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126093</xdr:rowOff>
    </xdr:from>
    <xdr:to>
      <xdr:col>76</xdr:col>
      <xdr:colOff>165100</xdr:colOff>
      <xdr:row>78</xdr:row>
      <xdr:rowOff>56243</xdr:rowOff>
    </xdr:to>
    <xdr:sp macro="" textlink="">
      <xdr:nvSpPr>
        <xdr:cNvPr id="692" name="楕円 691">
          <a:extLst>
            <a:ext uri="{FF2B5EF4-FFF2-40B4-BE49-F238E27FC236}">
              <a16:creationId xmlns:a16="http://schemas.microsoft.com/office/drawing/2014/main" id="{3D712FAB-9655-418E-AE47-7CAB73BD7AF6}"/>
            </a:ext>
          </a:extLst>
        </xdr:cNvPr>
        <xdr:cNvSpPr/>
      </xdr:nvSpPr>
      <xdr:spPr>
        <a:xfrm>
          <a:off x="14541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168729</xdr:rowOff>
    </xdr:from>
    <xdr:to>
      <xdr:col>81</xdr:col>
      <xdr:colOff>50800</xdr:colOff>
      <xdr:row>78</xdr:row>
      <xdr:rowOff>5443</xdr:rowOff>
    </xdr:to>
    <xdr:cxnSp macro="">
      <xdr:nvCxnSpPr>
        <xdr:cNvPr id="693" name="直線コネクタ 692">
          <a:extLst>
            <a:ext uri="{FF2B5EF4-FFF2-40B4-BE49-F238E27FC236}">
              <a16:creationId xmlns:a16="http://schemas.microsoft.com/office/drawing/2014/main" id="{5B11F71C-3951-4492-A7C1-59BB29F97D05}"/>
            </a:ext>
          </a:extLst>
        </xdr:cNvPr>
        <xdr:cNvCxnSpPr/>
      </xdr:nvCxnSpPr>
      <xdr:spPr>
        <a:xfrm flipV="1">
          <a:off x="14592300" y="133703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65677</xdr:rowOff>
    </xdr:from>
    <xdr:to>
      <xdr:col>72</xdr:col>
      <xdr:colOff>38100</xdr:colOff>
      <xdr:row>79</xdr:row>
      <xdr:rowOff>167277</xdr:rowOff>
    </xdr:to>
    <xdr:sp macro="" textlink="">
      <xdr:nvSpPr>
        <xdr:cNvPr id="694" name="楕円 693">
          <a:extLst>
            <a:ext uri="{FF2B5EF4-FFF2-40B4-BE49-F238E27FC236}">
              <a16:creationId xmlns:a16="http://schemas.microsoft.com/office/drawing/2014/main" id="{6143E86F-C0CE-4CFF-B1DE-6E3D7903941E}"/>
            </a:ext>
          </a:extLst>
        </xdr:cNvPr>
        <xdr:cNvSpPr/>
      </xdr:nvSpPr>
      <xdr:spPr>
        <a:xfrm>
          <a:off x="13652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5443</xdr:rowOff>
    </xdr:from>
    <xdr:to>
      <xdr:col>76</xdr:col>
      <xdr:colOff>114300</xdr:colOff>
      <xdr:row>79</xdr:row>
      <xdr:rowOff>116477</xdr:rowOff>
    </xdr:to>
    <xdr:cxnSp macro="">
      <xdr:nvCxnSpPr>
        <xdr:cNvPr id="695" name="直線コネクタ 694">
          <a:extLst>
            <a:ext uri="{FF2B5EF4-FFF2-40B4-BE49-F238E27FC236}">
              <a16:creationId xmlns:a16="http://schemas.microsoft.com/office/drawing/2014/main" id="{41F2DEB8-E660-4FB9-A019-C1CDB8592C30}"/>
            </a:ext>
          </a:extLst>
        </xdr:cNvPr>
        <xdr:cNvCxnSpPr/>
      </xdr:nvCxnSpPr>
      <xdr:spPr>
        <a:xfrm flipV="1">
          <a:off x="13703300" y="1337854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696" name="n_1aveValue【消防施設】&#10;有形固定資産減価償却率">
          <a:extLst>
            <a:ext uri="{FF2B5EF4-FFF2-40B4-BE49-F238E27FC236}">
              <a16:creationId xmlns:a16="http://schemas.microsoft.com/office/drawing/2014/main" id="{17269369-0FB9-4C99-8482-7126738DE6E0}"/>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97" name="n_2aveValue【消防施設】&#10;有形固定資産減価償却率">
          <a:extLst>
            <a:ext uri="{FF2B5EF4-FFF2-40B4-BE49-F238E27FC236}">
              <a16:creationId xmlns:a16="http://schemas.microsoft.com/office/drawing/2014/main" id="{CDA1C24D-1992-46FA-A1CA-972197B6A5D6}"/>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98" name="n_3aveValue【消防施設】&#10;有形固定資産減価償却率">
          <a:extLst>
            <a:ext uri="{FF2B5EF4-FFF2-40B4-BE49-F238E27FC236}">
              <a16:creationId xmlns:a16="http://schemas.microsoft.com/office/drawing/2014/main" id="{EE2D9B08-FEC4-4F36-AA7A-F46DDCDE522A}"/>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64606</xdr:rowOff>
    </xdr:from>
    <xdr:ext cx="405111" cy="259045"/>
    <xdr:sp macro="" textlink="">
      <xdr:nvSpPr>
        <xdr:cNvPr id="699" name="n_1mainValue【消防施設】&#10;有形固定資産減価償却率">
          <a:extLst>
            <a:ext uri="{FF2B5EF4-FFF2-40B4-BE49-F238E27FC236}">
              <a16:creationId xmlns:a16="http://schemas.microsoft.com/office/drawing/2014/main" id="{49197B01-8260-4A6C-8D19-2BD8B0DD29F1}"/>
            </a:ext>
          </a:extLst>
        </xdr:cNvPr>
        <xdr:cNvSpPr txBox="1"/>
      </xdr:nvSpPr>
      <xdr:spPr>
        <a:xfrm>
          <a:off x="15266044" y="130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72770</xdr:rowOff>
    </xdr:from>
    <xdr:ext cx="405111" cy="259045"/>
    <xdr:sp macro="" textlink="">
      <xdr:nvSpPr>
        <xdr:cNvPr id="700" name="n_2mainValue【消防施設】&#10;有形固定資産減価償却率">
          <a:extLst>
            <a:ext uri="{FF2B5EF4-FFF2-40B4-BE49-F238E27FC236}">
              <a16:creationId xmlns:a16="http://schemas.microsoft.com/office/drawing/2014/main" id="{A202117D-8C29-4D89-A37D-F69F76D41859}"/>
            </a:ext>
          </a:extLst>
        </xdr:cNvPr>
        <xdr:cNvSpPr txBox="1"/>
      </xdr:nvSpPr>
      <xdr:spPr>
        <a:xfrm>
          <a:off x="14389744" y="131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12354</xdr:rowOff>
    </xdr:from>
    <xdr:ext cx="405111" cy="259045"/>
    <xdr:sp macro="" textlink="">
      <xdr:nvSpPr>
        <xdr:cNvPr id="701" name="n_3mainValue【消防施設】&#10;有形固定資産減価償却率">
          <a:extLst>
            <a:ext uri="{FF2B5EF4-FFF2-40B4-BE49-F238E27FC236}">
              <a16:creationId xmlns:a16="http://schemas.microsoft.com/office/drawing/2014/main" id="{AA329B0C-AB3B-43F0-80C5-345D5F32EEAA}"/>
            </a:ext>
          </a:extLst>
        </xdr:cNvPr>
        <xdr:cNvSpPr txBox="1"/>
      </xdr:nvSpPr>
      <xdr:spPr>
        <a:xfrm>
          <a:off x="13500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id="{1A81BE9F-5B22-4F99-BFEE-B9738E1F2C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id="{D8F9AE4F-39A7-4AC5-9CFE-086BD7D7E3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id="{A8348E6E-2BE7-4BB7-AA49-8B934647F9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id="{8418FF98-2BB7-492F-A843-ED5C994867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id="{45ACF997-506C-4070-916E-2D3A17F284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id="{A25341F8-3F9A-42A6-893F-B5B805E7E2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id="{42E644DE-0315-4C5C-9954-CCD5955AB5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id="{8F61009C-47C3-43D5-81F2-A65896D7CD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id="{698E5C64-6C0E-445B-ABDC-65600E0DA8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id="{5367D188-8488-41FB-8BD1-2D1DA5CE23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2" name="直線コネクタ 711">
          <a:extLst>
            <a:ext uri="{FF2B5EF4-FFF2-40B4-BE49-F238E27FC236}">
              <a16:creationId xmlns:a16="http://schemas.microsoft.com/office/drawing/2014/main" id="{F94F0589-2697-4AC6-A1B4-6605592B362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3" name="テキスト ボックス 712">
          <a:extLst>
            <a:ext uri="{FF2B5EF4-FFF2-40B4-BE49-F238E27FC236}">
              <a16:creationId xmlns:a16="http://schemas.microsoft.com/office/drawing/2014/main" id="{643CE575-9525-4758-8988-5837B1BD35E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4" name="直線コネクタ 713">
          <a:extLst>
            <a:ext uri="{FF2B5EF4-FFF2-40B4-BE49-F238E27FC236}">
              <a16:creationId xmlns:a16="http://schemas.microsoft.com/office/drawing/2014/main" id="{65FF2DF5-7DFE-47A5-8835-699A33D2348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5" name="テキスト ボックス 714">
          <a:extLst>
            <a:ext uri="{FF2B5EF4-FFF2-40B4-BE49-F238E27FC236}">
              <a16:creationId xmlns:a16="http://schemas.microsoft.com/office/drawing/2014/main" id="{AB33E3DF-BFF7-4B68-B087-6B46EF49D26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6" name="直線コネクタ 715">
          <a:extLst>
            <a:ext uri="{FF2B5EF4-FFF2-40B4-BE49-F238E27FC236}">
              <a16:creationId xmlns:a16="http://schemas.microsoft.com/office/drawing/2014/main" id="{A7B500F6-9A79-479C-8CE7-03DB83D2FEA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7" name="テキスト ボックス 716">
          <a:extLst>
            <a:ext uri="{FF2B5EF4-FFF2-40B4-BE49-F238E27FC236}">
              <a16:creationId xmlns:a16="http://schemas.microsoft.com/office/drawing/2014/main" id="{A3C8C5F4-7904-4F62-ABFF-9F2DC879077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8" name="直線コネクタ 717">
          <a:extLst>
            <a:ext uri="{FF2B5EF4-FFF2-40B4-BE49-F238E27FC236}">
              <a16:creationId xmlns:a16="http://schemas.microsoft.com/office/drawing/2014/main" id="{4290A673-A344-4D9E-BBF2-F78DCC36CC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9" name="テキスト ボックス 718">
          <a:extLst>
            <a:ext uri="{FF2B5EF4-FFF2-40B4-BE49-F238E27FC236}">
              <a16:creationId xmlns:a16="http://schemas.microsoft.com/office/drawing/2014/main" id="{F039F340-C9A0-40B5-9A15-E4AFBF869F3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0" name="直線コネクタ 719">
          <a:extLst>
            <a:ext uri="{FF2B5EF4-FFF2-40B4-BE49-F238E27FC236}">
              <a16:creationId xmlns:a16="http://schemas.microsoft.com/office/drawing/2014/main" id="{A9DF0817-BC00-4253-844F-A193AD4A24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1" name="テキスト ボックス 720">
          <a:extLst>
            <a:ext uri="{FF2B5EF4-FFF2-40B4-BE49-F238E27FC236}">
              <a16:creationId xmlns:a16="http://schemas.microsoft.com/office/drawing/2014/main" id="{DB854EAA-05D5-458B-AF07-304E94EA68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2" name="【消防施設】&#10;一人当たり面積グラフ枠">
          <a:extLst>
            <a:ext uri="{FF2B5EF4-FFF2-40B4-BE49-F238E27FC236}">
              <a16:creationId xmlns:a16="http://schemas.microsoft.com/office/drawing/2014/main" id="{D4DA10DB-729C-4D08-942D-92617DC3DB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723" name="直線コネクタ 722">
          <a:extLst>
            <a:ext uri="{FF2B5EF4-FFF2-40B4-BE49-F238E27FC236}">
              <a16:creationId xmlns:a16="http://schemas.microsoft.com/office/drawing/2014/main" id="{F19DF78E-585C-481D-8BED-F1087EF89AFB}"/>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24" name="【消防施設】&#10;一人当たり面積最小値テキスト">
          <a:extLst>
            <a:ext uri="{FF2B5EF4-FFF2-40B4-BE49-F238E27FC236}">
              <a16:creationId xmlns:a16="http://schemas.microsoft.com/office/drawing/2014/main" id="{EA68C1E5-BB1C-4103-95E7-EB17A4E9A31D}"/>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25" name="直線コネクタ 724">
          <a:extLst>
            <a:ext uri="{FF2B5EF4-FFF2-40B4-BE49-F238E27FC236}">
              <a16:creationId xmlns:a16="http://schemas.microsoft.com/office/drawing/2014/main" id="{9C58C4D0-4748-4691-A096-1DFD6A9C6385}"/>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726" name="【消防施設】&#10;一人当たり面積最大値テキスト">
          <a:extLst>
            <a:ext uri="{FF2B5EF4-FFF2-40B4-BE49-F238E27FC236}">
              <a16:creationId xmlns:a16="http://schemas.microsoft.com/office/drawing/2014/main" id="{3AA8512E-ABFD-491F-87BD-76F4222EE0D0}"/>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727" name="直線コネクタ 726">
          <a:extLst>
            <a:ext uri="{FF2B5EF4-FFF2-40B4-BE49-F238E27FC236}">
              <a16:creationId xmlns:a16="http://schemas.microsoft.com/office/drawing/2014/main" id="{3AEDCD48-3B2D-4027-B953-C721B2D0062E}"/>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728" name="【消防施設】&#10;一人当たり面積平均値テキスト">
          <a:extLst>
            <a:ext uri="{FF2B5EF4-FFF2-40B4-BE49-F238E27FC236}">
              <a16:creationId xmlns:a16="http://schemas.microsoft.com/office/drawing/2014/main" id="{C2DDD6B7-F3ED-40AE-A37A-8B3E864AF51D}"/>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29" name="フローチャート: 判断 728">
          <a:extLst>
            <a:ext uri="{FF2B5EF4-FFF2-40B4-BE49-F238E27FC236}">
              <a16:creationId xmlns:a16="http://schemas.microsoft.com/office/drawing/2014/main" id="{9761AA8C-B0FF-4CD2-868C-E40A2EE3C248}"/>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730" name="フローチャート: 判断 729">
          <a:extLst>
            <a:ext uri="{FF2B5EF4-FFF2-40B4-BE49-F238E27FC236}">
              <a16:creationId xmlns:a16="http://schemas.microsoft.com/office/drawing/2014/main" id="{9A9002CC-9D2B-48E8-9C88-DEC302F54FA9}"/>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1" name="フローチャート: 判断 730">
          <a:extLst>
            <a:ext uri="{FF2B5EF4-FFF2-40B4-BE49-F238E27FC236}">
              <a16:creationId xmlns:a16="http://schemas.microsoft.com/office/drawing/2014/main" id="{E82F97BF-B12D-4CDC-9F3E-F0EA03D87C26}"/>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32" name="フローチャート: 判断 731">
          <a:extLst>
            <a:ext uri="{FF2B5EF4-FFF2-40B4-BE49-F238E27FC236}">
              <a16:creationId xmlns:a16="http://schemas.microsoft.com/office/drawing/2014/main" id="{6D4C708B-190C-4E01-AADA-024C5C681355}"/>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FF97E73A-D72D-4E6D-A2C4-966E0CA83C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DEBB48EE-2CC6-4A00-B879-9919A7AC3A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A0581519-DB9D-448C-81E7-DE7235C8E8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503B378E-011C-4BB0-9DE0-5E3BED65BC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AC6BEF66-FB64-49E5-9F7C-7AAD5D9161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38" name="楕円 737">
          <a:extLst>
            <a:ext uri="{FF2B5EF4-FFF2-40B4-BE49-F238E27FC236}">
              <a16:creationId xmlns:a16="http://schemas.microsoft.com/office/drawing/2014/main" id="{C7B1E367-9CFB-43CA-A823-D4A40DD65A0B}"/>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39" name="【消防施設】&#10;一人当たり面積該当値テキスト">
          <a:extLst>
            <a:ext uri="{FF2B5EF4-FFF2-40B4-BE49-F238E27FC236}">
              <a16:creationId xmlns:a16="http://schemas.microsoft.com/office/drawing/2014/main" id="{93B3B61D-0101-4B30-BBCF-BAB58D07E91D}"/>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40" name="楕円 739">
          <a:extLst>
            <a:ext uri="{FF2B5EF4-FFF2-40B4-BE49-F238E27FC236}">
              <a16:creationId xmlns:a16="http://schemas.microsoft.com/office/drawing/2014/main" id="{99D7819D-540A-4C28-9DFF-0B868FE47562}"/>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41" name="直線コネクタ 740">
          <a:extLst>
            <a:ext uri="{FF2B5EF4-FFF2-40B4-BE49-F238E27FC236}">
              <a16:creationId xmlns:a16="http://schemas.microsoft.com/office/drawing/2014/main" id="{08EDBA74-6790-43E6-87B4-A0E46FE12A93}"/>
            </a:ext>
          </a:extLst>
        </xdr:cNvPr>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42" name="楕円 741">
          <a:extLst>
            <a:ext uri="{FF2B5EF4-FFF2-40B4-BE49-F238E27FC236}">
              <a16:creationId xmlns:a16="http://schemas.microsoft.com/office/drawing/2014/main" id="{0DBE7EF7-9104-433C-87F6-79C3C178194F}"/>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743" name="直線コネクタ 742">
          <a:extLst>
            <a:ext uri="{FF2B5EF4-FFF2-40B4-BE49-F238E27FC236}">
              <a16:creationId xmlns:a16="http://schemas.microsoft.com/office/drawing/2014/main" id="{5B5577A0-82C3-49D7-AB8D-A63D10CD397E}"/>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44" name="楕円 743">
          <a:extLst>
            <a:ext uri="{FF2B5EF4-FFF2-40B4-BE49-F238E27FC236}">
              <a16:creationId xmlns:a16="http://schemas.microsoft.com/office/drawing/2014/main" id="{0EDA94F3-92C5-45E0-AD67-C3E17675E20A}"/>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745" name="直線コネクタ 744">
          <a:extLst>
            <a:ext uri="{FF2B5EF4-FFF2-40B4-BE49-F238E27FC236}">
              <a16:creationId xmlns:a16="http://schemas.microsoft.com/office/drawing/2014/main" id="{A54200C5-FB97-4CA1-8C52-59D9009FC67A}"/>
            </a:ext>
          </a:extLst>
        </xdr:cNvPr>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746" name="n_1aveValue【消防施設】&#10;一人当たり面積">
          <a:extLst>
            <a:ext uri="{FF2B5EF4-FFF2-40B4-BE49-F238E27FC236}">
              <a16:creationId xmlns:a16="http://schemas.microsoft.com/office/drawing/2014/main" id="{5D861217-D0DF-4B69-98CD-C22119BEE242}"/>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47" name="n_2aveValue【消防施設】&#10;一人当たり面積">
          <a:extLst>
            <a:ext uri="{FF2B5EF4-FFF2-40B4-BE49-F238E27FC236}">
              <a16:creationId xmlns:a16="http://schemas.microsoft.com/office/drawing/2014/main" id="{3C741A7F-8CA1-4645-A3C7-792F2FFB6C77}"/>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748" name="n_3aveValue【消防施設】&#10;一人当たり面積">
          <a:extLst>
            <a:ext uri="{FF2B5EF4-FFF2-40B4-BE49-F238E27FC236}">
              <a16:creationId xmlns:a16="http://schemas.microsoft.com/office/drawing/2014/main" id="{CB1BE0E6-ACA8-4096-A2AD-A66509B7BEB7}"/>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49" name="n_1mainValue【消防施設】&#10;一人当たり面積">
          <a:extLst>
            <a:ext uri="{FF2B5EF4-FFF2-40B4-BE49-F238E27FC236}">
              <a16:creationId xmlns:a16="http://schemas.microsoft.com/office/drawing/2014/main" id="{F867D120-B593-490F-8627-05F5FB28C89B}"/>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50" name="n_2mainValue【消防施設】&#10;一人当たり面積">
          <a:extLst>
            <a:ext uri="{FF2B5EF4-FFF2-40B4-BE49-F238E27FC236}">
              <a16:creationId xmlns:a16="http://schemas.microsoft.com/office/drawing/2014/main" id="{E0740CEA-9927-4F67-855D-8979E9A99271}"/>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51" name="n_3mainValue【消防施設】&#10;一人当たり面積">
          <a:extLst>
            <a:ext uri="{FF2B5EF4-FFF2-40B4-BE49-F238E27FC236}">
              <a16:creationId xmlns:a16="http://schemas.microsoft.com/office/drawing/2014/main" id="{3F2250B8-B1F2-45E1-880D-74459C3F3651}"/>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a:extLst>
            <a:ext uri="{FF2B5EF4-FFF2-40B4-BE49-F238E27FC236}">
              <a16:creationId xmlns:a16="http://schemas.microsoft.com/office/drawing/2014/main" id="{65102D84-C4DB-461C-B00F-04475A3DBB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a:extLst>
            <a:ext uri="{FF2B5EF4-FFF2-40B4-BE49-F238E27FC236}">
              <a16:creationId xmlns:a16="http://schemas.microsoft.com/office/drawing/2014/main" id="{45762390-59C7-4F16-AECC-D414E4AFFC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a:extLst>
            <a:ext uri="{FF2B5EF4-FFF2-40B4-BE49-F238E27FC236}">
              <a16:creationId xmlns:a16="http://schemas.microsoft.com/office/drawing/2014/main" id="{4A06F005-E40F-4330-ACCE-E087687CDF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a:extLst>
            <a:ext uri="{FF2B5EF4-FFF2-40B4-BE49-F238E27FC236}">
              <a16:creationId xmlns:a16="http://schemas.microsoft.com/office/drawing/2014/main" id="{8B88E6EB-4A9C-41CD-A687-CAC38D79D5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a:extLst>
            <a:ext uri="{FF2B5EF4-FFF2-40B4-BE49-F238E27FC236}">
              <a16:creationId xmlns:a16="http://schemas.microsoft.com/office/drawing/2014/main" id="{CB0FFD09-2A43-46EF-8519-96022B7C43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a:extLst>
            <a:ext uri="{FF2B5EF4-FFF2-40B4-BE49-F238E27FC236}">
              <a16:creationId xmlns:a16="http://schemas.microsoft.com/office/drawing/2014/main" id="{6AA195C3-00A9-4DAA-8784-2EAECA62BC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a:extLst>
            <a:ext uri="{FF2B5EF4-FFF2-40B4-BE49-F238E27FC236}">
              <a16:creationId xmlns:a16="http://schemas.microsoft.com/office/drawing/2014/main" id="{26288695-9152-4E6F-B6CD-ADD3C565E7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a:extLst>
            <a:ext uri="{FF2B5EF4-FFF2-40B4-BE49-F238E27FC236}">
              <a16:creationId xmlns:a16="http://schemas.microsoft.com/office/drawing/2014/main" id="{130170FA-D8AB-4192-A71B-EF55AE7D0F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a:extLst>
            <a:ext uri="{FF2B5EF4-FFF2-40B4-BE49-F238E27FC236}">
              <a16:creationId xmlns:a16="http://schemas.microsoft.com/office/drawing/2014/main" id="{6CE6E9F6-52F8-432F-9F5A-D389257CBD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a:extLst>
            <a:ext uri="{FF2B5EF4-FFF2-40B4-BE49-F238E27FC236}">
              <a16:creationId xmlns:a16="http://schemas.microsoft.com/office/drawing/2014/main" id="{2F838D98-4D15-49B4-BEA9-0A1A678128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2" name="直線コネクタ 761">
          <a:extLst>
            <a:ext uri="{FF2B5EF4-FFF2-40B4-BE49-F238E27FC236}">
              <a16:creationId xmlns:a16="http://schemas.microsoft.com/office/drawing/2014/main" id="{916A2BBC-BB1E-4945-8007-49A379A298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3" name="テキスト ボックス 762">
          <a:extLst>
            <a:ext uri="{FF2B5EF4-FFF2-40B4-BE49-F238E27FC236}">
              <a16:creationId xmlns:a16="http://schemas.microsoft.com/office/drawing/2014/main" id="{A4B9EEBD-1905-4E15-8A65-C61542C7E36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4" name="直線コネクタ 763">
          <a:extLst>
            <a:ext uri="{FF2B5EF4-FFF2-40B4-BE49-F238E27FC236}">
              <a16:creationId xmlns:a16="http://schemas.microsoft.com/office/drawing/2014/main" id="{F23204EB-FA0C-446A-9978-C03B68266E3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5" name="テキスト ボックス 764">
          <a:extLst>
            <a:ext uri="{FF2B5EF4-FFF2-40B4-BE49-F238E27FC236}">
              <a16:creationId xmlns:a16="http://schemas.microsoft.com/office/drawing/2014/main" id="{88923932-2326-4C33-9BDE-6E5BAFF6654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6" name="直線コネクタ 765">
          <a:extLst>
            <a:ext uri="{FF2B5EF4-FFF2-40B4-BE49-F238E27FC236}">
              <a16:creationId xmlns:a16="http://schemas.microsoft.com/office/drawing/2014/main" id="{8DB251DE-123E-4692-9014-0FEEC24335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7" name="テキスト ボックス 766">
          <a:extLst>
            <a:ext uri="{FF2B5EF4-FFF2-40B4-BE49-F238E27FC236}">
              <a16:creationId xmlns:a16="http://schemas.microsoft.com/office/drawing/2014/main" id="{1ED2D314-EE5F-4752-A68D-04CC1363ACE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8" name="直線コネクタ 767">
          <a:extLst>
            <a:ext uri="{FF2B5EF4-FFF2-40B4-BE49-F238E27FC236}">
              <a16:creationId xmlns:a16="http://schemas.microsoft.com/office/drawing/2014/main" id="{652D9BAD-5F5E-4FF3-ABEE-9B7CFBFE9FE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9" name="テキスト ボックス 768">
          <a:extLst>
            <a:ext uri="{FF2B5EF4-FFF2-40B4-BE49-F238E27FC236}">
              <a16:creationId xmlns:a16="http://schemas.microsoft.com/office/drawing/2014/main" id="{7C327E3D-62B4-4C77-9128-936C0D0215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0" name="直線コネクタ 769">
          <a:extLst>
            <a:ext uri="{FF2B5EF4-FFF2-40B4-BE49-F238E27FC236}">
              <a16:creationId xmlns:a16="http://schemas.microsoft.com/office/drawing/2014/main" id="{3440071E-892B-4E49-9FEF-30F10E35A5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1" name="テキスト ボックス 770">
          <a:extLst>
            <a:ext uri="{FF2B5EF4-FFF2-40B4-BE49-F238E27FC236}">
              <a16:creationId xmlns:a16="http://schemas.microsoft.com/office/drawing/2014/main" id="{F77BDB6F-3234-4EC8-A780-00207CA777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2" name="直線コネクタ 771">
          <a:extLst>
            <a:ext uri="{FF2B5EF4-FFF2-40B4-BE49-F238E27FC236}">
              <a16:creationId xmlns:a16="http://schemas.microsoft.com/office/drawing/2014/main" id="{D772452B-3AA4-4D0E-B43B-87C430B0FC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3" name="テキスト ボックス 772">
          <a:extLst>
            <a:ext uri="{FF2B5EF4-FFF2-40B4-BE49-F238E27FC236}">
              <a16:creationId xmlns:a16="http://schemas.microsoft.com/office/drawing/2014/main" id="{B2C746FE-B7E8-4667-8FC5-A337CBC2E0A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a:extLst>
            <a:ext uri="{FF2B5EF4-FFF2-40B4-BE49-F238E27FC236}">
              <a16:creationId xmlns:a16="http://schemas.microsoft.com/office/drawing/2014/main" id="{93315664-50E7-4A23-8236-2999C11BB8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F0C9973A-B878-4109-9CF6-611ECD1D46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6" name="【庁舎】&#10;有形固定資産減価償却率グラフ枠">
          <a:extLst>
            <a:ext uri="{FF2B5EF4-FFF2-40B4-BE49-F238E27FC236}">
              <a16:creationId xmlns:a16="http://schemas.microsoft.com/office/drawing/2014/main" id="{EF2FBE6A-C992-47ED-B0B5-E0176C9DCC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77" name="直線コネクタ 776">
          <a:extLst>
            <a:ext uri="{FF2B5EF4-FFF2-40B4-BE49-F238E27FC236}">
              <a16:creationId xmlns:a16="http://schemas.microsoft.com/office/drawing/2014/main" id="{5329A96A-4A88-4194-9B1A-C915E946A618}"/>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78" name="【庁舎】&#10;有形固定資産減価償却率最小値テキスト">
          <a:extLst>
            <a:ext uri="{FF2B5EF4-FFF2-40B4-BE49-F238E27FC236}">
              <a16:creationId xmlns:a16="http://schemas.microsoft.com/office/drawing/2014/main" id="{F8EF154B-A768-4867-8AE2-14057B0F881A}"/>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79" name="直線コネクタ 778">
          <a:extLst>
            <a:ext uri="{FF2B5EF4-FFF2-40B4-BE49-F238E27FC236}">
              <a16:creationId xmlns:a16="http://schemas.microsoft.com/office/drawing/2014/main" id="{8DF45440-4637-4CAD-81EF-E083A6C7E084}"/>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80" name="【庁舎】&#10;有形固定資産減価償却率最大値テキスト">
          <a:extLst>
            <a:ext uri="{FF2B5EF4-FFF2-40B4-BE49-F238E27FC236}">
              <a16:creationId xmlns:a16="http://schemas.microsoft.com/office/drawing/2014/main" id="{73BE31D1-3E7B-4B5C-8EB6-0680C38D86C5}"/>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81" name="直線コネクタ 780">
          <a:extLst>
            <a:ext uri="{FF2B5EF4-FFF2-40B4-BE49-F238E27FC236}">
              <a16:creationId xmlns:a16="http://schemas.microsoft.com/office/drawing/2014/main" id="{6012DF91-70EF-451A-8DE5-62D49D72406A}"/>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82" name="【庁舎】&#10;有形固定資産減価償却率平均値テキスト">
          <a:extLst>
            <a:ext uri="{FF2B5EF4-FFF2-40B4-BE49-F238E27FC236}">
              <a16:creationId xmlns:a16="http://schemas.microsoft.com/office/drawing/2014/main" id="{8B867B61-2D96-4415-A2C6-8BC21E734215}"/>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83" name="フローチャート: 判断 782">
          <a:extLst>
            <a:ext uri="{FF2B5EF4-FFF2-40B4-BE49-F238E27FC236}">
              <a16:creationId xmlns:a16="http://schemas.microsoft.com/office/drawing/2014/main" id="{722F65D8-8669-4F23-A70E-201C5A9DA4D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84" name="フローチャート: 判断 783">
          <a:extLst>
            <a:ext uri="{FF2B5EF4-FFF2-40B4-BE49-F238E27FC236}">
              <a16:creationId xmlns:a16="http://schemas.microsoft.com/office/drawing/2014/main" id="{9817B0A9-2D21-42C9-B7B9-A608826C234F}"/>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85" name="フローチャート: 判断 784">
          <a:extLst>
            <a:ext uri="{FF2B5EF4-FFF2-40B4-BE49-F238E27FC236}">
              <a16:creationId xmlns:a16="http://schemas.microsoft.com/office/drawing/2014/main" id="{A0CB4929-171F-42FC-9FA4-31E2F16B3649}"/>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86" name="フローチャート: 判断 785">
          <a:extLst>
            <a:ext uri="{FF2B5EF4-FFF2-40B4-BE49-F238E27FC236}">
              <a16:creationId xmlns:a16="http://schemas.microsoft.com/office/drawing/2014/main" id="{FB135D95-D2FA-49F7-B687-722B09495364}"/>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B01829E-4C3E-4D7A-B1FA-E5111E183E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5872AB59-27D5-41ED-B37C-7C002F18BC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936B4FB4-C5A6-4A86-AFD5-6D30F6C770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AE19CA9D-5F58-40F2-9720-DD102E3B51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445CB7CA-E53E-4AD3-B78F-0F27A651CA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27032</xdr:rowOff>
    </xdr:from>
    <xdr:to>
      <xdr:col>85</xdr:col>
      <xdr:colOff>177800</xdr:colOff>
      <xdr:row>101</xdr:row>
      <xdr:rowOff>128632</xdr:rowOff>
    </xdr:to>
    <xdr:sp macro="" textlink="">
      <xdr:nvSpPr>
        <xdr:cNvPr id="792" name="楕円 791">
          <a:extLst>
            <a:ext uri="{FF2B5EF4-FFF2-40B4-BE49-F238E27FC236}">
              <a16:creationId xmlns:a16="http://schemas.microsoft.com/office/drawing/2014/main" id="{0D8984F8-9DCF-4EED-AAC7-DF802E8C5321}"/>
            </a:ext>
          </a:extLst>
        </xdr:cNvPr>
        <xdr:cNvSpPr/>
      </xdr:nvSpPr>
      <xdr:spPr>
        <a:xfrm>
          <a:off x="16268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49909</xdr:rowOff>
    </xdr:from>
    <xdr:ext cx="405111" cy="259045"/>
    <xdr:sp macro="" textlink="">
      <xdr:nvSpPr>
        <xdr:cNvPr id="793" name="【庁舎】&#10;有形固定資産減価償却率該当値テキスト">
          <a:extLst>
            <a:ext uri="{FF2B5EF4-FFF2-40B4-BE49-F238E27FC236}">
              <a16:creationId xmlns:a16="http://schemas.microsoft.com/office/drawing/2014/main" id="{3DCD4B93-7E45-4EA9-B68D-0DDE26CEE50A}"/>
            </a:ext>
          </a:extLst>
        </xdr:cNvPr>
        <xdr:cNvSpPr txBox="1"/>
      </xdr:nvSpPr>
      <xdr:spPr>
        <a:xfrm>
          <a:off x="1635760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794" name="楕円 793">
          <a:extLst>
            <a:ext uri="{FF2B5EF4-FFF2-40B4-BE49-F238E27FC236}">
              <a16:creationId xmlns:a16="http://schemas.microsoft.com/office/drawing/2014/main" id="{04498C69-461B-4F64-A254-C9FFC7249570}"/>
            </a:ext>
          </a:extLst>
        </xdr:cNvPr>
        <xdr:cNvSpPr/>
      </xdr:nvSpPr>
      <xdr:spPr>
        <a:xfrm>
          <a:off x="15430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77832</xdr:rowOff>
    </xdr:to>
    <xdr:cxnSp macro="">
      <xdr:nvCxnSpPr>
        <xdr:cNvPr id="795" name="直線コネクタ 794">
          <a:extLst>
            <a:ext uri="{FF2B5EF4-FFF2-40B4-BE49-F238E27FC236}">
              <a16:creationId xmlns:a16="http://schemas.microsoft.com/office/drawing/2014/main" id="{24DAF823-B37B-4E5A-A332-3D7838F17409}"/>
            </a:ext>
          </a:extLst>
        </xdr:cNvPr>
        <xdr:cNvCxnSpPr/>
      </xdr:nvCxnSpPr>
      <xdr:spPr>
        <a:xfrm>
          <a:off x="15481300" y="17394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796" name="楕円 795">
          <a:extLst>
            <a:ext uri="{FF2B5EF4-FFF2-40B4-BE49-F238E27FC236}">
              <a16:creationId xmlns:a16="http://schemas.microsoft.com/office/drawing/2014/main" id="{3253383C-F4DF-4659-889D-A466E37DCB6A}"/>
            </a:ext>
          </a:extLst>
        </xdr:cNvPr>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77832</xdr:rowOff>
    </xdr:from>
    <xdr:to>
      <xdr:col>81</xdr:col>
      <xdr:colOff>50800</xdr:colOff>
      <xdr:row>101</xdr:row>
      <xdr:rowOff>156211</xdr:rowOff>
    </xdr:to>
    <xdr:cxnSp macro="">
      <xdr:nvCxnSpPr>
        <xdr:cNvPr id="797" name="直線コネクタ 796">
          <a:extLst>
            <a:ext uri="{FF2B5EF4-FFF2-40B4-BE49-F238E27FC236}">
              <a16:creationId xmlns:a16="http://schemas.microsoft.com/office/drawing/2014/main" id="{219DACE6-DB58-423B-92D1-FD9BE831F014}"/>
            </a:ext>
          </a:extLst>
        </xdr:cNvPr>
        <xdr:cNvCxnSpPr/>
      </xdr:nvCxnSpPr>
      <xdr:spPr>
        <a:xfrm flipV="1">
          <a:off x="14592300" y="173942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798" name="楕円 797">
          <a:extLst>
            <a:ext uri="{FF2B5EF4-FFF2-40B4-BE49-F238E27FC236}">
              <a16:creationId xmlns:a16="http://schemas.microsoft.com/office/drawing/2014/main" id="{AFF4B43D-75B8-485A-8D0D-301AEF5CE74A}"/>
            </a:ext>
          </a:extLst>
        </xdr:cNvPr>
        <xdr:cNvSpPr/>
      </xdr:nvSpPr>
      <xdr:spPr>
        <a:xfrm>
          <a:off x="13652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156211</xdr:rowOff>
    </xdr:from>
    <xdr:to>
      <xdr:col>76</xdr:col>
      <xdr:colOff>114300</xdr:colOff>
      <xdr:row>102</xdr:row>
      <xdr:rowOff>15784</xdr:rowOff>
    </xdr:to>
    <xdr:cxnSp macro="">
      <xdr:nvCxnSpPr>
        <xdr:cNvPr id="799" name="直線コネクタ 798">
          <a:extLst>
            <a:ext uri="{FF2B5EF4-FFF2-40B4-BE49-F238E27FC236}">
              <a16:creationId xmlns:a16="http://schemas.microsoft.com/office/drawing/2014/main" id="{3A6C3117-30C1-445D-837F-E2B86E5AB83B}"/>
            </a:ext>
          </a:extLst>
        </xdr:cNvPr>
        <xdr:cNvCxnSpPr/>
      </xdr:nvCxnSpPr>
      <xdr:spPr>
        <a:xfrm flipV="1">
          <a:off x="13703300" y="174726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800" name="n_1aveValue【庁舎】&#10;有形固定資産減価償却率">
          <a:extLst>
            <a:ext uri="{FF2B5EF4-FFF2-40B4-BE49-F238E27FC236}">
              <a16:creationId xmlns:a16="http://schemas.microsoft.com/office/drawing/2014/main" id="{884E9044-0F0A-4ABE-8A31-102EF5A1D2E4}"/>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01" name="n_2aveValue【庁舎】&#10;有形固定資産減価償却率">
          <a:extLst>
            <a:ext uri="{FF2B5EF4-FFF2-40B4-BE49-F238E27FC236}">
              <a16:creationId xmlns:a16="http://schemas.microsoft.com/office/drawing/2014/main" id="{2D5A48D3-6B59-4EDD-A2D0-96C288AF8F16}"/>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2" name="n_3aveValue【庁舎】&#10;有形固定資産減価償却率">
          <a:extLst>
            <a:ext uri="{FF2B5EF4-FFF2-40B4-BE49-F238E27FC236}">
              <a16:creationId xmlns:a16="http://schemas.microsoft.com/office/drawing/2014/main" id="{CFFF4C70-04F6-4FD6-BF19-01629896419D}"/>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145159</xdr:rowOff>
    </xdr:from>
    <xdr:ext cx="405111" cy="259045"/>
    <xdr:sp macro="" textlink="">
      <xdr:nvSpPr>
        <xdr:cNvPr id="803" name="n_1mainValue【庁舎】&#10;有形固定資産減価償却率">
          <a:extLst>
            <a:ext uri="{FF2B5EF4-FFF2-40B4-BE49-F238E27FC236}">
              <a16:creationId xmlns:a16="http://schemas.microsoft.com/office/drawing/2014/main" id="{CC2190D6-FCDC-438B-9880-119654408452}"/>
            </a:ext>
          </a:extLst>
        </xdr:cNvPr>
        <xdr:cNvSpPr txBox="1"/>
      </xdr:nvSpPr>
      <xdr:spPr>
        <a:xfrm>
          <a:off x="152660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804" name="n_2mainValue【庁舎】&#10;有形固定資産減価償却率">
          <a:extLst>
            <a:ext uri="{FF2B5EF4-FFF2-40B4-BE49-F238E27FC236}">
              <a16:creationId xmlns:a16="http://schemas.microsoft.com/office/drawing/2014/main" id="{3DE4E54C-77C5-4DD8-87F4-1186895045DB}"/>
            </a:ext>
          </a:extLst>
        </xdr:cNvPr>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05" name="n_3mainValue【庁舎】&#10;有形固定資産減価償却率">
          <a:extLst>
            <a:ext uri="{FF2B5EF4-FFF2-40B4-BE49-F238E27FC236}">
              <a16:creationId xmlns:a16="http://schemas.microsoft.com/office/drawing/2014/main" id="{52CB7D2E-2E8D-4D5A-8990-EC4603803DD8}"/>
            </a:ext>
          </a:extLst>
        </xdr:cNvPr>
        <xdr:cNvSpPr txBox="1"/>
      </xdr:nvSpPr>
      <xdr:spPr>
        <a:xfrm>
          <a:off x="13500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F6B6F3B7-A906-4926-B089-192B294665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76FA0ABD-F58D-4BF7-A68D-B1468333F8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962DF0E7-E504-410C-A4A5-7BDFC95042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9632448E-1757-4C1B-870A-290D74666EE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45AC4EA1-38EA-4E6D-BC3F-C4D1AF8EDD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9123A911-B61E-412E-922A-8C422AE17D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A2D769E1-057C-4997-9A5A-1806853EB4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42DE1600-DF32-414D-9824-D95B574744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AFEA1D30-031F-4F20-81B5-8421AABA87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43844AB6-3018-43C8-A794-42D8B2CCC5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5700703F-3120-42FF-9E97-26C867DB98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129E57A5-143B-4AC9-81B4-B275C6EC89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5765C05B-D136-46FB-9256-735575021F9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21506229-ED6D-4469-9D46-0BC904F283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AC618897-B97A-4810-AC4F-111E4AE6EC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22610478-FDD4-44E8-B475-DD910B101C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47528CBE-0AF3-4604-8F7C-C3D34B07DE8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8BF67E67-3A52-4600-8ED7-EBFC15C5AE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DBD45076-FEB0-4746-844B-E7DB48DC63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762D3071-2453-4F86-B7E3-F6847E40C0D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7B484225-D8A8-447B-B045-00430FBE89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a:extLst>
            <a:ext uri="{FF2B5EF4-FFF2-40B4-BE49-F238E27FC236}">
              <a16:creationId xmlns:a16="http://schemas.microsoft.com/office/drawing/2014/main" id="{79A19681-D1AC-48D2-B472-EBBCD36D32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a:extLst>
            <a:ext uri="{FF2B5EF4-FFF2-40B4-BE49-F238E27FC236}">
              <a16:creationId xmlns:a16="http://schemas.microsoft.com/office/drawing/2014/main" id="{01052C4C-E9AA-451B-9F0D-065ABF4CCB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829" name="直線コネクタ 828">
          <a:extLst>
            <a:ext uri="{FF2B5EF4-FFF2-40B4-BE49-F238E27FC236}">
              <a16:creationId xmlns:a16="http://schemas.microsoft.com/office/drawing/2014/main" id="{7AEDCF94-1479-42B8-9F62-7C52F4E95FF5}"/>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830" name="【庁舎】&#10;一人当たり面積最小値テキスト">
          <a:extLst>
            <a:ext uri="{FF2B5EF4-FFF2-40B4-BE49-F238E27FC236}">
              <a16:creationId xmlns:a16="http://schemas.microsoft.com/office/drawing/2014/main" id="{158509B8-4927-4B4A-ADA6-E0834FFF05E9}"/>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831" name="直線コネクタ 830">
          <a:extLst>
            <a:ext uri="{FF2B5EF4-FFF2-40B4-BE49-F238E27FC236}">
              <a16:creationId xmlns:a16="http://schemas.microsoft.com/office/drawing/2014/main" id="{DF75D65A-7638-4665-AE23-12D89A08293D}"/>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832" name="【庁舎】&#10;一人当たり面積最大値テキスト">
          <a:extLst>
            <a:ext uri="{FF2B5EF4-FFF2-40B4-BE49-F238E27FC236}">
              <a16:creationId xmlns:a16="http://schemas.microsoft.com/office/drawing/2014/main" id="{F9B0B3E3-A626-4320-8605-D8563221D7E8}"/>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833" name="直線コネクタ 832">
          <a:extLst>
            <a:ext uri="{FF2B5EF4-FFF2-40B4-BE49-F238E27FC236}">
              <a16:creationId xmlns:a16="http://schemas.microsoft.com/office/drawing/2014/main" id="{5171D597-19F9-41D1-AF03-5673290A55D6}"/>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834" name="【庁舎】&#10;一人当たり面積平均値テキスト">
          <a:extLst>
            <a:ext uri="{FF2B5EF4-FFF2-40B4-BE49-F238E27FC236}">
              <a16:creationId xmlns:a16="http://schemas.microsoft.com/office/drawing/2014/main" id="{E6281BDC-1EA0-4E8B-902C-658B9260769B}"/>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835" name="フローチャート: 判断 834">
          <a:extLst>
            <a:ext uri="{FF2B5EF4-FFF2-40B4-BE49-F238E27FC236}">
              <a16:creationId xmlns:a16="http://schemas.microsoft.com/office/drawing/2014/main" id="{02F7764E-B41E-43A9-9641-6838C10D1EF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836" name="フローチャート: 判断 835">
          <a:extLst>
            <a:ext uri="{FF2B5EF4-FFF2-40B4-BE49-F238E27FC236}">
              <a16:creationId xmlns:a16="http://schemas.microsoft.com/office/drawing/2014/main" id="{75818BA1-D5D2-44FF-B1F5-53537B9B010E}"/>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837" name="フローチャート: 判断 836">
          <a:extLst>
            <a:ext uri="{FF2B5EF4-FFF2-40B4-BE49-F238E27FC236}">
              <a16:creationId xmlns:a16="http://schemas.microsoft.com/office/drawing/2014/main" id="{3922E0F4-E973-424F-A5D1-DEC74E939E47}"/>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838" name="フローチャート: 判断 837">
          <a:extLst>
            <a:ext uri="{FF2B5EF4-FFF2-40B4-BE49-F238E27FC236}">
              <a16:creationId xmlns:a16="http://schemas.microsoft.com/office/drawing/2014/main" id="{016A623F-CEE5-4E02-9487-F522462C3B75}"/>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7A5A3C8-4312-4AB9-982A-090FBB3057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1FBC113F-121D-4B19-9DA9-593C5F8A92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43618E4-9190-487C-82F6-15E3861FC1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4CD63ACA-9B35-4764-A730-5622FB7A0B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6B68F900-39B7-4D27-8B78-92DDF1A9DC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51688</xdr:rowOff>
    </xdr:from>
    <xdr:to>
      <xdr:col>116</xdr:col>
      <xdr:colOff>114300</xdr:colOff>
      <xdr:row>108</xdr:row>
      <xdr:rowOff>153288</xdr:rowOff>
    </xdr:to>
    <xdr:sp macro="" textlink="">
      <xdr:nvSpPr>
        <xdr:cNvPr id="844" name="楕円 843">
          <a:extLst>
            <a:ext uri="{FF2B5EF4-FFF2-40B4-BE49-F238E27FC236}">
              <a16:creationId xmlns:a16="http://schemas.microsoft.com/office/drawing/2014/main" id="{BCEE4FCD-AAA4-436F-9907-F83D782C93D7}"/>
            </a:ext>
          </a:extLst>
        </xdr:cNvPr>
        <xdr:cNvSpPr/>
      </xdr:nvSpPr>
      <xdr:spPr>
        <a:xfrm>
          <a:off x="22110700" y="18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138065</xdr:rowOff>
    </xdr:from>
    <xdr:ext cx="469744" cy="259045"/>
    <xdr:sp macro="" textlink="">
      <xdr:nvSpPr>
        <xdr:cNvPr id="845" name="【庁舎】&#10;一人当たり面積該当値テキスト">
          <a:extLst>
            <a:ext uri="{FF2B5EF4-FFF2-40B4-BE49-F238E27FC236}">
              <a16:creationId xmlns:a16="http://schemas.microsoft.com/office/drawing/2014/main" id="{003E9E27-1D86-4EAF-BBD0-8071E1116D8B}"/>
            </a:ext>
          </a:extLst>
        </xdr:cNvPr>
        <xdr:cNvSpPr txBox="1"/>
      </xdr:nvSpPr>
      <xdr:spPr>
        <a:xfrm>
          <a:off x="22199600" y="184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846" name="楕円 845">
          <a:extLst>
            <a:ext uri="{FF2B5EF4-FFF2-40B4-BE49-F238E27FC236}">
              <a16:creationId xmlns:a16="http://schemas.microsoft.com/office/drawing/2014/main" id="{9AA37213-0025-4CD4-9ADB-F281C543603D}"/>
            </a:ext>
          </a:extLst>
        </xdr:cNvPr>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102488</xdr:rowOff>
    </xdr:from>
    <xdr:to>
      <xdr:col>116</xdr:col>
      <xdr:colOff>63500</xdr:colOff>
      <xdr:row>108</xdr:row>
      <xdr:rowOff>102870</xdr:rowOff>
    </xdr:to>
    <xdr:cxnSp macro="">
      <xdr:nvCxnSpPr>
        <xdr:cNvPr id="847" name="直線コネクタ 846">
          <a:extLst>
            <a:ext uri="{FF2B5EF4-FFF2-40B4-BE49-F238E27FC236}">
              <a16:creationId xmlns:a16="http://schemas.microsoft.com/office/drawing/2014/main" id="{4786D434-B7D4-49D4-80B2-4D81DC1DCA79}"/>
            </a:ext>
          </a:extLst>
        </xdr:cNvPr>
        <xdr:cNvCxnSpPr/>
      </xdr:nvCxnSpPr>
      <xdr:spPr>
        <a:xfrm flipV="1">
          <a:off x="21323300" y="1861908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52451</xdr:rowOff>
    </xdr:from>
    <xdr:to>
      <xdr:col>107</xdr:col>
      <xdr:colOff>101600</xdr:colOff>
      <xdr:row>108</xdr:row>
      <xdr:rowOff>154051</xdr:rowOff>
    </xdr:to>
    <xdr:sp macro="" textlink="">
      <xdr:nvSpPr>
        <xdr:cNvPr id="848" name="楕円 847">
          <a:extLst>
            <a:ext uri="{FF2B5EF4-FFF2-40B4-BE49-F238E27FC236}">
              <a16:creationId xmlns:a16="http://schemas.microsoft.com/office/drawing/2014/main" id="{C63DC4F0-B501-4F3B-947A-4926A040BB59}"/>
            </a:ext>
          </a:extLst>
        </xdr:cNvPr>
        <xdr:cNvSpPr/>
      </xdr:nvSpPr>
      <xdr:spPr>
        <a:xfrm>
          <a:off x="20383500" y="185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102870</xdr:rowOff>
    </xdr:from>
    <xdr:to>
      <xdr:col>111</xdr:col>
      <xdr:colOff>177800</xdr:colOff>
      <xdr:row>108</xdr:row>
      <xdr:rowOff>103251</xdr:rowOff>
    </xdr:to>
    <xdr:cxnSp macro="">
      <xdr:nvCxnSpPr>
        <xdr:cNvPr id="849" name="直線コネクタ 848">
          <a:extLst>
            <a:ext uri="{FF2B5EF4-FFF2-40B4-BE49-F238E27FC236}">
              <a16:creationId xmlns:a16="http://schemas.microsoft.com/office/drawing/2014/main" id="{90C6AF36-FC9B-43EE-9CFF-4F0BDDD82E13}"/>
            </a:ext>
          </a:extLst>
        </xdr:cNvPr>
        <xdr:cNvCxnSpPr/>
      </xdr:nvCxnSpPr>
      <xdr:spPr>
        <a:xfrm flipV="1">
          <a:off x="20434300" y="18619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49022</xdr:rowOff>
    </xdr:from>
    <xdr:to>
      <xdr:col>102</xdr:col>
      <xdr:colOff>165100</xdr:colOff>
      <xdr:row>108</xdr:row>
      <xdr:rowOff>150622</xdr:rowOff>
    </xdr:to>
    <xdr:sp macro="" textlink="">
      <xdr:nvSpPr>
        <xdr:cNvPr id="850" name="楕円 849">
          <a:extLst>
            <a:ext uri="{FF2B5EF4-FFF2-40B4-BE49-F238E27FC236}">
              <a16:creationId xmlns:a16="http://schemas.microsoft.com/office/drawing/2014/main" id="{9AC1ADBD-5B23-4E94-93EE-99427E21DA4E}"/>
            </a:ext>
          </a:extLst>
        </xdr:cNvPr>
        <xdr:cNvSpPr/>
      </xdr:nvSpPr>
      <xdr:spPr>
        <a:xfrm>
          <a:off x="19494500" y="18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99822</xdr:rowOff>
    </xdr:from>
    <xdr:to>
      <xdr:col>107</xdr:col>
      <xdr:colOff>50800</xdr:colOff>
      <xdr:row>108</xdr:row>
      <xdr:rowOff>103251</xdr:rowOff>
    </xdr:to>
    <xdr:cxnSp macro="">
      <xdr:nvCxnSpPr>
        <xdr:cNvPr id="851" name="直線コネクタ 850">
          <a:extLst>
            <a:ext uri="{FF2B5EF4-FFF2-40B4-BE49-F238E27FC236}">
              <a16:creationId xmlns:a16="http://schemas.microsoft.com/office/drawing/2014/main" id="{0865304F-6C32-4D05-B8D2-E0E42CC688C4}"/>
            </a:ext>
          </a:extLst>
        </xdr:cNvPr>
        <xdr:cNvCxnSpPr/>
      </xdr:nvCxnSpPr>
      <xdr:spPr>
        <a:xfrm>
          <a:off x="19545300" y="1861642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852" name="n_1aveValue【庁舎】&#10;一人当たり面積">
          <a:extLst>
            <a:ext uri="{FF2B5EF4-FFF2-40B4-BE49-F238E27FC236}">
              <a16:creationId xmlns:a16="http://schemas.microsoft.com/office/drawing/2014/main" id="{75F12C6E-C458-4E81-850D-5D0F21F2B417}"/>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853" name="n_2aveValue【庁舎】&#10;一人当たり面積">
          <a:extLst>
            <a:ext uri="{FF2B5EF4-FFF2-40B4-BE49-F238E27FC236}">
              <a16:creationId xmlns:a16="http://schemas.microsoft.com/office/drawing/2014/main" id="{2DA1CEF1-FDD6-406E-BF82-6B4443559DC8}"/>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854" name="n_3aveValue【庁舎】&#10;一人当たり面積">
          <a:extLst>
            <a:ext uri="{FF2B5EF4-FFF2-40B4-BE49-F238E27FC236}">
              <a16:creationId xmlns:a16="http://schemas.microsoft.com/office/drawing/2014/main" id="{21A243ED-E791-4764-85B3-30DBC1899DE9}"/>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855" name="n_1mainValue【庁舎】&#10;一人当たり面積">
          <a:extLst>
            <a:ext uri="{FF2B5EF4-FFF2-40B4-BE49-F238E27FC236}">
              <a16:creationId xmlns:a16="http://schemas.microsoft.com/office/drawing/2014/main" id="{A8DC0BB3-F224-4433-93A3-EE9DD0487645}"/>
            </a:ext>
          </a:extLst>
        </xdr:cNvPr>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145178</xdr:rowOff>
    </xdr:from>
    <xdr:ext cx="469744" cy="259045"/>
    <xdr:sp macro="" textlink="">
      <xdr:nvSpPr>
        <xdr:cNvPr id="856" name="n_2mainValue【庁舎】&#10;一人当たり面積">
          <a:extLst>
            <a:ext uri="{FF2B5EF4-FFF2-40B4-BE49-F238E27FC236}">
              <a16:creationId xmlns:a16="http://schemas.microsoft.com/office/drawing/2014/main" id="{F22B5654-CE0D-42D8-BFE9-943AA126C55C}"/>
            </a:ext>
          </a:extLst>
        </xdr:cNvPr>
        <xdr:cNvSpPr txBox="1"/>
      </xdr:nvSpPr>
      <xdr:spPr>
        <a:xfrm>
          <a:off x="20199427" y="186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141749</xdr:rowOff>
    </xdr:from>
    <xdr:ext cx="469744" cy="259045"/>
    <xdr:sp macro="" textlink="">
      <xdr:nvSpPr>
        <xdr:cNvPr id="857" name="n_3mainValue【庁舎】&#10;一人当たり面積">
          <a:extLst>
            <a:ext uri="{FF2B5EF4-FFF2-40B4-BE49-F238E27FC236}">
              <a16:creationId xmlns:a16="http://schemas.microsoft.com/office/drawing/2014/main" id="{A7B3F03A-DE27-45B5-86D4-9C3666664622}"/>
            </a:ext>
          </a:extLst>
        </xdr:cNvPr>
        <xdr:cNvSpPr txBox="1"/>
      </xdr:nvSpPr>
      <xdr:spPr>
        <a:xfrm>
          <a:off x="19310427"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103D75FE-B93B-4902-A402-52DD7A955A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26B19B5-4791-4917-AADD-AF08DF4A1E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D880B834-5E4B-4BE9-8FBF-872D38528F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全体的に有形固定資産減価償却率は高い水準となっている。建設竣工より大変年月が経過し老朽化ていることが要因であり、今後、各施設の減価償却率の推移を考慮し効率的な改修・修繕作業に努める。また、図書館においては公共施設の複合化事業として、人権交流センター及び公民館と機能集約・複合化した文化センター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年度から令和元年度にかけて建設している。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徐々に減少傾向にあり、平成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年度は前年度同様、県平均を上回るものの全国平均を下回り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まで減少し現状に至っている。	</a:t>
          </a:r>
        </a:p>
        <a:p>
          <a:r>
            <a:rPr kumimoji="1" lang="ja-JP" altLang="en-US" sz="1300">
              <a:latin typeface="ＭＳ Ｐゴシック" panose="020B0600070205080204" pitchFamily="50" charset="-128"/>
              <a:ea typeface="ＭＳ Ｐゴシック" panose="020B0600070205080204" pitchFamily="50" charset="-128"/>
            </a:rPr>
            <a:t>　ベッドタウンとして発展してきた当町において、団塊の世代が退職を終えた昨今税収が減少基調であることは確実であり、高齢化による扶助費の伸びが続くため、長期的にみると財政力指数は低下していく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２つあるこども園及び給食センターといった公共施設を外部委託せず、町直営で運営しているため、人件費等の経常費用を多く要している。</a:t>
          </a:r>
        </a:p>
        <a:p>
          <a:r>
            <a:rPr kumimoji="1" lang="ja-JP" altLang="en-US" sz="1300">
              <a:latin typeface="ＭＳ Ｐゴシック" panose="020B0600070205080204" pitchFamily="50" charset="-128"/>
              <a:ea typeface="ＭＳ Ｐゴシック" panose="020B0600070205080204" pitchFamily="50" charset="-128"/>
            </a:rPr>
            <a:t>　また、平群駅周辺整備、幼保一体化施設建設事業などで借り入れた地方債の元金据置期間の終了に伴い、元金償還による公債費が増加してきている。　　　</a:t>
          </a:r>
        </a:p>
        <a:p>
          <a:r>
            <a:rPr kumimoji="1" lang="ja-JP" altLang="en-US" sz="1300">
              <a:latin typeface="ＭＳ Ｐゴシック" panose="020B0600070205080204" pitchFamily="50" charset="-128"/>
              <a:ea typeface="ＭＳ Ｐゴシック" panose="020B0600070205080204" pitchFamily="50" charset="-128"/>
            </a:rPr>
            <a:t>　これら経常経費増加により、全国平均より高い数値となっている。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今後もより一層の事務事業の効率化を図り、数値改善に努める。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33383</xdr:rowOff>
    </xdr:from>
    <xdr:to>
      <xdr:col>23</xdr:col>
      <xdr:colOff>133350</xdr:colOff>
      <xdr:row>65</xdr:row>
      <xdr:rowOff>129903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17763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33383</xdr:rowOff>
    </xdr:from>
    <xdr:to>
      <xdr:col>19</xdr:col>
      <xdr:colOff>133350</xdr:colOff>
      <xdr:row>65</xdr:row>
      <xdr:rowOff>129903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7763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118654</xdr:rowOff>
    </xdr:from>
    <xdr:to>
      <xdr:col>15</xdr:col>
      <xdr:colOff>82550</xdr:colOff>
      <xdr:row>65</xdr:row>
      <xdr:rowOff>129903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9145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118654</xdr:rowOff>
    </xdr:from>
    <xdr:to>
      <xdr:col>11</xdr:col>
      <xdr:colOff>31750</xdr:colOff>
      <xdr:row>64</xdr:row>
      <xdr:rowOff>146231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0914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79103</xdr:rowOff>
    </xdr:from>
    <xdr:to>
      <xdr:col>23</xdr:col>
      <xdr:colOff>184150</xdr:colOff>
      <xdr:row>66</xdr:row>
      <xdr:rowOff>9253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51180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9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154033</xdr:rowOff>
    </xdr:from>
    <xdr:to>
      <xdr:col>19</xdr:col>
      <xdr:colOff>184150</xdr:colOff>
      <xdr:row>65</xdr:row>
      <xdr:rowOff>84183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68960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1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79103</xdr:rowOff>
    </xdr:from>
    <xdr:to>
      <xdr:col>15</xdr:col>
      <xdr:colOff>133350</xdr:colOff>
      <xdr:row>66</xdr:row>
      <xdr:rowOff>9253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165480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67854</xdr:rowOff>
    </xdr:from>
    <xdr:to>
      <xdr:col>11</xdr:col>
      <xdr:colOff>82550</xdr:colOff>
      <xdr:row>64</xdr:row>
      <xdr:rowOff>169454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95431</xdr:rowOff>
    </xdr:from>
    <xdr:to>
      <xdr:col>7</xdr:col>
      <xdr:colOff>31750</xdr:colOff>
      <xdr:row>65</xdr:row>
      <xdr:rowOff>25581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10358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類似団体平均よりは低い数値となっているが、県平均に比べ約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％程度高い数値となっている。これは、こども園・給食センターを完全直営していることや清掃センター業務では一部しか業務委託を行っていないことが要因と考えられる。対策としては平成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年度まで新規職員の採用抑制を実施し、定員の削減も行っている。　物件費については、委託料・修繕料等の施設管理費の軽減を図っているものの、長年使用している施設や設備の老朽化が著しく、補修経費の増が避けられない状況が続いている。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99527</xdr:rowOff>
    </xdr:from>
    <xdr:to>
      <xdr:col>23</xdr:col>
      <xdr:colOff>133350</xdr:colOff>
      <xdr:row>81</xdr:row>
      <xdr:rowOff>104251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3986977"/>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84305</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71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104251</xdr:rowOff>
    </xdr:from>
    <xdr:to>
      <xdr:col>19</xdr:col>
      <xdr:colOff>133350</xdr:colOff>
      <xdr:row>81</xdr:row>
      <xdr:rowOff>114368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91701"/>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108424</xdr:rowOff>
    </xdr:from>
    <xdr:to>
      <xdr:col>15</xdr:col>
      <xdr:colOff>82550</xdr:colOff>
      <xdr:row>81</xdr:row>
      <xdr:rowOff>114368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9587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108424</xdr:rowOff>
    </xdr:from>
    <xdr:to>
      <xdr:col>11</xdr:col>
      <xdr:colOff>31750</xdr:colOff>
      <xdr:row>81</xdr:row>
      <xdr:rowOff>114157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95874"/>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48727</xdr:rowOff>
    </xdr:from>
    <xdr:to>
      <xdr:col>23</xdr:col>
      <xdr:colOff>184150</xdr:colOff>
      <xdr:row>81</xdr:row>
      <xdr:rowOff>150327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141454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5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53451</xdr:rowOff>
    </xdr:from>
    <xdr:to>
      <xdr:col>19</xdr:col>
      <xdr:colOff>184150</xdr:colOff>
      <xdr:row>81</xdr:row>
      <xdr:rowOff>155051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165228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0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63568</xdr:rowOff>
    </xdr:from>
    <xdr:to>
      <xdr:col>15</xdr:col>
      <xdr:colOff>133350</xdr:colOff>
      <xdr:row>81</xdr:row>
      <xdr:rowOff>165168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1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57624</xdr:rowOff>
    </xdr:from>
    <xdr:to>
      <xdr:col>11</xdr:col>
      <xdr:colOff>82550</xdr:colOff>
      <xdr:row>81</xdr:row>
      <xdr:rowOff>159224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169401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1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63357</xdr:rowOff>
    </xdr:from>
    <xdr:to>
      <xdr:col>7</xdr:col>
      <xdr:colOff>31750</xdr:colOff>
      <xdr:row>81</xdr:row>
      <xdr:rowOff>164957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149734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現在、類似団体及び全国町村平均と比較しても、大きく差のない水準を保っている。今後の財政状況によっては、給与水準等の見直しについても検討を行う。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4173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85513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86</xdr:row>
      <xdr:rowOff>85513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291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55880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こども園やごみ収集業務、給食センターといった公共施設を外部委託せず、町直営で運営しているため、数値は高い状況となっている。</a:t>
          </a:r>
        </a:p>
        <a:p>
          <a:r>
            <a:rPr kumimoji="1" lang="ja-JP" altLang="en-US" sz="1300">
              <a:latin typeface="ＭＳ Ｐゴシック" panose="020B0600070205080204" pitchFamily="50" charset="-128"/>
              <a:ea typeface="ＭＳ Ｐゴシック" panose="020B0600070205080204" pitchFamily="50" charset="-128"/>
            </a:rPr>
            <a:t>　各部署の定員について事業効率化を図り、全体的に適正な定員になるように改善を行う。昨今の保育業務へのニーズの高まりと定員抑制のバランスをとりつつ、新規職員採用の抑制を実施し、また、町直営で運営している公共施設の民間委託を検討を進めることで適正な定員管理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142361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59851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142361</xdr:rowOff>
    </xdr:from>
    <xdr:to>
      <xdr:col>77</xdr:col>
      <xdr:colOff>44450</xdr:colOff>
      <xdr:row>61</xdr:row>
      <xdr:rowOff>157299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6008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142361</xdr:rowOff>
    </xdr:from>
    <xdr:to>
      <xdr:col>72</xdr:col>
      <xdr:colOff>203200</xdr:colOff>
      <xdr:row>61</xdr:row>
      <xdr:rowOff>157299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008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142361</xdr:rowOff>
    </xdr:from>
    <xdr:to>
      <xdr:col>68</xdr:col>
      <xdr:colOff>152400</xdr:colOff>
      <xdr:row>61</xdr:row>
      <xdr:rowOff>145808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0081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89263</xdr:rowOff>
    </xdr:from>
    <xdr:to>
      <xdr:col>81</xdr:col>
      <xdr:colOff>95250</xdr:colOff>
      <xdr:row>62</xdr:row>
      <xdr:rowOff>19413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105790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91561</xdr:rowOff>
    </xdr:from>
    <xdr:to>
      <xdr:col>77</xdr:col>
      <xdr:colOff>95250</xdr:colOff>
      <xdr:row>62</xdr:row>
      <xdr:rowOff>21711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31888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1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46826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91561</xdr:rowOff>
    </xdr:from>
    <xdr:to>
      <xdr:col>68</xdr:col>
      <xdr:colOff>203200</xdr:colOff>
      <xdr:row>62</xdr:row>
      <xdr:rowOff>21711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31888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31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95008</xdr:rowOff>
    </xdr:from>
    <xdr:to>
      <xdr:col>64</xdr:col>
      <xdr:colOff>152400</xdr:colOff>
      <xdr:row>62</xdr:row>
      <xdr:rowOff>25158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全国平均からみて、高い比率にある。主な要因は、幼保一体型施設の建設や平群駅周辺整備事業の推進により地方債発行が続いているためである。</a:t>
          </a:r>
        </a:p>
        <a:p>
          <a:r>
            <a:rPr kumimoji="1" lang="ja-JP" altLang="en-US" sz="1300">
              <a:latin typeface="ＭＳ Ｐゴシック" panose="020B0600070205080204" pitchFamily="50" charset="-128"/>
              <a:ea typeface="ＭＳ Ｐゴシック" panose="020B0600070205080204" pitchFamily="50" charset="-128"/>
            </a:rPr>
            <a:t>　今後も（仮称）文化センター・図書館建設事業や老朽化が進む橋梁点検、道路の保全補修工事の財源に地方債を活用することから、徐々に比率が上がると見込む。</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124206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289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56642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8382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5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32512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517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73406</xdr:rowOff>
    </xdr:from>
    <xdr:to>
      <xdr:col>81</xdr:col>
      <xdr:colOff>95250</xdr:colOff>
      <xdr:row>44</xdr:row>
      <xdr:rowOff>3556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45483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153162</xdr:rowOff>
    </xdr:from>
    <xdr:to>
      <xdr:col>64</xdr:col>
      <xdr:colOff>152400</xdr:colOff>
      <xdr:row>43</xdr:row>
      <xdr:rowOff>83312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68089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開発公社による先行買収分を引き受けた地方債償還や、平群駅西特定土地区画整理事業及びそれに付随する関連事業に費やした地方債が多額になっており、将来負担比率が全国で見ても群を抜いて高い数値となっている。</a:t>
          </a:r>
        </a:p>
        <a:p>
          <a:r>
            <a:rPr kumimoji="1" lang="ja-JP" altLang="en-US" sz="1300">
              <a:latin typeface="ＭＳ Ｐゴシック" panose="020B0600070205080204" pitchFamily="50" charset="-128"/>
              <a:ea typeface="ＭＳ Ｐゴシック" panose="020B0600070205080204" pitchFamily="50" charset="-128"/>
            </a:rPr>
            <a:t>　加えて（仮称）文化センター・図書館建設事業を進めていることからも、少なくとも今後１０年は高い数値を維持するとみている。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64999</xdr:rowOff>
    </xdr:from>
    <xdr:to>
      <xdr:col>81</xdr:col>
      <xdr:colOff>44450</xdr:colOff>
      <xdr:row>20</xdr:row>
      <xdr:rowOff>111328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493999"/>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64999</xdr:rowOff>
    </xdr:from>
    <xdr:to>
      <xdr:col>77</xdr:col>
      <xdr:colOff>44450</xdr:colOff>
      <xdr:row>20</xdr:row>
      <xdr:rowOff>80442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939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170332</xdr:rowOff>
    </xdr:from>
    <xdr:to>
      <xdr:col>72</xdr:col>
      <xdr:colOff>203200</xdr:colOff>
      <xdr:row>20</xdr:row>
      <xdr:rowOff>80442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27882"/>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170332</xdr:rowOff>
    </xdr:from>
    <xdr:to>
      <xdr:col>68</xdr:col>
      <xdr:colOff>152400</xdr:colOff>
      <xdr:row>20</xdr:row>
      <xdr:rowOff>89129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27882"/>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60528</xdr:rowOff>
    </xdr:from>
    <xdr:to>
      <xdr:col>81</xdr:col>
      <xdr:colOff>95250</xdr:colOff>
      <xdr:row>20</xdr:row>
      <xdr:rowOff>162128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127855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14199</xdr:rowOff>
    </xdr:from>
    <xdr:to>
      <xdr:col>77</xdr:col>
      <xdr:colOff>95250</xdr:colOff>
      <xdr:row>20</xdr:row>
      <xdr:rowOff>115799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100576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2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29642</xdr:rowOff>
    </xdr:from>
    <xdr:to>
      <xdr:col>73</xdr:col>
      <xdr:colOff>44450</xdr:colOff>
      <xdr:row>20</xdr:row>
      <xdr:rowOff>131242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116019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119532</xdr:rowOff>
    </xdr:from>
    <xdr:to>
      <xdr:col>68</xdr:col>
      <xdr:colOff>203200</xdr:colOff>
      <xdr:row>20</xdr:row>
      <xdr:rowOff>49682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34459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38329</xdr:rowOff>
    </xdr:from>
    <xdr:to>
      <xdr:col>64</xdr:col>
      <xdr:colOff>152400</xdr:colOff>
      <xdr:row>20</xdr:row>
      <xdr:rowOff>139929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124706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こども園・給食センターの直営、清掃センターの一部のみの委託、職員の雇用基準を正規雇用としていることから、全国平均より高い数値となっている。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年度に主幹級以上の給与カットを実施しており、今後、定員管理による事業効率化、新規職員採用の抑制、町直営公共施設の民間委託を検討することで、人件費削減を実施する。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0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39</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2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38</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69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35052</xdr:rowOff>
    </xdr:from>
    <xdr:to>
      <xdr:col>24</xdr:col>
      <xdr:colOff>76200</xdr:colOff>
      <xdr:row>38</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117348</xdr:rowOff>
    </xdr:from>
    <xdr:to>
      <xdr:col>6</xdr:col>
      <xdr:colOff>171450</xdr:colOff>
      <xdr:row>39</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32275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において、指定管理制度による公共施設（総合スポーツ施設、老人福祉施設など）の外部委託、公共交通の外部委託、低い公共下水道普及率により嵩むし尿処理経費などから、類似団体と比較して物件費が多額となっている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9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9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扶助費については、新規事業や町単独事業の凍結により類似団体や全国平均より低い数値となっている。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しかし、年々増加している高齢者によって、社会保障費を中心に扶助費割合が徐々に上昇しており、今後も上昇が予想される。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101600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財政健全化対策の一環として、新規事業の凍結などを実施しているが、各種公共施設の老朽化に伴う維持補修費の増加や、各特別会計への繰出金の増加により、その他の割合が増加傾向にあると考えられる。</a:t>
          </a:r>
        </a:p>
        <a:p>
          <a:r>
            <a:rPr kumimoji="1" lang="ja-JP" altLang="en-US" sz="1300">
              <a:latin typeface="ＭＳ Ｐゴシック" panose="020B0600070205080204" pitchFamily="50" charset="-128"/>
              <a:ea typeface="ＭＳ Ｐゴシック" panose="020B0600070205080204" pitchFamily="50" charset="-128"/>
            </a:rPr>
            <a:t>　今後も住民生活に支障をきたさない範囲で計画的な事業執行を行い、財政の適正な運用を図る。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92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56134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01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57</xdr:row>
      <xdr:rowOff>5842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37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156735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117111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平成１７年度より各種団体に対する補助金の見直しを行い、一律２０％カット等を含め、その必要性や補助額の妥当性の精査を行った。　　</a:t>
          </a:r>
        </a:p>
        <a:p>
          <a:r>
            <a:rPr kumimoji="1" lang="ja-JP" altLang="en-US" sz="1300">
              <a:latin typeface="ＭＳ Ｐゴシック" panose="020B0600070205080204" pitchFamily="50" charset="-128"/>
              <a:ea typeface="ＭＳ Ｐゴシック" panose="020B0600070205080204" pitchFamily="50" charset="-128"/>
            </a:rPr>
            <a:t>　現状、財政状況も苦しいことから、今後も引き続き補助費等の抑制を図る。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36</xdr:row>
      <xdr:rowOff>85852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8888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平群駅周辺整備事業や幼保一体化施設建設事業、第三セクター債の償還に係る償還が負担となって公債費の比率が高止まりしている。</a:t>
          </a:r>
        </a:p>
        <a:p>
          <a:r>
            <a:rPr kumimoji="1" lang="ja-JP" altLang="en-US" sz="1300">
              <a:latin typeface="ＭＳ Ｐゴシック" panose="020B0600070205080204" pitchFamily="50" charset="-128"/>
              <a:ea typeface="ＭＳ Ｐゴシック" panose="020B0600070205080204" pitchFamily="50" charset="-128"/>
            </a:rPr>
            <a:t>　また、（仮称）文化センター・図書館建設や道路橋梁の老朽化による補修工事などの財源として地方債を発行しており、今後も公債費が上昇することが予想されるため、地方債の発行については、必要性を十分精査して実施す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5915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83565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79</xdr:row>
      <xdr:rowOff>83565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680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468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全国平均より若干低い状況となっており、今後も町単独事業の見直し等により、数値の上昇を抑え、適正な財政運営を図る。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0467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46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24130</xdr:rowOff>
    </xdr:from>
    <xdr:to>
      <xdr:col>73</xdr:col>
      <xdr:colOff>180975</xdr:colOff>
      <xdr:row>76</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543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159390</xdr:rowOff>
    </xdr:from>
    <xdr:to>
      <xdr:col>29</xdr:col>
      <xdr:colOff>127000</xdr:colOff>
      <xdr:row>17</xdr:row>
      <xdr:rowOff>2604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50215"/>
          <a:ext cx="647700" cy="1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156027</xdr:rowOff>
    </xdr:from>
    <xdr:to>
      <xdr:col>26</xdr:col>
      <xdr:colOff>50800</xdr:colOff>
      <xdr:row>16</xdr:row>
      <xdr:rowOff>159390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46852"/>
          <a:ext cx="6985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156027</xdr:rowOff>
    </xdr:from>
    <xdr:to>
      <xdr:col>22</xdr:col>
      <xdr:colOff>114300</xdr:colOff>
      <xdr:row>17</xdr:row>
      <xdr:rowOff>1265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6852"/>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1265</xdr:rowOff>
    </xdr:from>
    <xdr:to>
      <xdr:col>18</xdr:col>
      <xdr:colOff>177800</xdr:colOff>
      <xdr:row>17</xdr:row>
      <xdr:rowOff>78156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3540"/>
          <a:ext cx="698500" cy="7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123254</xdr:rowOff>
    </xdr:from>
    <xdr:to>
      <xdr:col>29</xdr:col>
      <xdr:colOff>177800</xdr:colOff>
      <xdr:row>17</xdr:row>
      <xdr:rowOff>53404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95331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108590</xdr:rowOff>
    </xdr:from>
    <xdr:to>
      <xdr:col>26</xdr:col>
      <xdr:colOff>101600</xdr:colOff>
      <xdr:row>17</xdr:row>
      <xdr:rowOff>38740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48917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105227</xdr:rowOff>
    </xdr:from>
    <xdr:to>
      <xdr:col>22</xdr:col>
      <xdr:colOff>165100</xdr:colOff>
      <xdr:row>17</xdr:row>
      <xdr:rowOff>35377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45554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121915</xdr:rowOff>
    </xdr:from>
    <xdr:to>
      <xdr:col>19</xdr:col>
      <xdr:colOff>38100</xdr:colOff>
      <xdr:row>17</xdr:row>
      <xdr:rowOff>52065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62242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27356</xdr:rowOff>
    </xdr:from>
    <xdr:to>
      <xdr:col>15</xdr:col>
      <xdr:colOff>101600</xdr:colOff>
      <xdr:row>17</xdr:row>
      <xdr:rowOff>128956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139133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230251</xdr:rowOff>
    </xdr:from>
    <xdr:to>
      <xdr:col>29</xdr:col>
      <xdr:colOff>127000</xdr:colOff>
      <xdr:row>34</xdr:row>
      <xdr:rowOff>332798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97701"/>
          <a:ext cx="647700" cy="10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308775</xdr:rowOff>
    </xdr:from>
    <xdr:to>
      <xdr:col>26</xdr:col>
      <xdr:colOff>50800</xdr:colOff>
      <xdr:row>34</xdr:row>
      <xdr:rowOff>332798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76225"/>
          <a:ext cx="6985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308775</xdr:rowOff>
    </xdr:from>
    <xdr:to>
      <xdr:col>22</xdr:col>
      <xdr:colOff>114300</xdr:colOff>
      <xdr:row>35</xdr:row>
      <xdr:rowOff>80423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76225"/>
          <a:ext cx="698500" cy="11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80423</xdr:rowOff>
    </xdr:from>
    <xdr:to>
      <xdr:col>18</xdr:col>
      <xdr:colOff>177800</xdr:colOff>
      <xdr:row>35</xdr:row>
      <xdr:rowOff>131039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90773"/>
          <a:ext cx="698500" cy="50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179451</xdr:rowOff>
    </xdr:from>
    <xdr:to>
      <xdr:col>29</xdr:col>
      <xdr:colOff>177800</xdr:colOff>
      <xdr:row>34</xdr:row>
      <xdr:rowOff>281051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24528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281998</xdr:rowOff>
    </xdr:from>
    <xdr:to>
      <xdr:col>26</xdr:col>
      <xdr:colOff>101600</xdr:colOff>
      <xdr:row>35</xdr:row>
      <xdr:rowOff>40698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50874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18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257975</xdr:rowOff>
    </xdr:from>
    <xdr:to>
      <xdr:col>22</xdr:col>
      <xdr:colOff>165100</xdr:colOff>
      <xdr:row>35</xdr:row>
      <xdr:rowOff>16675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2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29623</xdr:rowOff>
    </xdr:from>
    <xdr:to>
      <xdr:col>19</xdr:col>
      <xdr:colOff>38100</xdr:colOff>
      <xdr:row>35</xdr:row>
      <xdr:rowOff>131223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141400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80239</xdr:rowOff>
    </xdr:from>
    <xdr:to>
      <xdr:col>15</xdr:col>
      <xdr:colOff>101600</xdr:colOff>
      <xdr:row>35</xdr:row>
      <xdr:rowOff>181839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192016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134569</xdr:rowOff>
    </xdr:from>
    <xdr:to>
      <xdr:col>24</xdr:col>
      <xdr:colOff>63500</xdr:colOff>
      <xdr:row>35</xdr:row>
      <xdr:rowOff>140907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5319"/>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103086</xdr:rowOff>
    </xdr:from>
    <xdr:to>
      <xdr:col>19</xdr:col>
      <xdr:colOff>177800</xdr:colOff>
      <xdr:row>35</xdr:row>
      <xdr:rowOff>140907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03836"/>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97104</xdr:rowOff>
    </xdr:from>
    <xdr:to>
      <xdr:col>15</xdr:col>
      <xdr:colOff>50800</xdr:colOff>
      <xdr:row>35</xdr:row>
      <xdr:rowOff>103086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9785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97104</xdr:rowOff>
    </xdr:from>
    <xdr:to>
      <xdr:col>10</xdr:col>
      <xdr:colOff>114300</xdr:colOff>
      <xdr:row>35</xdr:row>
      <xdr:rowOff>132156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785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83769</xdr:rowOff>
    </xdr:from>
    <xdr:to>
      <xdr:col>24</xdr:col>
      <xdr:colOff>114300</xdr:colOff>
      <xdr:row>36</xdr:row>
      <xdr:rowOff>13919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62196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90107</xdr:rowOff>
    </xdr:from>
    <xdr:to>
      <xdr:col>20</xdr:col>
      <xdr:colOff>38100</xdr:colOff>
      <xdr:row>36</xdr:row>
      <xdr:rowOff>20257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52286</xdr:rowOff>
    </xdr:from>
    <xdr:to>
      <xdr:col>15</xdr:col>
      <xdr:colOff>101600</xdr:colOff>
      <xdr:row>35</xdr:row>
      <xdr:rowOff>153886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145013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46304</xdr:rowOff>
    </xdr:from>
    <xdr:to>
      <xdr:col>10</xdr:col>
      <xdr:colOff>165100</xdr:colOff>
      <xdr:row>35</xdr:row>
      <xdr:rowOff>147904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139031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81356</xdr:rowOff>
    </xdr:from>
    <xdr:to>
      <xdr:col>6</xdr:col>
      <xdr:colOff>38100</xdr:colOff>
      <xdr:row>36</xdr:row>
      <xdr:rowOff>11506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150616</xdr:rowOff>
    </xdr:from>
    <xdr:to>
      <xdr:col>24</xdr:col>
      <xdr:colOff>63500</xdr:colOff>
      <xdr:row>58</xdr:row>
      <xdr:rowOff>154693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94716"/>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140866</xdr:rowOff>
    </xdr:from>
    <xdr:to>
      <xdr:col>19</xdr:col>
      <xdr:colOff>177800</xdr:colOff>
      <xdr:row>58</xdr:row>
      <xdr:rowOff>150616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84966"/>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140866</xdr:rowOff>
    </xdr:from>
    <xdr:to>
      <xdr:col>15</xdr:col>
      <xdr:colOff>50800</xdr:colOff>
      <xdr:row>58</xdr:row>
      <xdr:rowOff>149009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8496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136099</xdr:rowOff>
    </xdr:from>
    <xdr:to>
      <xdr:col>10</xdr:col>
      <xdr:colOff>114300</xdr:colOff>
      <xdr:row>58</xdr:row>
      <xdr:rowOff>149009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080199"/>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103893</xdr:rowOff>
    </xdr:from>
    <xdr:to>
      <xdr:col>24</xdr:col>
      <xdr:colOff>114300</xdr:colOff>
      <xdr:row>59</xdr:row>
      <xdr:rowOff>34043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99816</xdr:rowOff>
    </xdr:from>
    <xdr:to>
      <xdr:col>20</xdr:col>
      <xdr:colOff>38100</xdr:colOff>
      <xdr:row>59</xdr:row>
      <xdr:rowOff>29966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21093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90066</xdr:rowOff>
    </xdr:from>
    <xdr:to>
      <xdr:col>15</xdr:col>
      <xdr:colOff>101600</xdr:colOff>
      <xdr:row>59</xdr:row>
      <xdr:rowOff>20216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36743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98209</xdr:rowOff>
    </xdr:from>
    <xdr:to>
      <xdr:col>10</xdr:col>
      <xdr:colOff>165100</xdr:colOff>
      <xdr:row>59</xdr:row>
      <xdr:rowOff>28359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44886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8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85299</xdr:rowOff>
    </xdr:from>
    <xdr:to>
      <xdr:col>6</xdr:col>
      <xdr:colOff>38100</xdr:colOff>
      <xdr:row>59</xdr:row>
      <xdr:rowOff>15449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31976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8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4826</xdr:rowOff>
    </xdr:from>
    <xdr:to>
      <xdr:col>24</xdr:col>
      <xdr:colOff>63500</xdr:colOff>
      <xdr:row>79</xdr:row>
      <xdr:rowOff>6159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4937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4826</xdr:rowOff>
    </xdr:from>
    <xdr:to>
      <xdr:col>19</xdr:col>
      <xdr:colOff>177800</xdr:colOff>
      <xdr:row>79</xdr:row>
      <xdr:rowOff>10198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937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133832</xdr:rowOff>
    </xdr:from>
    <xdr:to>
      <xdr:col>15</xdr:col>
      <xdr:colOff>50800</xdr:colOff>
      <xdr:row>79</xdr:row>
      <xdr:rowOff>10198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0693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133832</xdr:rowOff>
    </xdr:from>
    <xdr:to>
      <xdr:col>10</xdr:col>
      <xdr:colOff>114300</xdr:colOff>
      <xdr:row>79</xdr:row>
      <xdr:rowOff>23991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6932"/>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126809</xdr:rowOff>
    </xdr:from>
    <xdr:to>
      <xdr:col>24</xdr:col>
      <xdr:colOff>114300</xdr:colOff>
      <xdr:row>79</xdr:row>
      <xdr:rowOff>56959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41736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125476</xdr:rowOff>
    </xdr:from>
    <xdr:to>
      <xdr:col>20</xdr:col>
      <xdr:colOff>38100</xdr:colOff>
      <xdr:row>79</xdr:row>
      <xdr:rowOff>55626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46753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130848</xdr:rowOff>
    </xdr:from>
    <xdr:to>
      <xdr:col>15</xdr:col>
      <xdr:colOff>101600</xdr:colOff>
      <xdr:row>79</xdr:row>
      <xdr:rowOff>60998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52125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59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83032</xdr:rowOff>
    </xdr:from>
    <xdr:to>
      <xdr:col>10</xdr:col>
      <xdr:colOff>165100</xdr:colOff>
      <xdr:row>79</xdr:row>
      <xdr:rowOff>13182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144641</xdr:rowOff>
    </xdr:from>
    <xdr:to>
      <xdr:col>6</xdr:col>
      <xdr:colOff>38100</xdr:colOff>
      <xdr:row>79</xdr:row>
      <xdr:rowOff>74791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65918</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95188</xdr:rowOff>
    </xdr:from>
    <xdr:to>
      <xdr:col>24</xdr:col>
      <xdr:colOff>63500</xdr:colOff>
      <xdr:row>97</xdr:row>
      <xdr:rowOff>111843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25838"/>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89376</xdr:rowOff>
    </xdr:from>
    <xdr:to>
      <xdr:col>19</xdr:col>
      <xdr:colOff>177800</xdr:colOff>
      <xdr:row>97</xdr:row>
      <xdr:rowOff>95188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20026"/>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89376</xdr:rowOff>
    </xdr:from>
    <xdr:to>
      <xdr:col>15</xdr:col>
      <xdr:colOff>50800</xdr:colOff>
      <xdr:row>97</xdr:row>
      <xdr:rowOff>147506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20026"/>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147506</xdr:rowOff>
    </xdr:from>
    <xdr:to>
      <xdr:col>10</xdr:col>
      <xdr:colOff>114300</xdr:colOff>
      <xdr:row>97</xdr:row>
      <xdr:rowOff>158544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7815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61043</xdr:rowOff>
    </xdr:from>
    <xdr:to>
      <xdr:col>24</xdr:col>
      <xdr:colOff>114300</xdr:colOff>
      <xdr:row>97</xdr:row>
      <xdr:rowOff>162643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39470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44388</xdr:rowOff>
    </xdr:from>
    <xdr:to>
      <xdr:col>20</xdr:col>
      <xdr:colOff>38100</xdr:colOff>
      <xdr:row>97</xdr:row>
      <xdr:rowOff>145988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137115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38576</xdr:rowOff>
    </xdr:from>
    <xdr:to>
      <xdr:col>15</xdr:col>
      <xdr:colOff>101600</xdr:colOff>
      <xdr:row>97</xdr:row>
      <xdr:rowOff>140176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131303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96706</xdr:rowOff>
    </xdr:from>
    <xdr:to>
      <xdr:col>10</xdr:col>
      <xdr:colOff>165100</xdr:colOff>
      <xdr:row>98</xdr:row>
      <xdr:rowOff>26856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17983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107744</xdr:rowOff>
    </xdr:from>
    <xdr:to>
      <xdr:col>6</xdr:col>
      <xdr:colOff>38100</xdr:colOff>
      <xdr:row>98</xdr:row>
      <xdr:rowOff>37894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29021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140447</xdr:rowOff>
    </xdr:from>
    <xdr:to>
      <xdr:col>55</xdr:col>
      <xdr:colOff>0</xdr:colOff>
      <xdr:row>38</xdr:row>
      <xdr:rowOff>19914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84097"/>
          <a:ext cx="838200" cy="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19464</xdr:rowOff>
    </xdr:from>
    <xdr:to>
      <xdr:col>50</xdr:col>
      <xdr:colOff>114300</xdr:colOff>
      <xdr:row>38</xdr:row>
      <xdr:rowOff>19914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534564"/>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17856</xdr:rowOff>
    </xdr:from>
    <xdr:to>
      <xdr:col>45</xdr:col>
      <xdr:colOff>177800</xdr:colOff>
      <xdr:row>38</xdr:row>
      <xdr:rowOff>19464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53295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17856</xdr:rowOff>
    </xdr:from>
    <xdr:to>
      <xdr:col>41</xdr:col>
      <xdr:colOff>50800</xdr:colOff>
      <xdr:row>38</xdr:row>
      <xdr:rowOff>37203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2956"/>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89647</xdr:rowOff>
    </xdr:from>
    <xdr:to>
      <xdr:col>55</xdr:col>
      <xdr:colOff>50800</xdr:colOff>
      <xdr:row>38</xdr:row>
      <xdr:rowOff>19797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4574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140564</xdr:rowOff>
    </xdr:from>
    <xdr:to>
      <xdr:col>50</xdr:col>
      <xdr:colOff>165100</xdr:colOff>
      <xdr:row>38</xdr:row>
      <xdr:rowOff>70714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61841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140114</xdr:rowOff>
    </xdr:from>
    <xdr:to>
      <xdr:col>46</xdr:col>
      <xdr:colOff>38100</xdr:colOff>
      <xdr:row>38</xdr:row>
      <xdr:rowOff>70264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61391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138506</xdr:rowOff>
    </xdr:from>
    <xdr:to>
      <xdr:col>41</xdr:col>
      <xdr:colOff>101600</xdr:colOff>
      <xdr:row>38</xdr:row>
      <xdr:rowOff>68656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59783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157854</xdr:rowOff>
    </xdr:from>
    <xdr:to>
      <xdr:col>36</xdr:col>
      <xdr:colOff>165100</xdr:colOff>
      <xdr:row>38</xdr:row>
      <xdr:rowOff>88004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79130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162875</xdr:rowOff>
    </xdr:from>
    <xdr:to>
      <xdr:col>55</xdr:col>
      <xdr:colOff>0</xdr:colOff>
      <xdr:row>57</xdr:row>
      <xdr:rowOff>146599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21175"/>
          <a:ext cx="838200" cy="49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16727</xdr:rowOff>
    </xdr:from>
    <xdr:to>
      <xdr:col>50</xdr:col>
      <xdr:colOff>114300</xdr:colOff>
      <xdr:row>57</xdr:row>
      <xdr:rowOff>146599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89377"/>
          <a:ext cx="889000" cy="1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16727</xdr:rowOff>
    </xdr:from>
    <xdr:to>
      <xdr:col>45</xdr:col>
      <xdr:colOff>177800</xdr:colOff>
      <xdr:row>57</xdr:row>
      <xdr:rowOff>81124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89377"/>
          <a:ext cx="8890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112501</xdr:rowOff>
    </xdr:from>
    <xdr:to>
      <xdr:col>41</xdr:col>
      <xdr:colOff>50800</xdr:colOff>
      <xdr:row>57</xdr:row>
      <xdr:rowOff>81124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13701"/>
          <a:ext cx="889000" cy="1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112075</xdr:rowOff>
    </xdr:from>
    <xdr:to>
      <xdr:col>55</xdr:col>
      <xdr:colOff>50800</xdr:colOff>
      <xdr:row>55</xdr:row>
      <xdr:rowOff>42225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134952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2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95799</xdr:rowOff>
    </xdr:from>
    <xdr:to>
      <xdr:col>50</xdr:col>
      <xdr:colOff>165100</xdr:colOff>
      <xdr:row>58</xdr:row>
      <xdr:rowOff>25949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137377</xdr:rowOff>
    </xdr:from>
    <xdr:to>
      <xdr:col>46</xdr:col>
      <xdr:colOff>38100</xdr:colOff>
      <xdr:row>57</xdr:row>
      <xdr:rowOff>67527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58654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30324</xdr:rowOff>
    </xdr:from>
    <xdr:to>
      <xdr:col>41</xdr:col>
      <xdr:colOff>101600</xdr:colOff>
      <xdr:row>57</xdr:row>
      <xdr:rowOff>131924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123051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9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61701</xdr:rowOff>
    </xdr:from>
    <xdr:to>
      <xdr:col>36</xdr:col>
      <xdr:colOff>165100</xdr:colOff>
      <xdr:row>56</xdr:row>
      <xdr:rowOff>163301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154428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141584</xdr:rowOff>
    </xdr:from>
    <xdr:to>
      <xdr:col>55</xdr:col>
      <xdr:colOff>0</xdr:colOff>
      <xdr:row>79</xdr:row>
      <xdr:rowOff>59048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43234"/>
          <a:ext cx="838200" cy="2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115261</xdr:rowOff>
    </xdr:from>
    <xdr:to>
      <xdr:col>50</xdr:col>
      <xdr:colOff>114300</xdr:colOff>
      <xdr:row>79</xdr:row>
      <xdr:rowOff>59048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8361"/>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35796</xdr:rowOff>
    </xdr:from>
    <xdr:to>
      <xdr:col>45</xdr:col>
      <xdr:colOff>177800</xdr:colOff>
      <xdr:row>78</xdr:row>
      <xdr:rowOff>115261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08896"/>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35796</xdr:rowOff>
    </xdr:from>
    <xdr:to>
      <xdr:col>41</xdr:col>
      <xdr:colOff>50800</xdr:colOff>
      <xdr:row>79</xdr:row>
      <xdr:rowOff>90453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08896"/>
          <a:ext cx="889000" cy="2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90784</xdr:rowOff>
    </xdr:from>
    <xdr:to>
      <xdr:col>55</xdr:col>
      <xdr:colOff>50800</xdr:colOff>
      <xdr:row>78</xdr:row>
      <xdr:rowOff>20934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113661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8248</xdr:rowOff>
    </xdr:from>
    <xdr:to>
      <xdr:col>50</xdr:col>
      <xdr:colOff>165100</xdr:colOff>
      <xdr:row>79</xdr:row>
      <xdr:rowOff>109848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100975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64461</xdr:rowOff>
    </xdr:from>
    <xdr:to>
      <xdr:col>46</xdr:col>
      <xdr:colOff>38100</xdr:colOff>
      <xdr:row>78</xdr:row>
      <xdr:rowOff>166061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157188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156446</xdr:rowOff>
    </xdr:from>
    <xdr:to>
      <xdr:col>41</xdr:col>
      <xdr:colOff>101600</xdr:colOff>
      <xdr:row>78</xdr:row>
      <xdr:rowOff>86596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39653</xdr:rowOff>
    </xdr:from>
    <xdr:to>
      <xdr:col>36</xdr:col>
      <xdr:colOff>165100</xdr:colOff>
      <xdr:row>79</xdr:row>
      <xdr:rowOff>141253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132380</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7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63926</xdr:rowOff>
    </xdr:from>
    <xdr:to>
      <xdr:col>55</xdr:col>
      <xdr:colOff>0</xdr:colOff>
      <xdr:row>98</xdr:row>
      <xdr:rowOff>137154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66026"/>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99047</xdr:rowOff>
    </xdr:from>
    <xdr:to>
      <xdr:col>50</xdr:col>
      <xdr:colOff>114300</xdr:colOff>
      <xdr:row>98</xdr:row>
      <xdr:rowOff>137154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01147"/>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99047</xdr:rowOff>
    </xdr:from>
    <xdr:to>
      <xdr:col>45</xdr:col>
      <xdr:colOff>177800</xdr:colOff>
      <xdr:row>98</xdr:row>
      <xdr:rowOff>141346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01147"/>
          <a:ext cx="889000" cy="4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83846</xdr:rowOff>
    </xdr:from>
    <xdr:to>
      <xdr:col>41</xdr:col>
      <xdr:colOff>50800</xdr:colOff>
      <xdr:row>98</xdr:row>
      <xdr:rowOff>141346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43046"/>
          <a:ext cx="889000" cy="4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13126</xdr:rowOff>
    </xdr:from>
    <xdr:to>
      <xdr:col>55</xdr:col>
      <xdr:colOff>50800</xdr:colOff>
      <xdr:row>98</xdr:row>
      <xdr:rowOff>114726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99503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86354</xdr:rowOff>
    </xdr:from>
    <xdr:to>
      <xdr:col>50</xdr:col>
      <xdr:colOff>165100</xdr:colOff>
      <xdr:row>99</xdr:row>
      <xdr:rowOff>16504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48247</xdr:rowOff>
    </xdr:from>
    <xdr:to>
      <xdr:col>46</xdr:col>
      <xdr:colOff>38100</xdr:colOff>
      <xdr:row>98</xdr:row>
      <xdr:rowOff>149847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140974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90546</xdr:rowOff>
    </xdr:from>
    <xdr:to>
      <xdr:col>41</xdr:col>
      <xdr:colOff>101600</xdr:colOff>
      <xdr:row>99</xdr:row>
      <xdr:rowOff>20696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11823</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33046</xdr:rowOff>
    </xdr:from>
    <xdr:to>
      <xdr:col>36</xdr:col>
      <xdr:colOff>165100</xdr:colOff>
      <xdr:row>96</xdr:row>
      <xdr:rowOff>134646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151173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7255</xdr:rowOff>
    </xdr:from>
    <xdr:to>
      <xdr:col>85</xdr:col>
      <xdr:colOff>127000</xdr:colOff>
      <xdr:row>38</xdr:row>
      <xdr:rowOff>20474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22355"/>
          <a:ext cx="8382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20474</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355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127905</xdr:rowOff>
    </xdr:from>
    <xdr:to>
      <xdr:col>85</xdr:col>
      <xdr:colOff>177800</xdr:colOff>
      <xdr:row>38</xdr:row>
      <xdr:rowOff>58055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141124</xdr:rowOff>
    </xdr:from>
    <xdr:to>
      <xdr:col>81</xdr:col>
      <xdr:colOff>101600</xdr:colOff>
      <xdr:row>38</xdr:row>
      <xdr:rowOff>71273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4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62401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7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46729</xdr:rowOff>
    </xdr:from>
    <xdr:to>
      <xdr:col>85</xdr:col>
      <xdr:colOff>127000</xdr:colOff>
      <xdr:row>76</xdr:row>
      <xdr:rowOff>56609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76929"/>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56609</xdr:rowOff>
    </xdr:from>
    <xdr:to>
      <xdr:col>81</xdr:col>
      <xdr:colOff>50800</xdr:colOff>
      <xdr:row>76</xdr:row>
      <xdr:rowOff>59668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86809"/>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59668</xdr:rowOff>
    </xdr:from>
    <xdr:to>
      <xdr:col>76</xdr:col>
      <xdr:colOff>114300</xdr:colOff>
      <xdr:row>76</xdr:row>
      <xdr:rowOff>97112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89868"/>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78623</xdr:rowOff>
    </xdr:from>
    <xdr:to>
      <xdr:col>71</xdr:col>
      <xdr:colOff>177800</xdr:colOff>
      <xdr:row>76</xdr:row>
      <xdr:rowOff>97112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08823"/>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167379</xdr:rowOff>
    </xdr:from>
    <xdr:to>
      <xdr:col>85</xdr:col>
      <xdr:colOff>177800</xdr:colOff>
      <xdr:row>76</xdr:row>
      <xdr:rowOff>97529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18805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5809</xdr:rowOff>
    </xdr:from>
    <xdr:to>
      <xdr:col>81</xdr:col>
      <xdr:colOff>101600</xdr:colOff>
      <xdr:row>76</xdr:row>
      <xdr:rowOff>107409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123937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1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8868</xdr:rowOff>
    </xdr:from>
    <xdr:to>
      <xdr:col>76</xdr:col>
      <xdr:colOff>165100</xdr:colOff>
      <xdr:row>76</xdr:row>
      <xdr:rowOff>110468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126994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46312</xdr:rowOff>
    </xdr:from>
    <xdr:to>
      <xdr:col>72</xdr:col>
      <xdr:colOff>38100</xdr:colOff>
      <xdr:row>76</xdr:row>
      <xdr:rowOff>147912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139039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27823</xdr:rowOff>
    </xdr:from>
    <xdr:to>
      <xdr:col>67</xdr:col>
      <xdr:colOff>101600</xdr:colOff>
      <xdr:row>76</xdr:row>
      <xdr:rowOff>129423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120550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137661</xdr:rowOff>
    </xdr:from>
    <xdr:to>
      <xdr:col>85</xdr:col>
      <xdr:colOff>127000</xdr:colOff>
      <xdr:row>98</xdr:row>
      <xdr:rowOff>137903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39761"/>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137500</xdr:rowOff>
    </xdr:from>
    <xdr:to>
      <xdr:col>81</xdr:col>
      <xdr:colOff>50800</xdr:colOff>
      <xdr:row>98</xdr:row>
      <xdr:rowOff>137661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39600"/>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117368</xdr:rowOff>
    </xdr:from>
    <xdr:to>
      <xdr:col>76</xdr:col>
      <xdr:colOff>114300</xdr:colOff>
      <xdr:row>98</xdr:row>
      <xdr:rowOff>137500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19468"/>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117368</xdr:rowOff>
    </xdr:from>
    <xdr:to>
      <xdr:col>71</xdr:col>
      <xdr:colOff>177800</xdr:colOff>
      <xdr:row>98</xdr:row>
      <xdr:rowOff>122913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9468"/>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87103</xdr:rowOff>
    </xdr:from>
    <xdr:to>
      <xdr:col>85</xdr:col>
      <xdr:colOff>177800</xdr:colOff>
      <xdr:row>99</xdr:row>
      <xdr:rowOff>17253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2030</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4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86861</xdr:rowOff>
    </xdr:from>
    <xdr:to>
      <xdr:col>81</xdr:col>
      <xdr:colOff>101600</xdr:colOff>
      <xdr:row>99</xdr:row>
      <xdr:rowOff>17011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8138</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698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86700</xdr:rowOff>
    </xdr:from>
    <xdr:to>
      <xdr:col>76</xdr:col>
      <xdr:colOff>165100</xdr:colOff>
      <xdr:row>99</xdr:row>
      <xdr:rowOff>16850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7977</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698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66568</xdr:rowOff>
    </xdr:from>
    <xdr:to>
      <xdr:col>72</xdr:col>
      <xdr:colOff>38100</xdr:colOff>
      <xdr:row>98</xdr:row>
      <xdr:rowOff>168168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159295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72113</xdr:rowOff>
    </xdr:from>
    <xdr:to>
      <xdr:col>67</xdr:col>
      <xdr:colOff>101600</xdr:colOff>
      <xdr:row>99</xdr:row>
      <xdr:rowOff>2263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164840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139471</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139471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4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88671</xdr:rowOff>
    </xdr:from>
    <xdr:to>
      <xdr:col>102</xdr:col>
      <xdr:colOff>165100</xdr:colOff>
      <xdr:row>59</xdr:row>
      <xdr:rowOff>18821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9948</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88534</xdr:rowOff>
    </xdr:from>
    <xdr:to>
      <xdr:col>98</xdr:col>
      <xdr:colOff>38100</xdr:colOff>
      <xdr:row>59</xdr:row>
      <xdr:rowOff>18684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9811</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28124</xdr:rowOff>
    </xdr:from>
    <xdr:to>
      <xdr:col>116</xdr:col>
      <xdr:colOff>63500</xdr:colOff>
      <xdr:row>76</xdr:row>
      <xdr:rowOff>142881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058324"/>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28124</xdr:rowOff>
    </xdr:from>
    <xdr:to>
      <xdr:col>111</xdr:col>
      <xdr:colOff>177800</xdr:colOff>
      <xdr:row>76</xdr:row>
      <xdr:rowOff>128956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58324"/>
          <a:ext cx="889000" cy="1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128956</xdr:rowOff>
    </xdr:from>
    <xdr:to>
      <xdr:col>107</xdr:col>
      <xdr:colOff>50800</xdr:colOff>
      <xdr:row>77</xdr:row>
      <xdr:rowOff>7169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59156"/>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7169</xdr:rowOff>
    </xdr:from>
    <xdr:to>
      <xdr:col>102</xdr:col>
      <xdr:colOff>114300</xdr:colOff>
      <xdr:row>77</xdr:row>
      <xdr:rowOff>143396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08819"/>
          <a:ext cx="889000" cy="1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92081</xdr:rowOff>
    </xdr:from>
    <xdr:to>
      <xdr:col>116</xdr:col>
      <xdr:colOff>114300</xdr:colOff>
      <xdr:row>77</xdr:row>
      <xdr:rowOff>22231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70508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148774</xdr:rowOff>
    </xdr:from>
    <xdr:to>
      <xdr:col>112</xdr:col>
      <xdr:colOff>38100</xdr:colOff>
      <xdr:row>76</xdr:row>
      <xdr:rowOff>78924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70051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78156</xdr:rowOff>
    </xdr:from>
    <xdr:to>
      <xdr:col>107</xdr:col>
      <xdr:colOff>101600</xdr:colOff>
      <xdr:row>77</xdr:row>
      <xdr:rowOff>8306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170883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127819</xdr:rowOff>
    </xdr:from>
    <xdr:to>
      <xdr:col>102</xdr:col>
      <xdr:colOff>165100</xdr:colOff>
      <xdr:row>77</xdr:row>
      <xdr:rowOff>57969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49096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92596</xdr:rowOff>
    </xdr:from>
    <xdr:to>
      <xdr:col>98</xdr:col>
      <xdr:colOff>38100</xdr:colOff>
      <xdr:row>78</xdr:row>
      <xdr:rowOff>22746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全般的に類似団体との比較において、一人当たりコストが低いといえる当町の性質別支出であるが、普通建設事業費、公債費においては高い数値となっている。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普通建設事業費については現在実施中である平群駅周辺整備事業、（仮称）文化センター・図書館建設事業により、その他性質別経費より相対的に高い数値となっている。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公債費については、これまで普通建設事業の実施における財源の確保に、積極的に地方債の借入れを実施してきたことが要因である。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18,889
18,765
23.90
8,948,325
8,846,243
74,704
4,570,605
14,588,362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225.7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36504</xdr:rowOff>
    </xdr:from>
    <xdr:to>
      <xdr:col>24</xdr:col>
      <xdr:colOff>63500</xdr:colOff>
      <xdr:row>36</xdr:row>
      <xdr:rowOff>134801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08704"/>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98552</xdr:rowOff>
    </xdr:from>
    <xdr:to>
      <xdr:col>19</xdr:col>
      <xdr:colOff>177800</xdr:colOff>
      <xdr:row>36</xdr:row>
      <xdr:rowOff>36504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930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124025</xdr:rowOff>
    </xdr:from>
    <xdr:to>
      <xdr:col>15</xdr:col>
      <xdr:colOff>50800</xdr:colOff>
      <xdr:row>35</xdr:row>
      <xdr:rowOff>98552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53325"/>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124025</xdr:rowOff>
    </xdr:from>
    <xdr:to>
      <xdr:col>10</xdr:col>
      <xdr:colOff>114300</xdr:colOff>
      <xdr:row>36</xdr:row>
      <xdr:rowOff>42708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53325"/>
          <a:ext cx="889000" cy="2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84001</xdr:rowOff>
    </xdr:from>
    <xdr:to>
      <xdr:col>24</xdr:col>
      <xdr:colOff>114300</xdr:colOff>
      <xdr:row>37</xdr:row>
      <xdr:rowOff>14151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62428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157154</xdr:rowOff>
    </xdr:from>
    <xdr:to>
      <xdr:col>20</xdr:col>
      <xdr:colOff>38100</xdr:colOff>
      <xdr:row>36</xdr:row>
      <xdr:rowOff>87304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5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47752</xdr:rowOff>
    </xdr:from>
    <xdr:to>
      <xdr:col>15</xdr:col>
      <xdr:colOff>101600</xdr:colOff>
      <xdr:row>35</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73225</xdr:rowOff>
    </xdr:from>
    <xdr:to>
      <xdr:col>10</xdr:col>
      <xdr:colOff>165100</xdr:colOff>
      <xdr:row>35</xdr:row>
      <xdr:rowOff>3375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165952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163358</xdr:rowOff>
    </xdr:from>
    <xdr:to>
      <xdr:col>6</xdr:col>
      <xdr:colOff>38100</xdr:colOff>
      <xdr:row>36</xdr:row>
      <xdr:rowOff>93508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84635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152625</xdr:rowOff>
    </xdr:from>
    <xdr:to>
      <xdr:col>24</xdr:col>
      <xdr:colOff>63500</xdr:colOff>
      <xdr:row>58</xdr:row>
      <xdr:rowOff>164845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6725"/>
          <a:ext cx="838200" cy="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151085</xdr:rowOff>
    </xdr:from>
    <xdr:to>
      <xdr:col>19</xdr:col>
      <xdr:colOff>177800</xdr:colOff>
      <xdr:row>58</xdr:row>
      <xdr:rowOff>164845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5185"/>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142363</xdr:rowOff>
    </xdr:from>
    <xdr:to>
      <xdr:col>15</xdr:col>
      <xdr:colOff>50800</xdr:colOff>
      <xdr:row>58</xdr:row>
      <xdr:rowOff>151085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6463"/>
          <a:ext cx="889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142363</xdr:rowOff>
    </xdr:from>
    <xdr:to>
      <xdr:col>10</xdr:col>
      <xdr:colOff>114300</xdr:colOff>
      <xdr:row>58</xdr:row>
      <xdr:rowOff>149736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646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101825</xdr:rowOff>
    </xdr:from>
    <xdr:to>
      <xdr:col>24</xdr:col>
      <xdr:colOff>114300</xdr:colOff>
      <xdr:row>59</xdr:row>
      <xdr:rowOff>31975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114045</xdr:rowOff>
    </xdr:from>
    <xdr:to>
      <xdr:col>20</xdr:col>
      <xdr:colOff>38100</xdr:colOff>
      <xdr:row>59</xdr:row>
      <xdr:rowOff>44195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35322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100285</xdr:rowOff>
    </xdr:from>
    <xdr:to>
      <xdr:col>15</xdr:col>
      <xdr:colOff>101600</xdr:colOff>
      <xdr:row>59</xdr:row>
      <xdr:rowOff>30435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21562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91563</xdr:rowOff>
    </xdr:from>
    <xdr:to>
      <xdr:col>10</xdr:col>
      <xdr:colOff>165100</xdr:colOff>
      <xdr:row>59</xdr:row>
      <xdr:rowOff>21713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98936</xdr:rowOff>
    </xdr:from>
    <xdr:to>
      <xdr:col>6</xdr:col>
      <xdr:colOff>38100</xdr:colOff>
      <xdr:row>59</xdr:row>
      <xdr:rowOff>29086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20213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14656</xdr:rowOff>
    </xdr:from>
    <xdr:to>
      <xdr:col>24</xdr:col>
      <xdr:colOff>63500</xdr:colOff>
      <xdr:row>78</xdr:row>
      <xdr:rowOff>33477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387756"/>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14656</xdr:rowOff>
    </xdr:from>
    <xdr:to>
      <xdr:col>19</xdr:col>
      <xdr:colOff>177800</xdr:colOff>
      <xdr:row>78</xdr:row>
      <xdr:rowOff>16625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87756"/>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16625</xdr:rowOff>
    </xdr:from>
    <xdr:to>
      <xdr:col>15</xdr:col>
      <xdr:colOff>50800</xdr:colOff>
      <xdr:row>78</xdr:row>
      <xdr:rowOff>123557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89725"/>
          <a:ext cx="8890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123557</xdr:rowOff>
    </xdr:from>
    <xdr:to>
      <xdr:col>10</xdr:col>
      <xdr:colOff>114300</xdr:colOff>
      <xdr:row>78</xdr:row>
      <xdr:rowOff>146069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6657"/>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154127</xdr:rowOff>
    </xdr:from>
    <xdr:to>
      <xdr:col>24</xdr:col>
      <xdr:colOff>114300</xdr:colOff>
      <xdr:row>78</xdr:row>
      <xdr:rowOff>84277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132554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135306</xdr:rowOff>
    </xdr:from>
    <xdr:to>
      <xdr:col>20</xdr:col>
      <xdr:colOff>38100</xdr:colOff>
      <xdr:row>78</xdr:row>
      <xdr:rowOff>65456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56583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2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137275</xdr:rowOff>
    </xdr:from>
    <xdr:to>
      <xdr:col>15</xdr:col>
      <xdr:colOff>101600</xdr:colOff>
      <xdr:row>78</xdr:row>
      <xdr:rowOff>67425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58552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72757</xdr:rowOff>
    </xdr:from>
    <xdr:to>
      <xdr:col>10</xdr:col>
      <xdr:colOff>165100</xdr:colOff>
      <xdr:row>79</xdr:row>
      <xdr:rowOff>2907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165484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95269</xdr:rowOff>
    </xdr:from>
    <xdr:to>
      <xdr:col>6</xdr:col>
      <xdr:colOff>38100</xdr:colOff>
      <xdr:row>79</xdr:row>
      <xdr:rowOff>25419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16546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152795</xdr:rowOff>
    </xdr:from>
    <xdr:to>
      <xdr:col>24</xdr:col>
      <xdr:colOff>63500</xdr:colOff>
      <xdr:row>97</xdr:row>
      <xdr:rowOff>169565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783445"/>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28894</xdr:rowOff>
    </xdr:from>
    <xdr:to>
      <xdr:col>19</xdr:col>
      <xdr:colOff>177800</xdr:colOff>
      <xdr:row>97</xdr:row>
      <xdr:rowOff>152795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65954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28894</xdr:rowOff>
    </xdr:from>
    <xdr:to>
      <xdr:col>15</xdr:col>
      <xdr:colOff>50800</xdr:colOff>
      <xdr:row>97</xdr:row>
      <xdr:rowOff>139422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59544"/>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49631</xdr:rowOff>
    </xdr:from>
    <xdr:to>
      <xdr:col>10</xdr:col>
      <xdr:colOff>114300</xdr:colOff>
      <xdr:row>97</xdr:row>
      <xdr:rowOff>139422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680281"/>
          <a:ext cx="889000" cy="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118765</xdr:rowOff>
    </xdr:from>
    <xdr:to>
      <xdr:col>24</xdr:col>
      <xdr:colOff>114300</xdr:colOff>
      <xdr:row>98</xdr:row>
      <xdr:rowOff>48915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97192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101995</xdr:rowOff>
    </xdr:from>
    <xdr:to>
      <xdr:col>20</xdr:col>
      <xdr:colOff>38100</xdr:colOff>
      <xdr:row>98</xdr:row>
      <xdr:rowOff>32145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23272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149544</xdr:rowOff>
    </xdr:from>
    <xdr:to>
      <xdr:col>15</xdr:col>
      <xdr:colOff>101600</xdr:colOff>
      <xdr:row>97</xdr:row>
      <xdr:rowOff>79694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70821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88622</xdr:rowOff>
    </xdr:from>
    <xdr:to>
      <xdr:col>10</xdr:col>
      <xdr:colOff>165100</xdr:colOff>
      <xdr:row>98</xdr:row>
      <xdr:rowOff>18772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9899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170281</xdr:rowOff>
    </xdr:from>
    <xdr:to>
      <xdr:col>6</xdr:col>
      <xdr:colOff>38100</xdr:colOff>
      <xdr:row>97</xdr:row>
      <xdr:rowOff>100431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116958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27477</xdr:rowOff>
    </xdr:from>
    <xdr:to>
      <xdr:col>55</xdr:col>
      <xdr:colOff>0</xdr:colOff>
      <xdr:row>58</xdr:row>
      <xdr:rowOff>96133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971577"/>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59957</xdr:rowOff>
    </xdr:from>
    <xdr:to>
      <xdr:col>50</xdr:col>
      <xdr:colOff>114300</xdr:colOff>
      <xdr:row>58</xdr:row>
      <xdr:rowOff>96133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10004057"/>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58356</xdr:rowOff>
    </xdr:from>
    <xdr:to>
      <xdr:col>45</xdr:col>
      <xdr:colOff>177800</xdr:colOff>
      <xdr:row>58</xdr:row>
      <xdr:rowOff>59957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1000245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58356</xdr:rowOff>
    </xdr:from>
    <xdr:to>
      <xdr:col>41</xdr:col>
      <xdr:colOff>50800</xdr:colOff>
      <xdr:row>58</xdr:row>
      <xdr:rowOff>84093</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10002456"/>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148127</xdr:rowOff>
    </xdr:from>
    <xdr:to>
      <xdr:col>55</xdr:col>
      <xdr:colOff>50800</xdr:colOff>
      <xdr:row>58</xdr:row>
      <xdr:rowOff>78277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9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126554</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45333</xdr:rowOff>
    </xdr:from>
    <xdr:to>
      <xdr:col>50</xdr:col>
      <xdr:colOff>165100</xdr:colOff>
      <xdr:row>58</xdr:row>
      <xdr:rowOff>146933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138060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08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9157</xdr:rowOff>
    </xdr:from>
    <xdr:to>
      <xdr:col>46</xdr:col>
      <xdr:colOff>38100</xdr:colOff>
      <xdr:row>58</xdr:row>
      <xdr:rowOff>110757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9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101884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0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7556</xdr:rowOff>
    </xdr:from>
    <xdr:to>
      <xdr:col>41</xdr:col>
      <xdr:colOff>101600</xdr:colOff>
      <xdr:row>58</xdr:row>
      <xdr:rowOff>109156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100283</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0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33293</xdr:rowOff>
    </xdr:from>
    <xdr:to>
      <xdr:col>36</xdr:col>
      <xdr:colOff>165100</xdr:colOff>
      <xdr:row>58</xdr:row>
      <xdr:rowOff>134893</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9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126020</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0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12731</xdr:rowOff>
    </xdr:from>
    <xdr:to>
      <xdr:col>55</xdr:col>
      <xdr:colOff>0</xdr:colOff>
      <xdr:row>79</xdr:row>
      <xdr:rowOff>14275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557281"/>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10713</xdr:rowOff>
    </xdr:from>
    <xdr:to>
      <xdr:col>50</xdr:col>
      <xdr:colOff>114300</xdr:colOff>
      <xdr:row>79</xdr:row>
      <xdr:rowOff>12731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555263"/>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141587</xdr:rowOff>
    </xdr:from>
    <xdr:to>
      <xdr:col>45</xdr:col>
      <xdr:colOff>177800</xdr:colOff>
      <xdr:row>79</xdr:row>
      <xdr:rowOff>10713</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14687"/>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141587</xdr:rowOff>
    </xdr:from>
    <xdr:to>
      <xdr:col>41</xdr:col>
      <xdr:colOff>50800</xdr:colOff>
      <xdr:row>79</xdr:row>
      <xdr:rowOff>17494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14687"/>
          <a:ext cx="889000" cy="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134925</xdr:rowOff>
    </xdr:from>
    <xdr:to>
      <xdr:col>55</xdr:col>
      <xdr:colOff>50800</xdr:colOff>
      <xdr:row>79</xdr:row>
      <xdr:rowOff>65075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49852</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133381</xdr:rowOff>
    </xdr:from>
    <xdr:to>
      <xdr:col>50</xdr:col>
      <xdr:colOff>165100</xdr:colOff>
      <xdr:row>79</xdr:row>
      <xdr:rowOff>63531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5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54658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9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131363</xdr:rowOff>
    </xdr:from>
    <xdr:to>
      <xdr:col>46</xdr:col>
      <xdr:colOff>38100</xdr:colOff>
      <xdr:row>79</xdr:row>
      <xdr:rowOff>61513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5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52640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90787</xdr:rowOff>
    </xdr:from>
    <xdr:to>
      <xdr:col>41</xdr:col>
      <xdr:colOff>101600</xdr:colOff>
      <xdr:row>79</xdr:row>
      <xdr:rowOff>20937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12064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138144</xdr:rowOff>
    </xdr:from>
    <xdr:to>
      <xdr:col>36</xdr:col>
      <xdr:colOff>165100</xdr:colOff>
      <xdr:row>79</xdr:row>
      <xdr:rowOff>68294</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59421</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60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109493</xdr:rowOff>
    </xdr:from>
    <xdr:to>
      <xdr:col>55</xdr:col>
      <xdr:colOff>0</xdr:colOff>
      <xdr:row>98</xdr:row>
      <xdr:rowOff>9585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40143"/>
          <a:ext cx="838200" cy="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30201</xdr:rowOff>
    </xdr:from>
    <xdr:to>
      <xdr:col>50</xdr:col>
      <xdr:colOff>114300</xdr:colOff>
      <xdr:row>97</xdr:row>
      <xdr:rowOff>109493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660851"/>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30201</xdr:rowOff>
    </xdr:from>
    <xdr:to>
      <xdr:col>45</xdr:col>
      <xdr:colOff>177800</xdr:colOff>
      <xdr:row>97</xdr:row>
      <xdr:rowOff>135630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660851"/>
          <a:ext cx="889000" cy="10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135630</xdr:rowOff>
    </xdr:from>
    <xdr:to>
      <xdr:col>41</xdr:col>
      <xdr:colOff>50800</xdr:colOff>
      <xdr:row>97</xdr:row>
      <xdr:rowOff>150595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66280"/>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130235</xdr:rowOff>
    </xdr:from>
    <xdr:to>
      <xdr:col>55</xdr:col>
      <xdr:colOff>50800</xdr:colOff>
      <xdr:row>98</xdr:row>
      <xdr:rowOff>60385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45162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58693</xdr:rowOff>
    </xdr:from>
    <xdr:to>
      <xdr:col>50</xdr:col>
      <xdr:colOff>165100</xdr:colOff>
      <xdr:row>97</xdr:row>
      <xdr:rowOff>160293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6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151420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7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150851</xdr:rowOff>
    </xdr:from>
    <xdr:to>
      <xdr:col>46</xdr:col>
      <xdr:colOff>38100</xdr:colOff>
      <xdr:row>97</xdr:row>
      <xdr:rowOff>81001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97528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3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84830</xdr:rowOff>
    </xdr:from>
    <xdr:to>
      <xdr:col>41</xdr:col>
      <xdr:colOff>101600</xdr:colOff>
      <xdr:row>98</xdr:row>
      <xdr:rowOff>14980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99795</xdr:rowOff>
    </xdr:from>
    <xdr:to>
      <xdr:col>36</xdr:col>
      <xdr:colOff>165100</xdr:colOff>
      <xdr:row>98</xdr:row>
      <xdr:rowOff>29945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21072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62509</xdr:rowOff>
    </xdr:from>
    <xdr:to>
      <xdr:col>85</xdr:col>
      <xdr:colOff>127000</xdr:colOff>
      <xdr:row>37</xdr:row>
      <xdr:rowOff>143434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06159"/>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127546</xdr:rowOff>
    </xdr:from>
    <xdr:to>
      <xdr:col>81</xdr:col>
      <xdr:colOff>50800</xdr:colOff>
      <xdr:row>37</xdr:row>
      <xdr:rowOff>143434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7119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127546</xdr:rowOff>
    </xdr:from>
    <xdr:to>
      <xdr:col>76</xdr:col>
      <xdr:colOff>114300</xdr:colOff>
      <xdr:row>37</xdr:row>
      <xdr:rowOff>151663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71196"/>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134233</xdr:rowOff>
    </xdr:from>
    <xdr:to>
      <xdr:col>71</xdr:col>
      <xdr:colOff>177800</xdr:colOff>
      <xdr:row>37</xdr:row>
      <xdr:rowOff>151663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77883"/>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11709</xdr:rowOff>
    </xdr:from>
    <xdr:to>
      <xdr:col>85</xdr:col>
      <xdr:colOff>177800</xdr:colOff>
      <xdr:row>37</xdr:row>
      <xdr:rowOff>113309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98086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92634</xdr:rowOff>
    </xdr:from>
    <xdr:to>
      <xdr:col>81</xdr:col>
      <xdr:colOff>101600</xdr:colOff>
      <xdr:row>38</xdr:row>
      <xdr:rowOff>22784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76746</xdr:rowOff>
    </xdr:from>
    <xdr:to>
      <xdr:col>76</xdr:col>
      <xdr:colOff>165100</xdr:colOff>
      <xdr:row>38</xdr:row>
      <xdr:rowOff>6896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100863</xdr:rowOff>
    </xdr:from>
    <xdr:to>
      <xdr:col>72</xdr:col>
      <xdr:colOff>38100</xdr:colOff>
      <xdr:row>38</xdr:row>
      <xdr:rowOff>31014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22141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83433</xdr:rowOff>
    </xdr:from>
    <xdr:to>
      <xdr:col>67</xdr:col>
      <xdr:colOff>101600</xdr:colOff>
      <xdr:row>38</xdr:row>
      <xdr:rowOff>13582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27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4710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143435</xdr:rowOff>
    </xdr:from>
    <xdr:to>
      <xdr:col>85</xdr:col>
      <xdr:colOff>127000</xdr:colOff>
      <xdr:row>57</xdr:row>
      <xdr:rowOff>121727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01735"/>
          <a:ext cx="838200" cy="49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121727</xdr:rowOff>
    </xdr:from>
    <xdr:to>
      <xdr:col>81</xdr:col>
      <xdr:colOff>50800</xdr:colOff>
      <xdr:row>57</xdr:row>
      <xdr:rowOff>150769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94377"/>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73506</xdr:rowOff>
    </xdr:from>
    <xdr:to>
      <xdr:col>76</xdr:col>
      <xdr:colOff>114300</xdr:colOff>
      <xdr:row>57</xdr:row>
      <xdr:rowOff>150769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46156"/>
          <a:ext cx="889000" cy="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104386</xdr:rowOff>
    </xdr:from>
    <xdr:to>
      <xdr:col>71</xdr:col>
      <xdr:colOff>177800</xdr:colOff>
      <xdr:row>57</xdr:row>
      <xdr:rowOff>73506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705586"/>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92635</xdr:rowOff>
    </xdr:from>
    <xdr:to>
      <xdr:col>85</xdr:col>
      <xdr:colOff>177800</xdr:colOff>
      <xdr:row>55</xdr:row>
      <xdr:rowOff>22785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5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115512</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20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70927</xdr:rowOff>
    </xdr:from>
    <xdr:to>
      <xdr:col>81</xdr:col>
      <xdr:colOff>101600</xdr:colOff>
      <xdr:row>58</xdr:row>
      <xdr:rowOff>1077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163654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99969</xdr:rowOff>
    </xdr:from>
    <xdr:to>
      <xdr:col>76</xdr:col>
      <xdr:colOff>165100</xdr:colOff>
      <xdr:row>58</xdr:row>
      <xdr:rowOff>30119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21246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22706</xdr:rowOff>
    </xdr:from>
    <xdr:to>
      <xdr:col>72</xdr:col>
      <xdr:colOff>38100</xdr:colOff>
      <xdr:row>57</xdr:row>
      <xdr:rowOff>124306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115433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53586</xdr:rowOff>
    </xdr:from>
    <xdr:to>
      <xdr:col>67</xdr:col>
      <xdr:colOff>101600</xdr:colOff>
      <xdr:row>56</xdr:row>
      <xdr:rowOff>155186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7255</xdr:rowOff>
    </xdr:from>
    <xdr:to>
      <xdr:col>85</xdr:col>
      <xdr:colOff>127000</xdr:colOff>
      <xdr:row>78</xdr:row>
      <xdr:rowOff>20473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80355"/>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20473</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357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127905</xdr:rowOff>
    </xdr:from>
    <xdr:to>
      <xdr:col>85</xdr:col>
      <xdr:colOff>177800</xdr:colOff>
      <xdr:row>78</xdr:row>
      <xdr:rowOff>58055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141123</xdr:rowOff>
    </xdr:from>
    <xdr:to>
      <xdr:col>81</xdr:col>
      <xdr:colOff>101600</xdr:colOff>
      <xdr:row>78</xdr:row>
      <xdr:rowOff>71273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62400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46729</xdr:rowOff>
    </xdr:from>
    <xdr:to>
      <xdr:col>85</xdr:col>
      <xdr:colOff>127000</xdr:colOff>
      <xdr:row>96</xdr:row>
      <xdr:rowOff>56609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05929"/>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56609</xdr:rowOff>
    </xdr:from>
    <xdr:to>
      <xdr:col>81</xdr:col>
      <xdr:colOff>50800</xdr:colOff>
      <xdr:row>96</xdr:row>
      <xdr:rowOff>59668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15809"/>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59668</xdr:rowOff>
    </xdr:from>
    <xdr:to>
      <xdr:col>76</xdr:col>
      <xdr:colOff>114300</xdr:colOff>
      <xdr:row>96</xdr:row>
      <xdr:rowOff>97112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18868"/>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78623</xdr:rowOff>
    </xdr:from>
    <xdr:to>
      <xdr:col>71</xdr:col>
      <xdr:colOff>177800</xdr:colOff>
      <xdr:row>96</xdr:row>
      <xdr:rowOff>97112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37823"/>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167379</xdr:rowOff>
    </xdr:from>
    <xdr:to>
      <xdr:col>85</xdr:col>
      <xdr:colOff>177800</xdr:colOff>
      <xdr:row>96</xdr:row>
      <xdr:rowOff>97529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18806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5809</xdr:rowOff>
    </xdr:from>
    <xdr:to>
      <xdr:col>81</xdr:col>
      <xdr:colOff>101600</xdr:colOff>
      <xdr:row>96</xdr:row>
      <xdr:rowOff>107409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123936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8868</xdr:rowOff>
    </xdr:from>
    <xdr:to>
      <xdr:col>76</xdr:col>
      <xdr:colOff>165100</xdr:colOff>
      <xdr:row>96</xdr:row>
      <xdr:rowOff>110468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126995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46312</xdr:rowOff>
    </xdr:from>
    <xdr:to>
      <xdr:col>72</xdr:col>
      <xdr:colOff>38100</xdr:colOff>
      <xdr:row>96</xdr:row>
      <xdr:rowOff>147912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27823</xdr:rowOff>
    </xdr:from>
    <xdr:to>
      <xdr:col>67</xdr:col>
      <xdr:colOff>101600</xdr:colOff>
      <xdr:row>96</xdr:row>
      <xdr:rowOff>129423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総じて類似団体比較において平均を下回る項目が多い中、相対的に教育費及び公債費が高い数値となっている。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年度より本格的に開始された（仮称）文化センター・図書館における本体工事、小中学校における空調整備工事により、大幅に増額している。</a:t>
          </a:r>
        </a:p>
        <a:p>
          <a:r>
            <a:rPr kumimoji="1" lang="ja-JP" altLang="en-US" sz="1300">
              <a:latin typeface="ＭＳ Ｐゴシック" panose="020B0600070205080204" pitchFamily="50" charset="-128"/>
              <a:ea typeface="ＭＳ Ｐゴシック" panose="020B0600070205080204" pitchFamily="50" charset="-128"/>
            </a:rPr>
            <a:t>　公債費については、これまで普通建設事業の実施における財源の確保に、積極的に地方債の借入れを実施してきたことが要因である。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年度以降、人件費カットや事務事業の見直し等の効率化を図ることで改善傾向にあったが、平成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年度に清掃センターに仮置きしている焼却灰の撤去処理作業を財政調整基金の取崩しにより行ったことで悪化している。焼却灰の処理経費は、平成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年度以降も毎年続いており、財政負担となっている。その他、平群駅西特定土地区画整理事業の終結など、各種行政課題があることから、より一層財政の健全化に注力する。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連結実質赤字比率については過去４年間を見ても改善傾向であり、これは財政健全化に向けた様々な行政改革を行った結果といえる。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年度以降に赤字決算であった国民健康保険特別会計についても、税率改正によって収支状況が黒字に転じており、平成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年度以降も黒字決算額続く見込みである。</a:t>
          </a:r>
        </a:p>
        <a:p>
          <a:r>
            <a:rPr kumimoji="1" lang="ja-JP" altLang="en-US" sz="1400">
              <a:latin typeface="ＭＳ ゴシック" pitchFamily="49" charset="-128"/>
              <a:ea typeface="ＭＳ ゴシック" pitchFamily="49" charset="-128"/>
            </a:rPr>
            <a:t>　一般会計においては、平群駅周辺整備事業や幼保一体化施設建設事業等の進捗、第三セクター債の元金償還開始による公債費の増加、（仮称）文化センター・図書館建設事業開始に伴う普通建設事業費の増額がが見込まれることから、今後もより一層の慎重さをもって財政運営にあた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8948325</v>
      </c>
      <c r="BO4" s="461"/>
      <c r="BP4" s="461"/>
      <c r="BQ4" s="461"/>
      <c r="BR4" s="461"/>
      <c r="BS4" s="461"/>
      <c r="BT4" s="461"/>
      <c r="BU4" s="462"/>
      <c r="BV4" s="460">
        <v>7045301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1.6</v>
      </c>
      <c r="CU4" s="642"/>
      <c r="CV4" s="642"/>
      <c r="CW4" s="642"/>
      <c r="CX4" s="642"/>
      <c r="CY4" s="642"/>
      <c r="CZ4" s="642"/>
      <c r="DA4" s="643"/>
      <c r="DB4" s="641">
        <v>4.3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8846243</v>
      </c>
      <c r="BO5" s="466"/>
      <c r="BP5" s="466"/>
      <c r="BQ5" s="466"/>
      <c r="BR5" s="466"/>
      <c r="BS5" s="466"/>
      <c r="BT5" s="466"/>
      <c r="BU5" s="467"/>
      <c r="BV5" s="465">
        <v>6821619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98.9</v>
      </c>
      <c r="CU5" s="436"/>
      <c r="CV5" s="436"/>
      <c r="CW5" s="436"/>
      <c r="CX5" s="436"/>
      <c r="CY5" s="436"/>
      <c r="CZ5" s="436"/>
      <c r="DA5" s="437"/>
      <c r="DB5" s="435">
        <v>96.1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102082</v>
      </c>
      <c r="BO6" s="466"/>
      <c r="BP6" s="466"/>
      <c r="BQ6" s="466"/>
      <c r="BR6" s="466"/>
      <c r="BS6" s="466"/>
      <c r="BT6" s="466"/>
      <c r="BU6" s="467"/>
      <c r="BV6" s="465">
        <v>223682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105</v>
      </c>
      <c r="CU6" s="616"/>
      <c r="CV6" s="616"/>
      <c r="CW6" s="616"/>
      <c r="CX6" s="616"/>
      <c r="CY6" s="616"/>
      <c r="CZ6" s="616"/>
      <c r="DA6" s="617"/>
      <c r="DB6" s="615">
        <v>102.2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27378</v>
      </c>
      <c r="BO7" s="466"/>
      <c r="BP7" s="466"/>
      <c r="BQ7" s="466"/>
      <c r="BR7" s="466"/>
      <c r="BS7" s="466"/>
      <c r="BT7" s="466"/>
      <c r="BU7" s="467"/>
      <c r="BV7" s="465">
        <v>29030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4570605</v>
      </c>
      <c r="CU7" s="466"/>
      <c r="CV7" s="466"/>
      <c r="CW7" s="466"/>
      <c r="CX7" s="466"/>
      <c r="CY7" s="466"/>
      <c r="CZ7" s="466"/>
      <c r="DA7" s="467"/>
      <c r="DB7" s="465">
        <v>4501570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74704</v>
      </c>
      <c r="BO8" s="466"/>
      <c r="BP8" s="466"/>
      <c r="BQ8" s="466"/>
      <c r="BR8" s="466"/>
      <c r="BS8" s="466"/>
      <c r="BT8" s="466"/>
      <c r="BU8" s="467"/>
      <c r="BV8" s="465">
        <v>194652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0.48</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18883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-119948</v>
      </c>
      <c r="BO9" s="466"/>
      <c r="BP9" s="466"/>
      <c r="BQ9" s="466"/>
      <c r="BR9" s="466"/>
      <c r="BS9" s="466"/>
      <c r="BT9" s="466"/>
      <c r="BU9" s="467"/>
      <c r="BV9" s="465">
        <v>26599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19.5</v>
      </c>
      <c r="CU9" s="436"/>
      <c r="CV9" s="436"/>
      <c r="CW9" s="436"/>
      <c r="CX9" s="436"/>
      <c r="CY9" s="436"/>
      <c r="CZ9" s="436"/>
      <c r="DA9" s="437"/>
      <c r="DB9" s="435">
        <v>19.7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19727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v>
      </c>
      <c r="BO10" s="466"/>
      <c r="BP10" s="466"/>
      <c r="BQ10" s="466"/>
      <c r="BR10" s="466"/>
      <c r="BS10" s="466"/>
      <c r="BT10" s="466"/>
      <c r="BU10" s="467"/>
      <c r="BV10" s="465">
        <v>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18889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93</v>
      </c>
      <c r="AV12" s="523"/>
      <c r="AW12" s="523"/>
      <c r="AX12" s="523"/>
      <c r="AY12" s="445" t="s">
        <v>135</v>
      </c>
      <c r="AZ12" s="446"/>
      <c r="BA12" s="446"/>
      <c r="BB12" s="446"/>
      <c r="BC12" s="446"/>
      <c r="BD12" s="446"/>
      <c r="BE12" s="446"/>
      <c r="BF12" s="446"/>
      <c r="BG12" s="446"/>
      <c r="BH12" s="446"/>
      <c r="BI12" s="446"/>
      <c r="BJ12" s="446"/>
      <c r="BK12" s="446"/>
      <c r="BL12" s="446"/>
      <c r="BM12" s="447"/>
      <c r="BN12" s="465">
        <v>23771</v>
      </c>
      <c r="BO12" s="466"/>
      <c r="BP12" s="466"/>
      <c r="BQ12" s="466"/>
      <c r="BR12" s="466"/>
      <c r="BS12" s="466"/>
      <c r="BT12" s="466"/>
      <c r="BU12" s="467"/>
      <c r="BV12" s="465">
        <v>47513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18765</v>
      </c>
      <c r="S13" s="569"/>
      <c r="T13" s="569"/>
      <c r="U13" s="569"/>
      <c r="V13" s="570"/>
      <c r="W13" s="556" t="s">
        <v>138</v>
      </c>
      <c r="X13" s="478"/>
      <c r="Y13" s="478"/>
      <c r="Z13" s="478"/>
      <c r="AA13" s="478"/>
      <c r="AB13" s="479"/>
      <c r="AC13" s="441">
        <v>458</v>
      </c>
      <c r="AD13" s="442"/>
      <c r="AE13" s="442"/>
      <c r="AF13" s="442"/>
      <c r="AG13" s="443"/>
      <c r="AH13" s="441">
        <v>470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-143718</v>
      </c>
      <c r="BO13" s="466"/>
      <c r="BP13" s="466"/>
      <c r="BQ13" s="466"/>
      <c r="BR13" s="466"/>
      <c r="BS13" s="466"/>
      <c r="BT13" s="466"/>
      <c r="BU13" s="467"/>
      <c r="BV13" s="465">
        <v>-20913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15.6</v>
      </c>
      <c r="CU13" s="436"/>
      <c r="CV13" s="436"/>
      <c r="CW13" s="436"/>
      <c r="CX13" s="436"/>
      <c r="CY13" s="436"/>
      <c r="CZ13" s="436"/>
      <c r="DA13" s="437"/>
      <c r="DB13" s="435">
        <v>14.2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19063</v>
      </c>
      <c r="S14" s="569"/>
      <c r="T14" s="569"/>
      <c r="U14" s="569"/>
      <c r="V14" s="570"/>
      <c r="W14" s="571"/>
      <c r="X14" s="481"/>
      <c r="Y14" s="481"/>
      <c r="Z14" s="481"/>
      <c r="AA14" s="481"/>
      <c r="AB14" s="482"/>
      <c r="AC14" s="561">
        <v>6</v>
      </c>
      <c r="AD14" s="562"/>
      <c r="AE14" s="562"/>
      <c r="AF14" s="562"/>
      <c r="AG14" s="563"/>
      <c r="AH14" s="561">
        <v>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225.7</v>
      </c>
      <c r="CU14" s="573"/>
      <c r="CV14" s="573"/>
      <c r="CW14" s="573"/>
      <c r="CX14" s="573"/>
      <c r="CY14" s="573"/>
      <c r="CZ14" s="573"/>
      <c r="DA14" s="574"/>
      <c r="DB14" s="572">
        <v>216.1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18948</v>
      </c>
      <c r="S15" s="569"/>
      <c r="T15" s="569"/>
      <c r="U15" s="569"/>
      <c r="V15" s="570"/>
      <c r="W15" s="556" t="s">
        <v>146</v>
      </c>
      <c r="X15" s="478"/>
      <c r="Y15" s="478"/>
      <c r="Z15" s="478"/>
      <c r="AA15" s="478"/>
      <c r="AB15" s="479"/>
      <c r="AC15" s="441">
        <v>1642</v>
      </c>
      <c r="AD15" s="442"/>
      <c r="AE15" s="442"/>
      <c r="AF15" s="442"/>
      <c r="AG15" s="443"/>
      <c r="AH15" s="441">
        <v>1801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1821109</v>
      </c>
      <c r="BO15" s="461"/>
      <c r="BP15" s="461"/>
      <c r="BQ15" s="461"/>
      <c r="BR15" s="461"/>
      <c r="BS15" s="461"/>
      <c r="BT15" s="461"/>
      <c r="BU15" s="462"/>
      <c r="BV15" s="460">
        <v>1784529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21.6</v>
      </c>
      <c r="AD16" s="562"/>
      <c r="AE16" s="562"/>
      <c r="AF16" s="562"/>
      <c r="AG16" s="563"/>
      <c r="AH16" s="561">
        <v>22.3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3801903</v>
      </c>
      <c r="BO16" s="466"/>
      <c r="BP16" s="466"/>
      <c r="BQ16" s="466"/>
      <c r="BR16" s="466"/>
      <c r="BS16" s="466"/>
      <c r="BT16" s="466"/>
      <c r="BU16" s="467"/>
      <c r="BV16" s="465">
        <v>3747886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5511</v>
      </c>
      <c r="AD17" s="442"/>
      <c r="AE17" s="442"/>
      <c r="AF17" s="442"/>
      <c r="AG17" s="443"/>
      <c r="AH17" s="441">
        <v>5794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2310087</v>
      </c>
      <c r="BO17" s="466"/>
      <c r="BP17" s="466"/>
      <c r="BQ17" s="466"/>
      <c r="BR17" s="466"/>
      <c r="BS17" s="466"/>
      <c r="BT17" s="466"/>
      <c r="BU17" s="467"/>
      <c r="BV17" s="465">
        <v>2261019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23.9</v>
      </c>
      <c r="M18" s="530"/>
      <c r="N18" s="530"/>
      <c r="O18" s="530"/>
      <c r="P18" s="530"/>
      <c r="Q18" s="530"/>
      <c r="R18" s="531"/>
      <c r="S18" s="531"/>
      <c r="T18" s="531"/>
      <c r="U18" s="531"/>
      <c r="V18" s="532"/>
      <c r="W18" s="546"/>
      <c r="X18" s="547"/>
      <c r="Y18" s="547"/>
      <c r="Z18" s="547"/>
      <c r="AA18" s="547"/>
      <c r="AB18" s="557"/>
      <c r="AC18" s="429">
        <v>72.400000000000006</v>
      </c>
      <c r="AD18" s="430"/>
      <c r="AE18" s="430"/>
      <c r="AF18" s="430"/>
      <c r="AG18" s="533"/>
      <c r="AH18" s="429">
        <v>71.8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4603079</v>
      </c>
      <c r="BO18" s="466"/>
      <c r="BP18" s="466"/>
      <c r="BQ18" s="466"/>
      <c r="BR18" s="466"/>
      <c r="BS18" s="466"/>
      <c r="BT18" s="466"/>
      <c r="BU18" s="467"/>
      <c r="BV18" s="465">
        <v>4469867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790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5424351</v>
      </c>
      <c r="BO19" s="466"/>
      <c r="BP19" s="466"/>
      <c r="BQ19" s="466"/>
      <c r="BR19" s="466"/>
      <c r="BS19" s="466"/>
      <c r="BT19" s="466"/>
      <c r="BU19" s="467"/>
      <c r="BV19" s="465">
        <v>5212358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7158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14588362</v>
      </c>
      <c r="BO23" s="466"/>
      <c r="BP23" s="466"/>
      <c r="BQ23" s="466"/>
      <c r="BR23" s="466"/>
      <c r="BS23" s="466"/>
      <c r="BT23" s="466"/>
      <c r="BU23" s="467"/>
      <c r="BV23" s="465">
        <v>13552116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4920</v>
      </c>
      <c r="R24" s="442"/>
      <c r="S24" s="442"/>
      <c r="T24" s="442"/>
      <c r="U24" s="442"/>
      <c r="V24" s="443"/>
      <c r="W24" s="507"/>
      <c r="X24" s="498"/>
      <c r="Y24" s="499"/>
      <c r="Z24" s="438" t="s">
        <v>170</v>
      </c>
      <c r="AA24" s="439"/>
      <c r="AB24" s="439"/>
      <c r="AC24" s="439"/>
      <c r="AD24" s="439"/>
      <c r="AE24" s="439"/>
      <c r="AF24" s="439"/>
      <c r="AG24" s="440"/>
      <c r="AH24" s="441">
        <v>162</v>
      </c>
      <c r="AI24" s="442"/>
      <c r="AJ24" s="442"/>
      <c r="AK24" s="442"/>
      <c r="AL24" s="443"/>
      <c r="AM24" s="441">
        <v>518400</v>
      </c>
      <c r="AN24" s="442"/>
      <c r="AO24" s="442"/>
      <c r="AP24" s="442"/>
      <c r="AQ24" s="442"/>
      <c r="AR24" s="443"/>
      <c r="AS24" s="441">
        <v>3200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7900996</v>
      </c>
      <c r="BO24" s="466"/>
      <c r="BP24" s="466"/>
      <c r="BQ24" s="466"/>
      <c r="BR24" s="466"/>
      <c r="BS24" s="466"/>
      <c r="BT24" s="466"/>
      <c r="BU24" s="467"/>
      <c r="BV24" s="465">
        <v>7438404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4680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t="s">
        <v>175</v>
      </c>
      <c r="BO25" s="461"/>
      <c r="BP25" s="461"/>
      <c r="BQ25" s="461"/>
      <c r="BR25" s="461"/>
      <c r="BS25" s="461"/>
      <c r="BT25" s="461"/>
      <c r="BU25" s="462"/>
      <c r="BV25" s="460" t="s">
        <v>128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4575</v>
      </c>
      <c r="R26" s="442"/>
      <c r="S26" s="442"/>
      <c r="T26" s="442"/>
      <c r="U26" s="442"/>
      <c r="V26" s="443"/>
      <c r="W26" s="507"/>
      <c r="X26" s="498"/>
      <c r="Y26" s="499"/>
      <c r="Z26" s="438" t="s">
        <v>177</v>
      </c>
      <c r="AA26" s="520"/>
      <c r="AB26" s="520"/>
      <c r="AC26" s="520"/>
      <c r="AD26" s="520"/>
      <c r="AE26" s="520"/>
      <c r="AF26" s="520"/>
      <c r="AG26" s="521"/>
      <c r="AH26" s="441">
        <v>16</v>
      </c>
      <c r="AI26" s="442"/>
      <c r="AJ26" s="442"/>
      <c r="AK26" s="442"/>
      <c r="AL26" s="443"/>
      <c r="AM26" s="441">
        <v>57616</v>
      </c>
      <c r="AN26" s="442"/>
      <c r="AO26" s="442"/>
      <c r="AP26" s="442"/>
      <c r="AQ26" s="442"/>
      <c r="AR26" s="443"/>
      <c r="AS26" s="441">
        <v>3601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2880</v>
      </c>
      <c r="R27" s="442"/>
      <c r="S27" s="442"/>
      <c r="T27" s="442"/>
      <c r="U27" s="442"/>
      <c r="V27" s="443"/>
      <c r="W27" s="507"/>
      <c r="X27" s="498"/>
      <c r="Y27" s="499"/>
      <c r="Z27" s="438" t="s">
        <v>180</v>
      </c>
      <c r="AA27" s="439"/>
      <c r="AB27" s="439"/>
      <c r="AC27" s="439"/>
      <c r="AD27" s="439"/>
      <c r="AE27" s="439"/>
      <c r="AF27" s="439"/>
      <c r="AG27" s="440"/>
      <c r="AH27" s="441" t="s">
        <v>175</v>
      </c>
      <c r="AI27" s="442"/>
      <c r="AJ27" s="442"/>
      <c r="AK27" s="442"/>
      <c r="AL27" s="443"/>
      <c r="AM27" s="441" t="s">
        <v>175</v>
      </c>
      <c r="AN27" s="442"/>
      <c r="AO27" s="442"/>
      <c r="AP27" s="442"/>
      <c r="AQ27" s="442"/>
      <c r="AR27" s="443"/>
      <c r="AS27" s="441" t="s">
        <v>129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2480</v>
      </c>
      <c r="R28" s="442"/>
      <c r="S28" s="442"/>
      <c r="T28" s="442"/>
      <c r="U28" s="442"/>
      <c r="V28" s="443"/>
      <c r="W28" s="507"/>
      <c r="X28" s="498"/>
      <c r="Y28" s="499"/>
      <c r="Z28" s="438" t="s">
        <v>183</v>
      </c>
      <c r="AA28" s="439"/>
      <c r="AB28" s="439"/>
      <c r="AC28" s="439"/>
      <c r="AD28" s="439"/>
      <c r="AE28" s="439"/>
      <c r="AF28" s="439"/>
      <c r="AG28" s="440"/>
      <c r="AH28" s="441">
        <v>4</v>
      </c>
      <c r="AI28" s="442"/>
      <c r="AJ28" s="442"/>
      <c r="AK28" s="442"/>
      <c r="AL28" s="443"/>
      <c r="AM28" s="441">
        <v>14700</v>
      </c>
      <c r="AN28" s="442"/>
      <c r="AO28" s="442"/>
      <c r="AP28" s="442"/>
      <c r="AQ28" s="442"/>
      <c r="AR28" s="443"/>
      <c r="AS28" s="441">
        <v>3675</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93197</v>
      </c>
      <c r="BO28" s="461"/>
      <c r="BP28" s="461"/>
      <c r="BQ28" s="461"/>
      <c r="BR28" s="461"/>
      <c r="BS28" s="461"/>
      <c r="BT28" s="461"/>
      <c r="BU28" s="462"/>
      <c r="BV28" s="460">
        <v>116967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2320</v>
      </c>
      <c r="R29" s="442"/>
      <c r="S29" s="442"/>
      <c r="T29" s="442"/>
      <c r="U29" s="442"/>
      <c r="V29" s="443"/>
      <c r="W29" s="508"/>
      <c r="X29" s="509"/>
      <c r="Y29" s="510"/>
      <c r="Z29" s="438" t="s">
        <v>186</v>
      </c>
      <c r="AA29" s="439"/>
      <c r="AB29" s="439"/>
      <c r="AC29" s="439"/>
      <c r="AD29" s="439"/>
      <c r="AE29" s="439"/>
      <c r="AF29" s="439"/>
      <c r="AG29" s="440"/>
      <c r="AH29" s="441">
        <v>166</v>
      </c>
      <c r="AI29" s="442"/>
      <c r="AJ29" s="442"/>
      <c r="AK29" s="442"/>
      <c r="AL29" s="443"/>
      <c r="AM29" s="441">
        <v>533100</v>
      </c>
      <c r="AN29" s="442"/>
      <c r="AO29" s="442"/>
      <c r="AP29" s="442"/>
      <c r="AQ29" s="442"/>
      <c r="AR29" s="443"/>
      <c r="AS29" s="441">
        <v>3211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562</v>
      </c>
      <c r="BO29" s="466"/>
      <c r="BP29" s="466"/>
      <c r="BQ29" s="466"/>
      <c r="BR29" s="466"/>
      <c r="BS29" s="466"/>
      <c r="BT29" s="466"/>
      <c r="BU29" s="467"/>
      <c r="BV29" s="465">
        <v>562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196119</v>
      </c>
      <c r="BO30" s="469"/>
      <c r="BP30" s="469"/>
      <c r="BQ30" s="469"/>
      <c r="BR30" s="469"/>
      <c r="BS30" s="469"/>
      <c r="BT30" s="469"/>
      <c r="BU30" s="470"/>
      <c r="BV30" s="468">
        <v>197968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老人福祉施設三室園組合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公益財団法人平群町地域振興センター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学校給食費特別会計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王寺周辺広域休日応急診療施設組合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奨学資金貸付事業特別会計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奈良県後期高齢者医療広域連合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用地先行取得事業特別会計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奈良県広域消防組合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Kxt3ci1KYybrA0JY6/0iAyZBMgjrBaR8zeSI1Z0JfCMrAw2KUP2ZnCAxhOUX0cTmgJv28QUm0Wv02fbeETl3A==" saltValue="BicoCiS0FrjgcMZSyq2l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t="s">
        <v>564</v>
      </c>
      <c r="G34" s="33" t="s">
        <v>565</v>
      </c>
      <c r="H34" s="33" t="s">
        <v>566</v>
      </c>
      <c r="I34" s="33" t="s">
        <v>567</v>
      </c>
      <c r="J34" s="34" t="s">
        <v>568</v>
      </c>
      <c r="K34" s="22"/>
      <c r="L34" s="22"/>
      <c r="M34" s="22"/>
      <c r="N34" s="22"/>
      <c r="O34" s="22"/>
      <c r="P34" s="22"/>
    </row>
    <row r="35" spans="1:16" ht="39" customHeight="1" x14ac:dyDescent="0.15">
      <c r="A35" s="22"/>
      <c r="B35" s="35"/>
      <c r="C35" s="1238" t="s">
        <v>569</v>
      </c>
      <c r="D35" s="1239"/>
      <c r="E35" s="1240"/>
      <c r="F35" s="36">
        <v>6.89</v>
      </c>
      <c r="G35" s="37">
        <v>5.42</v>
      </c>
      <c r="H35" s="37">
        <v>8.35</v>
      </c>
      <c r="I35" s="37">
        <v>7.67</v>
      </c>
      <c r="J35" s="38">
        <v>6.57</v>
      </c>
      <c r="K35" s="22"/>
      <c r="L35" s="22"/>
      <c r="M35" s="22"/>
      <c r="N35" s="22"/>
      <c r="O35" s="22"/>
      <c r="P35" s="22"/>
    </row>
    <row r="36" spans="1:16" ht="39" customHeight="1" x14ac:dyDescent="0.15">
      <c r="A36" s="22"/>
      <c r="B36" s="35"/>
      <c r="C36" s="1238" t="s">
        <v>570</v>
      </c>
      <c r="D36" s="1239"/>
      <c r="E36" s="1240"/>
      <c r="F36" s="36" t="s">
        <v>514</v>
      </c>
      <c r="G36" s="37" t="s">
        <v>514</v>
      </c>
      <c r="H36" s="37" t="s">
        <v>514</v>
      </c>
      <c r="I36" s="37" t="s">
        <v>514</v>
      </c>
      <c r="J36" s="38">
        <v>4.38</v>
      </c>
      <c r="K36" s="22"/>
      <c r="L36" s="22"/>
      <c r="M36" s="22"/>
      <c r="N36" s="22"/>
      <c r="O36" s="22"/>
      <c r="P36" s="22"/>
    </row>
    <row r="37" spans="1:16" ht="39" customHeight="1" x14ac:dyDescent="0.15">
      <c r="A37" s="22"/>
      <c r="B37" s="35"/>
      <c r="C37" s="1238" t="s">
        <v>571</v>
      </c>
      <c r="D37" s="1239"/>
      <c r="E37" s="1240"/>
      <c r="F37" s="36">
        <v>4.07</v>
      </c>
      <c r="G37" s="37">
        <v>5.56</v>
      </c>
      <c r="H37" s="37">
        <v>3.95</v>
      </c>
      <c r="I37" s="37">
        <v>4.4000000000000004</v>
      </c>
      <c r="J37" s="38">
        <v>1.66</v>
      </c>
      <c r="K37" s="22"/>
      <c r="L37" s="22"/>
      <c r="M37" s="22"/>
      <c r="N37" s="22"/>
      <c r="O37" s="22"/>
      <c r="P37" s="22"/>
    </row>
    <row r="38" spans="1:16" ht="39" customHeight="1" x14ac:dyDescent="0.15">
      <c r="A38" s="22"/>
      <c r="B38" s="35"/>
      <c r="C38" s="1238" t="s">
        <v>572</v>
      </c>
      <c r="D38" s="1239"/>
      <c r="E38" s="1240"/>
      <c r="F38" s="36">
        <v>0.4</v>
      </c>
      <c r="G38" s="37">
        <v>1.54</v>
      </c>
      <c r="H38" s="37">
        <v>1.65</v>
      </c>
      <c r="I38" s="37">
        <v>1.97</v>
      </c>
      <c r="J38" s="38">
        <v>1.41</v>
      </c>
      <c r="K38" s="22"/>
      <c r="L38" s="22"/>
      <c r="M38" s="22"/>
      <c r="N38" s="22"/>
      <c r="O38" s="22"/>
      <c r="P38" s="22"/>
    </row>
    <row r="39" spans="1:16" ht="39" customHeight="1" x14ac:dyDescent="0.15">
      <c r="A39" s="22"/>
      <c r="B39" s="35"/>
      <c r="C39" s="1238" t="s">
        <v>573</v>
      </c>
      <c r="D39" s="1239"/>
      <c r="E39" s="1240"/>
      <c r="F39" s="36">
        <v>0.05</v>
      </c>
      <c r="G39" s="37" t="s">
        <v>574</v>
      </c>
      <c r="H39" s="37" t="s">
        <v>575</v>
      </c>
      <c r="I39" s="37">
        <v>3.2</v>
      </c>
      <c r="J39" s="38">
        <v>0.82</v>
      </c>
      <c r="K39" s="22"/>
      <c r="L39" s="22"/>
      <c r="M39" s="22"/>
      <c r="N39" s="22"/>
      <c r="O39" s="22"/>
      <c r="P39" s="22"/>
    </row>
    <row r="40" spans="1:16" ht="39" customHeight="1" x14ac:dyDescent="0.15">
      <c r="A40" s="22"/>
      <c r="B40" s="35"/>
      <c r="C40" s="1238" t="s">
        <v>576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577</v>
      </c>
      <c r="D41" s="1239"/>
      <c r="E41" s="1240"/>
      <c r="F41" s="36">
        <v>0.01</v>
      </c>
      <c r="G41" s="37">
        <v>0.01</v>
      </c>
      <c r="H41" s="37">
        <v>0</v>
      </c>
      <c r="I41" s="37">
        <v>0</v>
      </c>
      <c r="J41" s="38">
        <v>0</v>
      </c>
      <c r="K41" s="22"/>
      <c r="L41" s="22"/>
      <c r="M41" s="22"/>
      <c r="N41" s="22"/>
      <c r="O41" s="22"/>
      <c r="P41" s="22"/>
    </row>
    <row r="42" spans="1:16" ht="39" customHeight="1" x14ac:dyDescent="0.15">
      <c r="A42" s="22"/>
      <c r="B42" s="39"/>
      <c r="C42" s="1238" t="s">
        <v>578</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579</v>
      </c>
      <c r="D43" s="1242"/>
      <c r="E43" s="1243"/>
      <c r="F43" s="41">
        <v>0.62</v>
      </c>
      <c r="G43" s="42">
        <v>0.52</v>
      </c>
      <c r="H43" s="42">
        <v>0.53</v>
      </c>
      <c r="I43" s="42">
        <v>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pFGWUjbcld++l0SynTV3DH1YcrDQxl+4xnsYlgqU1+YdVURuLOGAFluUyWgdTRlMxq8c0Sc/WPJ15Fg3mf8Q==" saltValue="fMLcfPPwN4lxFi4rHgLh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975</v>
      </c>
      <c r="L45" s="60">
        <v>921</v>
      </c>
      <c r="M45" s="60">
        <v>1039</v>
      </c>
      <c r="N45" s="60">
        <v>1040</v>
      </c>
      <c r="O45" s="61">
        <v>1061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56</v>
      </c>
      <c r="L48" s="64">
        <v>99</v>
      </c>
      <c r="M48" s="64">
        <v>107</v>
      </c>
      <c r="N48" s="64">
        <v>106</v>
      </c>
      <c r="O48" s="65">
        <v>184</v>
      </c>
      <c r="P48" s="48"/>
      <c r="Q48" s="48"/>
      <c r="R48" s="48"/>
      <c r="S48" s="48"/>
      <c r="T48" s="48"/>
      <c r="U48" s="48"/>
    </row>
    <row r="49" spans="1:21" ht="30.75" customHeight="1" x14ac:dyDescent="0.15">
      <c r="A49" s="48"/>
      <c r="B49" s="1266"/>
      <c r="C49" s="1267"/>
      <c r="D49" s="62"/>
      <c r="E49" s="1248" t="s">
        <v>16</v>
      </c>
      <c r="F49" s="1248"/>
      <c r="G49" s="1248"/>
      <c r="H49" s="1248"/>
      <c r="I49" s="1248"/>
      <c r="J49" s="1249"/>
      <c r="K49" s="63">
        <v>8</v>
      </c>
      <c r="L49" s="64">
        <v>7</v>
      </c>
      <c r="M49" s="64">
        <v>10</v>
      </c>
      <c r="N49" s="64">
        <v>11</v>
      </c>
      <c r="O49" s="65">
        <v>11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514</v>
      </c>
      <c r="L50" s="64" t="s">
        <v>514</v>
      </c>
      <c r="M50" s="64" t="s">
        <v>514</v>
      </c>
      <c r="N50" s="64" t="s">
        <v>514</v>
      </c>
      <c r="O50" s="65" t="s">
        <v>514</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514</v>
      </c>
      <c r="M51" s="64">
        <v>0</v>
      </c>
      <c r="N51" s="64">
        <v>0</v>
      </c>
      <c r="O51" s="65">
        <v>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596</v>
      </c>
      <c r="L52" s="64">
        <v>532</v>
      </c>
      <c r="M52" s="64">
        <v>551</v>
      </c>
      <c r="N52" s="64">
        <v>580</v>
      </c>
      <c r="O52" s="65">
        <v>587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443</v>
      </c>
      <c r="L53" s="69">
        <v>495</v>
      </c>
      <c r="M53" s="69">
        <v>605</v>
      </c>
      <c r="N53" s="69">
        <v>577</v>
      </c>
      <c r="O53" s="70">
        <v>671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514</v>
      </c>
      <c r="L57" s="83" t="s">
        <v>514</v>
      </c>
      <c r="M57" s="83" t="s">
        <v>514</v>
      </c>
      <c r="N57" s="83" t="s">
        <v>514</v>
      </c>
      <c r="O57" s="84" t="s">
        <v>514</v>
      </c>
    </row>
    <row r="58" spans="1:21" ht="31.5" customHeight="1" thickBot="1" x14ac:dyDescent="0.2">
      <c r="B58" s="1256"/>
      <c r="C58" s="1257"/>
      <c r="D58" s="1261" t="s">
        <v>27</v>
      </c>
      <c r="E58" s="1262"/>
      <c r="F58" s="1262"/>
      <c r="G58" s="1262"/>
      <c r="H58" s="1262"/>
      <c r="I58" s="1262"/>
      <c r="J58" s="1263"/>
      <c r="K58" s="85" t="s">
        <v>514</v>
      </c>
      <c r="L58" s="86" t="s">
        <v>514</v>
      </c>
      <c r="M58" s="86" t="s">
        <v>514</v>
      </c>
      <c r="N58" s="86" t="s">
        <v>514</v>
      </c>
      <c r="O58" s="87" t="s">
        <v>514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w3T+BrQKPBPeMQ81mJBlfyETRVhNebE223ZkrkVceJ5dnf1Y6tYubWiKI5o3Z7HBkqhVnjCKdS/HKqBhA2ccw==" saltValue="IsOG4aglnRt0zR4gmXWs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13444</v>
      </c>
      <c r="J41" s="103">
        <v>13625</v>
      </c>
      <c r="K41" s="103">
        <v>13762</v>
      </c>
      <c r="L41" s="103">
        <v>13552</v>
      </c>
      <c r="M41" s="104">
        <v>14588</v>
      </c>
    </row>
    <row r="42" spans="2:13" ht="27.75" customHeight="1" x14ac:dyDescent="0.15">
      <c r="B42" s="1274"/>
      <c r="C42" s="1275"/>
      <c r="D42" s="105"/>
      <c r="E42" s="1278" t="s">
        <v>32</v>
      </c>
      <c r="F42" s="1278"/>
      <c r="G42" s="1278"/>
      <c r="H42" s="1279"/>
      <c r="I42" s="106" t="s">
        <v>514</v>
      </c>
      <c r="J42" s="107" t="s">
        <v>514</v>
      </c>
      <c r="K42" s="107" t="s">
        <v>514</v>
      </c>
      <c r="L42" s="107" t="s">
        <v>514</v>
      </c>
      <c r="M42" s="108" t="s">
        <v>514</v>
      </c>
    </row>
    <row r="43" spans="2:13" ht="27.75" customHeight="1" x14ac:dyDescent="0.15">
      <c r="B43" s="1274"/>
      <c r="C43" s="1275"/>
      <c r="D43" s="105"/>
      <c r="E43" s="1278" t="s">
        <v>33</v>
      </c>
      <c r="F43" s="1278"/>
      <c r="G43" s="1278"/>
      <c r="H43" s="1279"/>
      <c r="I43" s="106">
        <v>1434</v>
      </c>
      <c r="J43" s="107">
        <v>1388</v>
      </c>
      <c r="K43" s="107">
        <v>1601</v>
      </c>
      <c r="L43" s="107">
        <v>1895</v>
      </c>
      <c r="M43" s="108">
        <v>2252</v>
      </c>
    </row>
    <row r="44" spans="2:13" ht="27.75" customHeight="1" x14ac:dyDescent="0.15">
      <c r="B44" s="1274"/>
      <c r="C44" s="1275"/>
      <c r="D44" s="105"/>
      <c r="E44" s="1278" t="s">
        <v>34</v>
      </c>
      <c r="F44" s="1278"/>
      <c r="G44" s="1278"/>
      <c r="H44" s="1279"/>
      <c r="I44" s="106">
        <v>88</v>
      </c>
      <c r="J44" s="107">
        <v>118</v>
      </c>
      <c r="K44" s="107">
        <v>117</v>
      </c>
      <c r="L44" s="107">
        <v>134</v>
      </c>
      <c r="M44" s="108">
        <v>133</v>
      </c>
    </row>
    <row r="45" spans="2:13" ht="27.75" customHeight="1" x14ac:dyDescent="0.15">
      <c r="B45" s="1274"/>
      <c r="C45" s="1275"/>
      <c r="D45" s="105"/>
      <c r="E45" s="1278" t="s">
        <v>35</v>
      </c>
      <c r="F45" s="1278"/>
      <c r="G45" s="1278"/>
      <c r="H45" s="1279"/>
      <c r="I45" s="106">
        <v>1606</v>
      </c>
      <c r="J45" s="107">
        <v>1440</v>
      </c>
      <c r="K45" s="107">
        <v>1437</v>
      </c>
      <c r="L45" s="107">
        <v>1151</v>
      </c>
      <c r="M45" s="108">
        <v>1014</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675</v>
      </c>
      <c r="J50" s="107">
        <v>693</v>
      </c>
      <c r="K50" s="107">
        <v>561</v>
      </c>
      <c r="L50" s="107">
        <v>563</v>
      </c>
      <c r="M50" s="108">
        <v>661</v>
      </c>
    </row>
    <row r="51" spans="2:13" ht="27.75" customHeight="1" x14ac:dyDescent="0.15">
      <c r="B51" s="1274"/>
      <c r="C51" s="1275"/>
      <c r="D51" s="105"/>
      <c r="E51" s="1278" t="s">
        <v>42</v>
      </c>
      <c r="F51" s="1278"/>
      <c r="G51" s="1278"/>
      <c r="H51" s="1279"/>
      <c r="I51" s="106">
        <v>102</v>
      </c>
      <c r="J51" s="107">
        <v>71</v>
      </c>
      <c r="K51" s="107">
        <v>44</v>
      </c>
      <c r="L51" s="107">
        <v>29</v>
      </c>
      <c r="M51" s="108">
        <v>22</v>
      </c>
    </row>
    <row r="52" spans="2:13" ht="27.75" customHeight="1" x14ac:dyDescent="0.15">
      <c r="B52" s="1276"/>
      <c r="C52" s="1277"/>
      <c r="D52" s="105"/>
      <c r="E52" s="1278" t="s">
        <v>43</v>
      </c>
      <c r="F52" s="1278"/>
      <c r="G52" s="1278"/>
      <c r="H52" s="1279"/>
      <c r="I52" s="106">
        <v>7449</v>
      </c>
      <c r="J52" s="107">
        <v>7794</v>
      </c>
      <c r="K52" s="107">
        <v>7745</v>
      </c>
      <c r="L52" s="107">
        <v>7633</v>
      </c>
      <c r="M52" s="108">
        <v>8295</v>
      </c>
    </row>
    <row r="53" spans="2:13" ht="27.75" customHeight="1" thickBot="1" x14ac:dyDescent="0.2">
      <c r="B53" s="1280" t="s">
        <v>44</v>
      </c>
      <c r="C53" s="1281"/>
      <c r="D53" s="112"/>
      <c r="E53" s="1282" t="s">
        <v>45</v>
      </c>
      <c r="F53" s="1282"/>
      <c r="G53" s="1282"/>
      <c r="H53" s="1283"/>
      <c r="I53" s="113">
        <v>8347</v>
      </c>
      <c r="J53" s="114">
        <v>8012</v>
      </c>
      <c r="K53" s="114">
        <v>8566</v>
      </c>
      <c r="L53" s="114">
        <v>8506</v>
      </c>
      <c r="M53" s="115">
        <v>9009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dKQWf+E7VXwxiclUa16xkysAt3dYgWtpRRKYFyB6aZJyBIfWMObo1Fgf/S3wIyQV4jre2aMu+d+tY+8Xir/A==" saltValue="ljiEdBmBqLjHkzusdD09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164</v>
      </c>
      <c r="G55" s="127">
        <v>117</v>
      </c>
      <c r="H55" s="128">
        <v>93</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189</v>
      </c>
      <c r="G57" s="132">
        <v>198</v>
      </c>
      <c r="H57" s="133">
        <v>196</v>
      </c>
    </row>
    <row r="58" spans="2:8" ht="45.75" customHeight="1" x14ac:dyDescent="0.15">
      <c r="B58" s="134"/>
      <c r="C58" s="1291" t="s">
        <v>593</v>
      </c>
      <c r="D58" s="1292"/>
      <c r="E58" s="1293"/>
      <c r="F58" s="135">
        <v>78</v>
      </c>
      <c r="G58" s="135">
        <v>88</v>
      </c>
      <c r="H58" s="136">
        <v>88</v>
      </c>
    </row>
    <row r="59" spans="2:8" ht="45.75" customHeight="1" x14ac:dyDescent="0.15">
      <c r="B59" s="134"/>
      <c r="C59" s="1291" t="s">
        <v>594</v>
      </c>
      <c r="D59" s="1292"/>
      <c r="E59" s="1293"/>
      <c r="F59" s="135">
        <v>35</v>
      </c>
      <c r="G59" s="135">
        <v>38</v>
      </c>
      <c r="H59" s="136">
        <v>40</v>
      </c>
    </row>
    <row r="60" spans="2:8" ht="45.75" customHeight="1" x14ac:dyDescent="0.15">
      <c r="B60" s="134"/>
      <c r="C60" s="1291" t="s">
        <v>595</v>
      </c>
      <c r="D60" s="1292"/>
      <c r="E60" s="1293"/>
      <c r="F60" s="135">
        <v>48</v>
      </c>
      <c r="G60" s="135">
        <v>43</v>
      </c>
      <c r="H60" s="136">
        <v>38</v>
      </c>
    </row>
    <row r="61" spans="2:8" ht="45.75" customHeight="1" x14ac:dyDescent="0.15">
      <c r="B61" s="134"/>
      <c r="C61" s="1291" t="s">
        <v>596</v>
      </c>
      <c r="D61" s="1292"/>
      <c r="E61" s="1293"/>
      <c r="F61" s="135">
        <v>17</v>
      </c>
      <c r="G61" s="135">
        <v>17</v>
      </c>
      <c r="H61" s="136">
        <v>17</v>
      </c>
    </row>
    <row r="62" spans="2:8" ht="45.75" customHeight="1" thickBot="1" x14ac:dyDescent="0.2">
      <c r="B62" s="137"/>
      <c r="C62" s="1294" t="s">
        <v>597</v>
      </c>
      <c r="D62" s="1295"/>
      <c r="E62" s="1296"/>
      <c r="F62" s="138">
        <v>5</v>
      </c>
      <c r="G62" s="138">
        <v>5</v>
      </c>
      <c r="H62" s="139">
        <v>6</v>
      </c>
    </row>
    <row r="63" spans="2:8" ht="52.5" customHeight="1" thickBot="1" x14ac:dyDescent="0.2">
      <c r="B63" s="140"/>
      <c r="C63" s="1297" t="s">
        <v>51</v>
      </c>
      <c r="D63" s="1297"/>
      <c r="E63" s="1298"/>
      <c r="F63" s="141">
        <v>354</v>
      </c>
      <c r="G63" s="141">
        <v>315</v>
      </c>
      <c r="H63" s="142">
        <v>290</v>
      </c>
    </row>
    <row r="64" spans="2:8" ht="15" customHeight="1" x14ac:dyDescent="0.15"/>
    <row r="65" ht="0" hidden="1" customHeight="1" x14ac:dyDescent="0.15"/>
    <row r="66" ht="0" hidden="1" customHeight="1" x14ac:dyDescent="0.15"/>
  </sheetData>
  <sheetProtection algorithmName="SHA-512" hashValue="2y+qC0rTbuXHlOD7otYHSBMBhNjHyc7VVAT72m1fhgOpOJnR8YHYoEqjLU7txoLDdk5FPYZ2uQO1UqEn5mP4JQ==" saltValue="2vM9HXkBYiOVe4Y3L9qX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43F93-8469-4710-ABC1-C098022CFA74}">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202.4</v>
      </c>
      <c r="BY51" s="1305"/>
      <c r="BZ51" s="1305"/>
      <c r="CA51" s="1305"/>
      <c r="CB51" s="1305"/>
      <c r="CC51" s="1305"/>
      <c r="CD51" s="1305"/>
      <c r="CE51" s="1305"/>
      <c r="CF51" s="1305">
        <v>219.3</v>
      </c>
      <c r="CG51" s="1305"/>
      <c r="CH51" s="1305"/>
      <c r="CI51" s="1305"/>
      <c r="CJ51" s="1305"/>
      <c r="CK51" s="1305"/>
      <c r="CL51" s="1305"/>
      <c r="CM51" s="1305"/>
      <c r="CN51" s="1305">
        <v>216.1</v>
      </c>
      <c r="CO51" s="1305"/>
      <c r="CP51" s="1305"/>
      <c r="CQ51" s="1305"/>
      <c r="CR51" s="1305"/>
      <c r="CS51" s="1305"/>
      <c r="CT51" s="1305"/>
      <c r="CU51" s="1305"/>
      <c r="CV51" s="1305">
        <v>225.7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48.6</v>
      </c>
      <c r="BY53" s="1305"/>
      <c r="BZ53" s="1305"/>
      <c r="CA53" s="1305"/>
      <c r="CB53" s="1305"/>
      <c r="CC53" s="1305"/>
      <c r="CD53" s="1305"/>
      <c r="CE53" s="1305"/>
      <c r="CF53" s="1305">
        <v>57.8</v>
      </c>
      <c r="CG53" s="1305"/>
      <c r="CH53" s="1305"/>
      <c r="CI53" s="1305"/>
      <c r="CJ53" s="1305"/>
      <c r="CK53" s="1305"/>
      <c r="CL53" s="1305"/>
      <c r="CM53" s="1305"/>
      <c r="CN53" s="1305">
        <v>64.400000000000006</v>
      </c>
      <c r="CO53" s="1305"/>
      <c r="CP53" s="1305"/>
      <c r="CQ53" s="1305"/>
      <c r="CR53" s="1305"/>
      <c r="CS53" s="1305"/>
      <c r="CT53" s="1305"/>
      <c r="CU53" s="1305"/>
      <c r="CV53" s="1305">
        <v>59.5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221.1</v>
      </c>
      <c r="BQ73" s="1305"/>
      <c r="BR73" s="1305"/>
      <c r="BS73" s="1305"/>
      <c r="BT73" s="1305"/>
      <c r="BU73" s="1305"/>
      <c r="BV73" s="1305"/>
      <c r="BW73" s="1305"/>
      <c r="BX73" s="1305">
        <v>202.4</v>
      </c>
      <c r="BY73" s="1305"/>
      <c r="BZ73" s="1305"/>
      <c r="CA73" s="1305"/>
      <c r="CB73" s="1305"/>
      <c r="CC73" s="1305"/>
      <c r="CD73" s="1305"/>
      <c r="CE73" s="1305"/>
      <c r="CF73" s="1305">
        <v>219.3</v>
      </c>
      <c r="CG73" s="1305"/>
      <c r="CH73" s="1305"/>
      <c r="CI73" s="1305"/>
      <c r="CJ73" s="1305"/>
      <c r="CK73" s="1305"/>
      <c r="CL73" s="1305"/>
      <c r="CM73" s="1305"/>
      <c r="CN73" s="1305">
        <v>216.1</v>
      </c>
      <c r="CO73" s="1305"/>
      <c r="CP73" s="1305"/>
      <c r="CQ73" s="1305"/>
      <c r="CR73" s="1305"/>
      <c r="CS73" s="1305"/>
      <c r="CT73" s="1305"/>
      <c r="CU73" s="1305"/>
      <c r="CV73" s="1305">
        <v>225.7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13.7</v>
      </c>
      <c r="BQ75" s="1305"/>
      <c r="BR75" s="1305"/>
      <c r="BS75" s="1305"/>
      <c r="BT75" s="1305"/>
      <c r="BU75" s="1305"/>
      <c r="BV75" s="1305"/>
      <c r="BW75" s="1305"/>
      <c r="BX75" s="1305">
        <v>12.6</v>
      </c>
      <c r="BY75" s="1305"/>
      <c r="BZ75" s="1305"/>
      <c r="CA75" s="1305"/>
      <c r="CB75" s="1305"/>
      <c r="CC75" s="1305"/>
      <c r="CD75" s="1305"/>
      <c r="CE75" s="1305"/>
      <c r="CF75" s="1305">
        <v>13.2</v>
      </c>
      <c r="CG75" s="1305"/>
      <c r="CH75" s="1305"/>
      <c r="CI75" s="1305"/>
      <c r="CJ75" s="1305"/>
      <c r="CK75" s="1305"/>
      <c r="CL75" s="1305"/>
      <c r="CM75" s="1305"/>
      <c r="CN75" s="1305">
        <v>14.2</v>
      </c>
      <c r="CO75" s="1305"/>
      <c r="CP75" s="1305"/>
      <c r="CQ75" s="1305"/>
      <c r="CR75" s="1305"/>
      <c r="CS75" s="1305"/>
      <c r="CT75" s="1305"/>
      <c r="CU75" s="1305"/>
      <c r="CV75" s="1305">
        <v>15.6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biQdX3ymsIyeZAgnOlWDchv2CF6qE/ZGnlcbKEGyQNrlOj4l954JydY5LTkGxU99GpxEfYian1+fqtANP7HA==" saltValue="zez//swjVQ0IuNt3yITF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310C-509D-4F52-BC21-893FF8A3D9DB}">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KZlaMp3F6h9SSwr4JVlZTA4rlsHWyBOyO2M23+yi5q2zx7VySTIfsPzIoOClUxR0SRVUJRsKbGUW7i3KugZCw==" saltValue="0UVfYV86sycLGaZe3lHz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343B-9666-46BF-8512-4D8FE22C15A9}">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ApRCDjUYd/ikz5lFc4NxhU/83CAYZKdXML/6ywXw3wsfWfg6hu4FrDnPtrYkKSxnkbiNMVbYEBMJS5AHH2KEg==" saltValue="xiZzvppZVBWCU7xlluaQ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80949</v>
      </c>
      <c r="E3" s="161"/>
      <c r="F3" s="162">
        <v>85205</v>
      </c>
      <c r="G3" s="163"/>
      <c r="H3" s="164"/>
    </row>
    <row r="4" spans="1:8" x14ac:dyDescent="0.15">
      <c r="A4" s="165"/>
      <c r="B4" s="166"/>
      <c r="C4" s="167"/>
      <c r="D4" s="168">
        <v>46013</v>
      </c>
      <c r="E4" s="169"/>
      <c r="F4" s="170">
        <v>38847</v>
      </c>
      <c r="G4" s="171"/>
      <c r="H4" s="172"/>
    </row>
    <row r="5" spans="1:8" x14ac:dyDescent="0.15">
      <c r="A5" s="153" t="s">
        <v>547</v>
      </c>
      <c r="B5" s="158"/>
      <c r="C5" s="159"/>
      <c r="D5" s="160">
        <v>50312</v>
      </c>
      <c r="E5" s="161"/>
      <c r="F5" s="162">
        <v>69469</v>
      </c>
      <c r="G5" s="163"/>
      <c r="H5" s="164"/>
    </row>
    <row r="6" spans="1:8" x14ac:dyDescent="0.15">
      <c r="A6" s="165"/>
      <c r="B6" s="166"/>
      <c r="C6" s="167"/>
      <c r="D6" s="168">
        <v>13943</v>
      </c>
      <c r="E6" s="169"/>
      <c r="F6" s="170">
        <v>38215</v>
      </c>
      <c r="G6" s="171"/>
      <c r="H6" s="172"/>
    </row>
    <row r="7" spans="1:8" x14ac:dyDescent="0.15">
      <c r="A7" s="153" t="s">
        <v>548</v>
      </c>
      <c r="B7" s="158"/>
      <c r="C7" s="159"/>
      <c r="D7" s="160">
        <v>64397</v>
      </c>
      <c r="E7" s="161"/>
      <c r="F7" s="162">
        <v>67293</v>
      </c>
      <c r="G7" s="163"/>
      <c r="H7" s="164"/>
    </row>
    <row r="8" spans="1:8" x14ac:dyDescent="0.15">
      <c r="A8" s="165"/>
      <c r="B8" s="166"/>
      <c r="C8" s="167"/>
      <c r="D8" s="168">
        <v>30261</v>
      </c>
      <c r="E8" s="169"/>
      <c r="F8" s="170">
        <v>35076</v>
      </c>
      <c r="G8" s="171"/>
      <c r="H8" s="172"/>
    </row>
    <row r="9" spans="1:8" x14ac:dyDescent="0.15">
      <c r="A9" s="153" t="s">
        <v>549</v>
      </c>
      <c r="B9" s="158"/>
      <c r="C9" s="159"/>
      <c r="D9" s="160">
        <v>35991</v>
      </c>
      <c r="E9" s="161"/>
      <c r="F9" s="162">
        <v>67343</v>
      </c>
      <c r="G9" s="163"/>
      <c r="H9" s="164"/>
    </row>
    <row r="10" spans="1:8" x14ac:dyDescent="0.15">
      <c r="A10" s="165"/>
      <c r="B10" s="166"/>
      <c r="C10" s="167"/>
      <c r="D10" s="168">
        <v>19631</v>
      </c>
      <c r="E10" s="169"/>
      <c r="F10" s="170">
        <v>32865</v>
      </c>
      <c r="G10" s="171"/>
      <c r="H10" s="172"/>
    </row>
    <row r="11" spans="1:8" x14ac:dyDescent="0.15">
      <c r="A11" s="153" t="s">
        <v>550</v>
      </c>
      <c r="B11" s="158"/>
      <c r="C11" s="159"/>
      <c r="D11" s="160">
        <v>144931</v>
      </c>
      <c r="E11" s="161"/>
      <c r="F11" s="162">
        <v>73475</v>
      </c>
      <c r="G11" s="163"/>
      <c r="H11" s="164"/>
    </row>
    <row r="12" spans="1:8" x14ac:dyDescent="0.15">
      <c r="A12" s="165"/>
      <c r="B12" s="166"/>
      <c r="C12" s="173"/>
      <c r="D12" s="168">
        <v>85366</v>
      </c>
      <c r="E12" s="169"/>
      <c r="F12" s="170">
        <v>43072</v>
      </c>
      <c r="G12" s="171"/>
      <c r="H12" s="172"/>
    </row>
    <row r="13" spans="1:8" x14ac:dyDescent="0.15">
      <c r="A13" s="153"/>
      <c r="B13" s="158"/>
      <c r="C13" s="174"/>
      <c r="D13" s="175">
        <v>75316</v>
      </c>
      <c r="E13" s="176"/>
      <c r="F13" s="177">
        <v>72557</v>
      </c>
      <c r="G13" s="178"/>
      <c r="H13" s="164"/>
    </row>
    <row r="14" spans="1:8" x14ac:dyDescent="0.15">
      <c r="A14" s="165"/>
      <c r="B14" s="166"/>
      <c r="C14" s="167"/>
      <c r="D14" s="168">
        <v>39043</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3.84</v>
      </c>
      <c r="C19" s="179">
        <f>ROUND(VALUE(SUBSTITUTE(実質収支比率等に係る経年分析!G$48,"▲","-")),2)</f>
        <v>5.33</v>
      </c>
      <c r="D19" s="179">
        <f>ROUND(VALUE(SUBSTITUTE(実質収支比率等に係る経年分析!H$48,"▲","-")),2)</f>
        <v>3.78</v>
      </c>
      <c r="E19" s="179">
        <f>ROUND(VALUE(SUBSTITUTE(実質収支比率等に係る経年分析!I$48,"▲","-")),2)</f>
        <v>4.32</v>
      </c>
      <c r="F19" s="179">
        <f>ROUND(VALUE(SUBSTITUTE(実質収支比率等に係る経年分析!J$48,"▲","-")),2)</f>
        <v>1.63</v>
      </c>
    </row>
    <row r="20" spans="1:11" x14ac:dyDescent="0.15">
      <c r="A20" s="179" t="s">
        <v>55</v>
      </c>
      <c r="B20" s="179">
        <f>ROUND(VALUE(SUBSTITUTE(実質収支比率等に係る経年分析!F$47,"▲","-")),2)</f>
        <v>4.13</v>
      </c>
      <c r="C20" s="179">
        <f>ROUND(VALUE(SUBSTITUTE(実質収支比率等に係る経年分析!G$47,"▲","-")),2)</f>
        <v>7.95</v>
      </c>
      <c r="D20" s="179">
        <f>ROUND(VALUE(SUBSTITUTE(実質収支比率等に係る経年分析!H$47,"▲","-")),2)</f>
        <v>3.7</v>
      </c>
      <c r="E20" s="179">
        <f>ROUND(VALUE(SUBSTITUTE(実質収支比率等に係る経年分析!I$47,"▲","-")),2)</f>
        <v>2.6</v>
      </c>
      <c r="F20" s="179">
        <f>ROUND(VALUE(SUBSTITUTE(実質収支比率等に係る経年分析!J$47,"▲","-")),2)</f>
        <v>2.04</v>
      </c>
    </row>
    <row r="21" spans="1:11" x14ac:dyDescent="0.15">
      <c r="A21" s="179" t="s">
        <v>56</v>
      </c>
      <c r="B21" s="179">
        <f>IF(ISNUMBER(VALUE(SUBSTITUTE(実質収支比率等に係る経年分析!F$49,"▲","-"))),ROUND(VALUE(SUBSTITUTE(実質収支比率等に係る経年分析!F$49,"▲","-")),2),NA())</f>
        <v>3.16</v>
      </c>
      <c r="C21" s="179">
        <f>IF(ISNUMBER(VALUE(SUBSTITUTE(実質収支比率等に係る経年分析!G$49,"▲","-"))),ROUND(VALUE(SUBSTITUTE(実質収支比率等に係る経年分析!G$49,"▲","-")),2),NA())</f>
        <v>5.56</v>
      </c>
      <c r="D21" s="179">
        <f>IF(ISNUMBER(VALUE(SUBSTITUTE(実質収支比率等に係る経年分析!H$49,"▲","-"))),ROUND(VALUE(SUBSTITUTE(実質収支比率等に係る経年分析!H$49,"▲","-")),2),NA())</f>
        <v>-5.88</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-3.14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学校給食費特別会計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f>IF(ROUND(VALUE(SUBSTITUTE(連結実質赤字比率に係る赤字・黒字の構成分析!G$39,"▲", "-")), 2) &lt; 0, ABS(ROUND(VALUE(SUBSTITUTE(連結実質赤字比率に係る赤字・黒字の構成分析!G$39,"▲", "-")), 2)), NA())</f>
        <v>0.59</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2.57</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5.56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1.66</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6.57</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0.24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0.22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0.17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7.0000000000000007E-2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0.02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596</v>
      </c>
      <c r="E42" s="181"/>
      <c r="F42" s="181"/>
      <c r="G42" s="181">
        <f>'実質公債費比率（分子）の構造'!L$52</f>
        <v>532</v>
      </c>
      <c r="H42" s="181"/>
      <c r="I42" s="181"/>
      <c r="J42" s="181">
        <f>'実質公債費比率（分子）の構造'!M$52</f>
        <v>551</v>
      </c>
      <c r="K42" s="181"/>
      <c r="L42" s="181"/>
      <c r="M42" s="181">
        <f>'実質公債費比率（分子）の構造'!N$52</f>
        <v>580</v>
      </c>
      <c r="N42" s="181"/>
      <c r="O42" s="181"/>
      <c r="P42" s="181">
        <f>'実質公債費比率（分子）の構造'!O$52</f>
        <v>587</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2</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v>
      </c>
      <c r="C45" s="181"/>
      <c r="D45" s="181"/>
      <c r="E45" s="181">
        <f>'実質公債費比率（分子）の構造'!L$49</f>
        <v>7</v>
      </c>
      <c r="F45" s="181"/>
      <c r="G45" s="181"/>
      <c r="H45" s="181">
        <f>'実質公債費比率（分子）の構造'!M$49</f>
        <v>10</v>
      </c>
      <c r="I45" s="181"/>
      <c r="J45" s="181"/>
      <c r="K45" s="181">
        <f>'実質公債費比率（分子）の構造'!N$49</f>
        <v>11</v>
      </c>
      <c r="L45" s="181"/>
      <c r="M45" s="181"/>
      <c r="N45" s="181">
        <f>'実質公債費比率（分子）の構造'!O$49</f>
        <v>11</v>
      </c>
      <c r="O45" s="181"/>
      <c r="P45" s="181"/>
    </row>
    <row r="46" spans="1:16" x14ac:dyDescent="0.15">
      <c r="A46" s="181" t="s">
        <v>67</v>
      </c>
      <c r="B46" s="181">
        <f>'実質公債費比率（分子）の構造'!K$48</f>
        <v>56</v>
      </c>
      <c r="C46" s="181"/>
      <c r="D46" s="181"/>
      <c r="E46" s="181">
        <f>'実質公債費比率（分子）の構造'!L$48</f>
        <v>99</v>
      </c>
      <c r="F46" s="181"/>
      <c r="G46" s="181"/>
      <c r="H46" s="181">
        <f>'実質公債費比率（分子）の構造'!M$48</f>
        <v>107</v>
      </c>
      <c r="I46" s="181"/>
      <c r="J46" s="181"/>
      <c r="K46" s="181">
        <f>'実質公債費比率（分子）の構造'!N$48</f>
        <v>106</v>
      </c>
      <c r="L46" s="181"/>
      <c r="M46" s="181"/>
      <c r="N46" s="181">
        <f>'実質公債費比率（分子）の構造'!O$48</f>
        <v>184</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975</v>
      </c>
      <c r="C49" s="181"/>
      <c r="D49" s="181"/>
      <c r="E49" s="181">
        <f>'実質公債費比率（分子）の構造'!L$45</f>
        <v>921</v>
      </c>
      <c r="F49" s="181"/>
      <c r="G49" s="181"/>
      <c r="H49" s="181">
        <f>'実質公債費比率（分子）の構造'!M$45</f>
        <v>1039</v>
      </c>
      <c r="I49" s="181"/>
      <c r="J49" s="181"/>
      <c r="K49" s="181">
        <f>'実質公債費比率（分子）の構造'!N$45</f>
        <v>1040</v>
      </c>
      <c r="L49" s="181"/>
      <c r="M49" s="181"/>
      <c r="N49" s="181">
        <f>'実質公債費比率（分子）の構造'!O$45</f>
        <v>1061</v>
      </c>
      <c r="O49" s="181"/>
      <c r="P49" s="181"/>
    </row>
    <row r="50" spans="1:16" x14ac:dyDescent="0.15">
      <c r="A50" s="181" t="s">
        <v>70</v>
      </c>
      <c r="B50" s="181" t="e">
        <f>NA()</f>
        <v>#N/A</v>
      </c>
      <c r="C50" s="181">
        <f>IF(ISNUMBER('実質公債費比率（分子）の構造'!K$53),'実質公債費比率（分子）の構造'!K$53,NA())</f>
        <v>443</v>
      </c>
      <c r="D50" s="181" t="e">
        <f>NA()</f>
        <v>#N/A</v>
      </c>
      <c r="E50" s="181" t="e">
        <f>NA()</f>
        <v>#N/A</v>
      </c>
      <c r="F50" s="181">
        <f>IF(ISNUMBER('実質公債費比率（分子）の構造'!L$53),'実質公債費比率（分子）の構造'!L$53,NA())</f>
        <v>495</v>
      </c>
      <c r="G50" s="181" t="e">
        <f>NA()</f>
        <v>#N/A</v>
      </c>
      <c r="H50" s="181" t="e">
        <f>NA()</f>
        <v>#N/A</v>
      </c>
      <c r="I50" s="181">
        <f>IF(ISNUMBER('実質公債費比率（分子）の構造'!M$53),'実質公債費比率（分子）の構造'!M$53,NA())</f>
        <v>605</v>
      </c>
      <c r="J50" s="181" t="e">
        <f>NA()</f>
        <v>#N/A</v>
      </c>
      <c r="K50" s="181" t="e">
        <f>NA()</f>
        <v>#N/A</v>
      </c>
      <c r="L50" s="181">
        <f>IF(ISNUMBER('実質公債費比率（分子）の構造'!N$53),'実質公債費比率（分子）の構造'!N$53,NA())</f>
        <v>577</v>
      </c>
      <c r="M50" s="181" t="e">
        <f>NA()</f>
        <v>#N/A</v>
      </c>
      <c r="N50" s="181" t="e">
        <f>NA()</f>
        <v>#N/A</v>
      </c>
      <c r="O50" s="181">
        <f>IF(ISNUMBER('実質公債費比率（分子）の構造'!O$53),'実質公債費比率（分子）の構造'!O$53,NA())</f>
        <v>671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7449</v>
      </c>
      <c r="E56" s="180"/>
      <c r="F56" s="180"/>
      <c r="G56" s="180">
        <f>'将来負担比率（分子）の構造'!J$52</f>
        <v>7794</v>
      </c>
      <c r="H56" s="180"/>
      <c r="I56" s="180"/>
      <c r="J56" s="180">
        <f>'将来負担比率（分子）の構造'!K$52</f>
        <v>7745</v>
      </c>
      <c r="K56" s="180"/>
      <c r="L56" s="180"/>
      <c r="M56" s="180">
        <f>'将来負担比率（分子）の構造'!L$52</f>
        <v>7633</v>
      </c>
      <c r="N56" s="180"/>
      <c r="O56" s="180"/>
      <c r="P56" s="180">
        <f>'将来負担比率（分子）の構造'!M$52</f>
        <v>8295</v>
      </c>
    </row>
    <row r="57" spans="1:16" x14ac:dyDescent="0.15">
      <c r="A57" s="180" t="s">
        <v>42</v>
      </c>
      <c r="B57" s="180"/>
      <c r="C57" s="180"/>
      <c r="D57" s="180">
        <f>'将来負担比率（分子）の構造'!I$51</f>
        <v>102</v>
      </c>
      <c r="E57" s="180"/>
      <c r="F57" s="180"/>
      <c r="G57" s="180">
        <f>'将来負担比率（分子）の構造'!J$51</f>
        <v>71</v>
      </c>
      <c r="H57" s="180"/>
      <c r="I57" s="180"/>
      <c r="J57" s="180">
        <f>'将来負担比率（分子）の構造'!K$51</f>
        <v>44</v>
      </c>
      <c r="K57" s="180"/>
      <c r="L57" s="180"/>
      <c r="M57" s="180">
        <f>'将来負担比率（分子）の構造'!L$51</f>
        <v>29</v>
      </c>
      <c r="N57" s="180"/>
      <c r="O57" s="180"/>
      <c r="P57" s="180">
        <f>'将来負担比率（分子）の構造'!M$51</f>
        <v>22</v>
      </c>
    </row>
    <row r="58" spans="1:16" x14ac:dyDescent="0.15">
      <c r="A58" s="180" t="s">
        <v>41</v>
      </c>
      <c r="B58" s="180"/>
      <c r="C58" s="180"/>
      <c r="D58" s="180">
        <f>'将来負担比率（分子）の構造'!I$50</f>
        <v>675</v>
      </c>
      <c r="E58" s="180"/>
      <c r="F58" s="180"/>
      <c r="G58" s="180">
        <f>'将来負担比率（分子）の構造'!J$50</f>
        <v>693</v>
      </c>
      <c r="H58" s="180"/>
      <c r="I58" s="180"/>
      <c r="J58" s="180">
        <f>'将来負担比率（分子）の構造'!K$50</f>
        <v>561</v>
      </c>
      <c r="K58" s="180"/>
      <c r="L58" s="180"/>
      <c r="M58" s="180">
        <f>'将来負担比率（分子）の構造'!L$50</f>
        <v>563</v>
      </c>
      <c r="N58" s="180"/>
      <c r="O58" s="180"/>
      <c r="P58" s="180">
        <f>'将来負担比率（分子）の構造'!M$50</f>
        <v>661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1606</v>
      </c>
      <c r="C62" s="180"/>
      <c r="D62" s="180"/>
      <c r="E62" s="180">
        <f>'将来負担比率（分子）の構造'!J$45</f>
        <v>1440</v>
      </c>
      <c r="F62" s="180"/>
      <c r="G62" s="180"/>
      <c r="H62" s="180">
        <f>'将来負担比率（分子）の構造'!K$45</f>
        <v>1437</v>
      </c>
      <c r="I62" s="180"/>
      <c r="J62" s="180"/>
      <c r="K62" s="180">
        <f>'将来負担比率（分子）の構造'!L$45</f>
        <v>1151</v>
      </c>
      <c r="L62" s="180"/>
      <c r="M62" s="180"/>
      <c r="N62" s="180">
        <f>'将来負担比率（分子）の構造'!M$45</f>
        <v>1014</v>
      </c>
      <c r="O62" s="180"/>
      <c r="P62" s="180"/>
    </row>
    <row r="63" spans="1:16" x14ac:dyDescent="0.15">
      <c r="A63" s="180" t="s">
        <v>34</v>
      </c>
      <c r="B63" s="180">
        <f>'将来負担比率（分子）の構造'!I$44</f>
        <v>88</v>
      </c>
      <c r="C63" s="180"/>
      <c r="D63" s="180"/>
      <c r="E63" s="180">
        <f>'将来負担比率（分子）の構造'!J$44</f>
        <v>118</v>
      </c>
      <c r="F63" s="180"/>
      <c r="G63" s="180"/>
      <c r="H63" s="180">
        <f>'将来負担比率（分子）の構造'!K$44</f>
        <v>117</v>
      </c>
      <c r="I63" s="180"/>
      <c r="J63" s="180"/>
      <c r="K63" s="180">
        <f>'将来負担比率（分子）の構造'!L$44</f>
        <v>134</v>
      </c>
      <c r="L63" s="180"/>
      <c r="M63" s="180"/>
      <c r="N63" s="180">
        <f>'将来負担比率（分子）の構造'!M$44</f>
        <v>133</v>
      </c>
      <c r="O63" s="180"/>
      <c r="P63" s="180"/>
    </row>
    <row r="64" spans="1:16" x14ac:dyDescent="0.15">
      <c r="A64" s="180" t="s">
        <v>33</v>
      </c>
      <c r="B64" s="180">
        <f>'将来負担比率（分子）の構造'!I$43</f>
        <v>1434</v>
      </c>
      <c r="C64" s="180"/>
      <c r="D64" s="180"/>
      <c r="E64" s="180">
        <f>'将来負担比率（分子）の構造'!J$43</f>
        <v>1388</v>
      </c>
      <c r="F64" s="180"/>
      <c r="G64" s="180"/>
      <c r="H64" s="180">
        <f>'将来負担比率（分子）の構造'!K$43</f>
        <v>1601</v>
      </c>
      <c r="I64" s="180"/>
      <c r="J64" s="180"/>
      <c r="K64" s="180">
        <f>'将来負担比率（分子）の構造'!L$43</f>
        <v>1895</v>
      </c>
      <c r="L64" s="180"/>
      <c r="M64" s="180"/>
      <c r="N64" s="180">
        <f>'将来負担比率（分子）の構造'!M$43</f>
        <v>2252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13444</v>
      </c>
      <c r="C66" s="180"/>
      <c r="D66" s="180"/>
      <c r="E66" s="180">
        <f>'将来負担比率（分子）の構造'!J$41</f>
        <v>13625</v>
      </c>
      <c r="F66" s="180"/>
      <c r="G66" s="180"/>
      <c r="H66" s="180">
        <f>'将来負担比率（分子）の構造'!K$41</f>
        <v>13762</v>
      </c>
      <c r="I66" s="180"/>
      <c r="J66" s="180"/>
      <c r="K66" s="180">
        <f>'将来負担比率（分子）の構造'!L$41</f>
        <v>13552</v>
      </c>
      <c r="L66" s="180"/>
      <c r="M66" s="180"/>
      <c r="N66" s="180">
        <f>'将来負担比率（分子）の構造'!M$41</f>
        <v>14588</v>
      </c>
      <c r="O66" s="180"/>
      <c r="P66" s="180"/>
    </row>
    <row r="67" spans="1:16" x14ac:dyDescent="0.15">
      <c r="A67" s="180" t="s">
        <v>74</v>
      </c>
      <c r="B67" s="180" t="e">
        <f>NA()</f>
        <v>#N/A</v>
      </c>
      <c r="C67" s="180">
        <f>IF(ISNUMBER('将来負担比率（分子）の構造'!I$53), IF('将来負担比率（分子）の構造'!I$53 &lt; 0, 0, '将来負担比率（分子）の構造'!I$53), NA())</f>
        <v>8347</v>
      </c>
      <c r="D67" s="180" t="e">
        <f>NA()</f>
        <v>#N/A</v>
      </c>
      <c r="E67" s="180" t="e">
        <f>NA()</f>
        <v>#N/A</v>
      </c>
      <c r="F67" s="180">
        <f>IF(ISNUMBER('将来負担比率（分子）の構造'!J$53), IF('将来負担比率（分子）の構造'!J$53 &lt; 0, 0, '将来負担比率（分子）の構造'!J$53), NA())</f>
        <v>8012</v>
      </c>
      <c r="G67" s="180" t="e">
        <f>NA()</f>
        <v>#N/A</v>
      </c>
      <c r="H67" s="180" t="e">
        <f>NA()</f>
        <v>#N/A</v>
      </c>
      <c r="I67" s="180">
        <f>IF(ISNUMBER('将来負担比率（分子）の構造'!K$53), IF('将来負担比率（分子）の構造'!K$53 &lt; 0, 0, '将来負担比率（分子）の構造'!K$53), NA())</f>
        <v>8566</v>
      </c>
      <c r="J67" s="180" t="e">
        <f>NA()</f>
        <v>#N/A</v>
      </c>
      <c r="K67" s="180" t="e">
        <f>NA()</f>
        <v>#N/A</v>
      </c>
      <c r="L67" s="180">
        <f>IF(ISNUMBER('将来負担比率（分子）の構造'!L$53), IF('将来負担比率（分子）の構造'!L$53 &lt; 0, 0, '将来負担比率（分子）の構造'!L$53), NA())</f>
        <v>8506</v>
      </c>
      <c r="M67" s="180" t="e">
        <f>NA()</f>
        <v>#N/A</v>
      </c>
      <c r="N67" s="180" t="e">
        <f>NA()</f>
        <v>#N/A</v>
      </c>
      <c r="O67" s="180">
        <f>IF(ISNUMBER('将来負担比率（分子）の構造'!M$53), IF('将来負担比率（分子）の構造'!M$53 &lt; 0, 0, '将来負担比率（分子）の構造'!M$53), NA())</f>
        <v>9009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164</v>
      </c>
      <c r="C72" s="184">
        <f>基金残高に係る経年分析!G55</f>
        <v>117</v>
      </c>
      <c r="D72" s="184">
        <f>基金残高に係る経年分析!H55</f>
        <v>93</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189</v>
      </c>
      <c r="C74" s="184">
        <f>基金残高に係る経年分析!G57</f>
        <v>198</v>
      </c>
      <c r="D74" s="184">
        <f>基金残高に係る経年分析!H57</f>
        <v>196</v>
      </c>
    </row>
  </sheetData>
  <sheetProtection algorithmName="SHA-512" hashValue="thY+XOdru97lMW2MwbtMoUYdpp1LsNYGDv6wKmFMQDKQf/5wrk1TyiI6tiiJiOpSzhkdcDJUp6jWlXljHHTnEQ==" saltValue="/E/HqkYxe2NqoG0mFgRw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1975807</v>
      </c>
      <c r="S5" s="727"/>
      <c r="T5" s="727"/>
      <c r="U5" s="727"/>
      <c r="V5" s="727"/>
      <c r="W5" s="727"/>
      <c r="X5" s="727"/>
      <c r="Y5" s="773"/>
      <c r="Z5" s="791">
        <v>22.1</v>
      </c>
      <c r="AA5" s="791"/>
      <c r="AB5" s="791"/>
      <c r="AC5" s="791"/>
      <c r="AD5" s="792">
        <v>1975807</v>
      </c>
      <c r="AE5" s="792"/>
      <c r="AF5" s="792"/>
      <c r="AG5" s="792"/>
      <c r="AH5" s="792"/>
      <c r="AI5" s="792"/>
      <c r="AJ5" s="792"/>
      <c r="AK5" s="792"/>
      <c r="AL5" s="774">
        <v>45.1</v>
      </c>
      <c r="AM5" s="743"/>
      <c r="AN5" s="743"/>
      <c r="AO5" s="775"/>
      <c r="AP5" s="760" t="s">
        <v>225</v>
      </c>
      <c r="AQ5" s="761"/>
      <c r="AR5" s="761"/>
      <c r="AS5" s="761"/>
      <c r="AT5" s="761"/>
      <c r="AU5" s="761"/>
      <c r="AV5" s="761"/>
      <c r="AW5" s="761"/>
      <c r="AX5" s="761"/>
      <c r="AY5" s="761"/>
      <c r="AZ5" s="761"/>
      <c r="BA5" s="761"/>
      <c r="BB5" s="761"/>
      <c r="BC5" s="761"/>
      <c r="BD5" s="761"/>
      <c r="BE5" s="761"/>
      <c r="BF5" s="762"/>
      <c r="BG5" s="661">
        <v>1973486</v>
      </c>
      <c r="BH5" s="664"/>
      <c r="BI5" s="664"/>
      <c r="BJ5" s="664"/>
      <c r="BK5" s="664"/>
      <c r="BL5" s="664"/>
      <c r="BM5" s="664"/>
      <c r="BN5" s="665"/>
      <c r="BO5" s="723">
        <v>99.9</v>
      </c>
      <c r="BP5" s="723"/>
      <c r="BQ5" s="723"/>
      <c r="BR5" s="723"/>
      <c r="BS5" s="724">
        <v>96534</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69207</v>
      </c>
      <c r="S6" s="664"/>
      <c r="T6" s="664"/>
      <c r="U6" s="664"/>
      <c r="V6" s="664"/>
      <c r="W6" s="664"/>
      <c r="X6" s="664"/>
      <c r="Y6" s="665"/>
      <c r="Z6" s="723">
        <v>0.8</v>
      </c>
      <c r="AA6" s="723"/>
      <c r="AB6" s="723"/>
      <c r="AC6" s="723"/>
      <c r="AD6" s="724">
        <v>69207</v>
      </c>
      <c r="AE6" s="724"/>
      <c r="AF6" s="724"/>
      <c r="AG6" s="724"/>
      <c r="AH6" s="724"/>
      <c r="AI6" s="724"/>
      <c r="AJ6" s="724"/>
      <c r="AK6" s="724"/>
      <c r="AL6" s="666">
        <v>1.6</v>
      </c>
      <c r="AM6" s="667"/>
      <c r="AN6" s="667"/>
      <c r="AO6" s="725"/>
      <c r="AP6" s="658" t="s">
        <v>230</v>
      </c>
      <c r="AQ6" s="659"/>
      <c r="AR6" s="659"/>
      <c r="AS6" s="659"/>
      <c r="AT6" s="659"/>
      <c r="AU6" s="659"/>
      <c r="AV6" s="659"/>
      <c r="AW6" s="659"/>
      <c r="AX6" s="659"/>
      <c r="AY6" s="659"/>
      <c r="AZ6" s="659"/>
      <c r="BA6" s="659"/>
      <c r="BB6" s="659"/>
      <c r="BC6" s="659"/>
      <c r="BD6" s="659"/>
      <c r="BE6" s="659"/>
      <c r="BF6" s="660"/>
      <c r="BG6" s="661">
        <v>1973486</v>
      </c>
      <c r="BH6" s="664"/>
      <c r="BI6" s="664"/>
      <c r="BJ6" s="664"/>
      <c r="BK6" s="664"/>
      <c r="BL6" s="664"/>
      <c r="BM6" s="664"/>
      <c r="BN6" s="665"/>
      <c r="BO6" s="723">
        <v>99.9</v>
      </c>
      <c r="BP6" s="723"/>
      <c r="BQ6" s="723"/>
      <c r="BR6" s="723"/>
      <c r="BS6" s="724">
        <v>96534</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84348</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84348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6378</v>
      </c>
      <c r="S7" s="664"/>
      <c r="T7" s="664"/>
      <c r="U7" s="664"/>
      <c r="V7" s="664"/>
      <c r="W7" s="664"/>
      <c r="X7" s="664"/>
      <c r="Y7" s="665"/>
      <c r="Z7" s="723">
        <v>0.1</v>
      </c>
      <c r="AA7" s="723"/>
      <c r="AB7" s="723"/>
      <c r="AC7" s="723"/>
      <c r="AD7" s="724">
        <v>6378</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1017417</v>
      </c>
      <c r="BH7" s="664"/>
      <c r="BI7" s="664"/>
      <c r="BJ7" s="664"/>
      <c r="BK7" s="664"/>
      <c r="BL7" s="664"/>
      <c r="BM7" s="664"/>
      <c r="BN7" s="665"/>
      <c r="BO7" s="723">
        <v>51.5</v>
      </c>
      <c r="BP7" s="723"/>
      <c r="BQ7" s="723"/>
      <c r="BR7" s="723"/>
      <c r="BS7" s="724" t="s">
        <v>234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941104</v>
      </c>
      <c r="CS7" s="664"/>
      <c r="CT7" s="664"/>
      <c r="CU7" s="664"/>
      <c r="CV7" s="664"/>
      <c r="CW7" s="664"/>
      <c r="CX7" s="664"/>
      <c r="CY7" s="665"/>
      <c r="CZ7" s="723">
        <v>10.6</v>
      </c>
      <c r="DA7" s="723"/>
      <c r="DB7" s="723"/>
      <c r="DC7" s="723"/>
      <c r="DD7" s="669">
        <v>200119</v>
      </c>
      <c r="DE7" s="664"/>
      <c r="DF7" s="664"/>
      <c r="DG7" s="664"/>
      <c r="DH7" s="664"/>
      <c r="DI7" s="664"/>
      <c r="DJ7" s="664"/>
      <c r="DK7" s="664"/>
      <c r="DL7" s="664"/>
      <c r="DM7" s="664"/>
      <c r="DN7" s="664"/>
      <c r="DO7" s="664"/>
      <c r="DP7" s="665"/>
      <c r="DQ7" s="669">
        <v>730227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20022</v>
      </c>
      <c r="S8" s="664"/>
      <c r="T8" s="664"/>
      <c r="U8" s="664"/>
      <c r="V8" s="664"/>
      <c r="W8" s="664"/>
      <c r="X8" s="664"/>
      <c r="Y8" s="665"/>
      <c r="Z8" s="723">
        <v>0.2</v>
      </c>
      <c r="AA8" s="723"/>
      <c r="AB8" s="723"/>
      <c r="AC8" s="723"/>
      <c r="AD8" s="724">
        <v>20022</v>
      </c>
      <c r="AE8" s="724"/>
      <c r="AF8" s="724"/>
      <c r="AG8" s="724"/>
      <c r="AH8" s="724"/>
      <c r="AI8" s="724"/>
      <c r="AJ8" s="724"/>
      <c r="AK8" s="724"/>
      <c r="AL8" s="666">
        <v>0.5</v>
      </c>
      <c r="AM8" s="667"/>
      <c r="AN8" s="667"/>
      <c r="AO8" s="725"/>
      <c r="AP8" s="658" t="s">
        <v>237</v>
      </c>
      <c r="AQ8" s="659"/>
      <c r="AR8" s="659"/>
      <c r="AS8" s="659"/>
      <c r="AT8" s="659"/>
      <c r="AU8" s="659"/>
      <c r="AV8" s="659"/>
      <c r="AW8" s="659"/>
      <c r="AX8" s="659"/>
      <c r="AY8" s="659"/>
      <c r="AZ8" s="659"/>
      <c r="BA8" s="659"/>
      <c r="BB8" s="659"/>
      <c r="BC8" s="659"/>
      <c r="BD8" s="659"/>
      <c r="BE8" s="659"/>
      <c r="BF8" s="660"/>
      <c r="BG8" s="661">
        <v>31948</v>
      </c>
      <c r="BH8" s="664"/>
      <c r="BI8" s="664"/>
      <c r="BJ8" s="664"/>
      <c r="BK8" s="664"/>
      <c r="BL8" s="664"/>
      <c r="BM8" s="664"/>
      <c r="BN8" s="665"/>
      <c r="BO8" s="723">
        <v>1.6</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2110993</v>
      </c>
      <c r="CS8" s="664"/>
      <c r="CT8" s="664"/>
      <c r="CU8" s="664"/>
      <c r="CV8" s="664"/>
      <c r="CW8" s="664"/>
      <c r="CX8" s="664"/>
      <c r="CY8" s="665"/>
      <c r="CZ8" s="723">
        <v>23.9</v>
      </c>
      <c r="DA8" s="723"/>
      <c r="DB8" s="723"/>
      <c r="DC8" s="723"/>
      <c r="DD8" s="669" t="s">
        <v>128</v>
      </c>
      <c r="DE8" s="664"/>
      <c r="DF8" s="664"/>
      <c r="DG8" s="664"/>
      <c r="DH8" s="664"/>
      <c r="DI8" s="664"/>
      <c r="DJ8" s="664"/>
      <c r="DK8" s="664"/>
      <c r="DL8" s="664"/>
      <c r="DM8" s="664"/>
      <c r="DN8" s="664"/>
      <c r="DO8" s="664"/>
      <c r="DP8" s="665"/>
      <c r="DQ8" s="669">
        <v>1312983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16022</v>
      </c>
      <c r="S9" s="664"/>
      <c r="T9" s="664"/>
      <c r="U9" s="664"/>
      <c r="V9" s="664"/>
      <c r="W9" s="664"/>
      <c r="X9" s="664"/>
      <c r="Y9" s="665"/>
      <c r="Z9" s="723">
        <v>0.2</v>
      </c>
      <c r="AA9" s="723"/>
      <c r="AB9" s="723"/>
      <c r="AC9" s="723"/>
      <c r="AD9" s="724">
        <v>16022</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921982</v>
      </c>
      <c r="BH9" s="664"/>
      <c r="BI9" s="664"/>
      <c r="BJ9" s="664"/>
      <c r="BK9" s="664"/>
      <c r="BL9" s="664"/>
      <c r="BM9" s="664"/>
      <c r="BN9" s="665"/>
      <c r="BO9" s="723">
        <v>46.7</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692671</v>
      </c>
      <c r="CS9" s="664"/>
      <c r="CT9" s="664"/>
      <c r="CU9" s="664"/>
      <c r="CV9" s="664"/>
      <c r="CW9" s="664"/>
      <c r="CX9" s="664"/>
      <c r="CY9" s="665"/>
      <c r="CZ9" s="723">
        <v>7.8</v>
      </c>
      <c r="DA9" s="723"/>
      <c r="DB9" s="723"/>
      <c r="DC9" s="723"/>
      <c r="DD9" s="669">
        <v>35348</v>
      </c>
      <c r="DE9" s="664"/>
      <c r="DF9" s="664"/>
      <c r="DG9" s="664"/>
      <c r="DH9" s="664"/>
      <c r="DI9" s="664"/>
      <c r="DJ9" s="664"/>
      <c r="DK9" s="664"/>
      <c r="DL9" s="664"/>
      <c r="DM9" s="664"/>
      <c r="DN9" s="664"/>
      <c r="DO9" s="664"/>
      <c r="DP9" s="665"/>
      <c r="DQ9" s="669">
        <v>563986</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175</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26585</v>
      </c>
      <c r="BH10" s="664"/>
      <c r="BI10" s="664"/>
      <c r="BJ10" s="664"/>
      <c r="BK10" s="664"/>
      <c r="BL10" s="664"/>
      <c r="BM10" s="664"/>
      <c r="BN10" s="665"/>
      <c r="BO10" s="723">
        <v>1.3</v>
      </c>
      <c r="BP10" s="723"/>
      <c r="BQ10" s="723"/>
      <c r="BR10" s="723"/>
      <c r="BS10" s="669" t="s">
        <v>128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175</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36902</v>
      </c>
      <c r="BH11" s="664"/>
      <c r="BI11" s="664"/>
      <c r="BJ11" s="664"/>
      <c r="BK11" s="664"/>
      <c r="BL11" s="664"/>
      <c r="BM11" s="664"/>
      <c r="BN11" s="665"/>
      <c r="BO11" s="723">
        <v>1.9</v>
      </c>
      <c r="BP11" s="723"/>
      <c r="BQ11" s="723"/>
      <c r="BR11" s="723"/>
      <c r="BS11" s="669" t="s">
        <v>128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186835</v>
      </c>
      <c r="CS11" s="664"/>
      <c r="CT11" s="664"/>
      <c r="CU11" s="664"/>
      <c r="CV11" s="664"/>
      <c r="CW11" s="664"/>
      <c r="CX11" s="664"/>
      <c r="CY11" s="665"/>
      <c r="CZ11" s="723">
        <v>2.1</v>
      </c>
      <c r="DA11" s="723"/>
      <c r="DB11" s="723"/>
      <c r="DC11" s="723"/>
      <c r="DD11" s="669">
        <v>37824</v>
      </c>
      <c r="DE11" s="664"/>
      <c r="DF11" s="664"/>
      <c r="DG11" s="664"/>
      <c r="DH11" s="664"/>
      <c r="DI11" s="664"/>
      <c r="DJ11" s="664"/>
      <c r="DK11" s="664"/>
      <c r="DL11" s="664"/>
      <c r="DM11" s="664"/>
      <c r="DN11" s="664"/>
      <c r="DO11" s="664"/>
      <c r="DP11" s="665"/>
      <c r="DQ11" s="669">
        <v>119950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269466</v>
      </c>
      <c r="S12" s="664"/>
      <c r="T12" s="664"/>
      <c r="U12" s="664"/>
      <c r="V12" s="664"/>
      <c r="W12" s="664"/>
      <c r="X12" s="664"/>
      <c r="Y12" s="665"/>
      <c r="Z12" s="723">
        <v>3</v>
      </c>
      <c r="AA12" s="723"/>
      <c r="AB12" s="723"/>
      <c r="AC12" s="723"/>
      <c r="AD12" s="724">
        <v>269466</v>
      </c>
      <c r="AE12" s="724"/>
      <c r="AF12" s="724"/>
      <c r="AG12" s="724"/>
      <c r="AH12" s="724"/>
      <c r="AI12" s="724"/>
      <c r="AJ12" s="724"/>
      <c r="AK12" s="724"/>
      <c r="AL12" s="666">
        <v>6.1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836219</v>
      </c>
      <c r="BH12" s="664"/>
      <c r="BI12" s="664"/>
      <c r="BJ12" s="664"/>
      <c r="BK12" s="664"/>
      <c r="BL12" s="664"/>
      <c r="BM12" s="664"/>
      <c r="BN12" s="665"/>
      <c r="BO12" s="723">
        <v>42.3</v>
      </c>
      <c r="BP12" s="723"/>
      <c r="BQ12" s="723"/>
      <c r="BR12" s="723"/>
      <c r="BS12" s="669">
        <v>96534</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29912</v>
      </c>
      <c r="CS12" s="664"/>
      <c r="CT12" s="664"/>
      <c r="CU12" s="664"/>
      <c r="CV12" s="664"/>
      <c r="CW12" s="664"/>
      <c r="CX12" s="664"/>
      <c r="CY12" s="665"/>
      <c r="CZ12" s="723">
        <v>0.3</v>
      </c>
      <c r="DA12" s="723"/>
      <c r="DB12" s="723"/>
      <c r="DC12" s="723"/>
      <c r="DD12" s="669">
        <v>3996</v>
      </c>
      <c r="DE12" s="664"/>
      <c r="DF12" s="664"/>
      <c r="DG12" s="664"/>
      <c r="DH12" s="664"/>
      <c r="DI12" s="664"/>
      <c r="DJ12" s="664"/>
      <c r="DK12" s="664"/>
      <c r="DL12" s="664"/>
      <c r="DM12" s="664"/>
      <c r="DN12" s="664"/>
      <c r="DO12" s="664"/>
      <c r="DP12" s="665"/>
      <c r="DQ12" s="669">
        <v>25826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836219</v>
      </c>
      <c r="BH13" s="664"/>
      <c r="BI13" s="664"/>
      <c r="BJ13" s="664"/>
      <c r="BK13" s="664"/>
      <c r="BL13" s="664"/>
      <c r="BM13" s="664"/>
      <c r="BN13" s="665"/>
      <c r="BO13" s="723">
        <v>42.3</v>
      </c>
      <c r="BP13" s="723"/>
      <c r="BQ13" s="723"/>
      <c r="BR13" s="723"/>
      <c r="BS13" s="669">
        <v>96534</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537561</v>
      </c>
      <c r="CS13" s="664"/>
      <c r="CT13" s="664"/>
      <c r="CU13" s="664"/>
      <c r="CV13" s="664"/>
      <c r="CW13" s="664"/>
      <c r="CX13" s="664"/>
      <c r="CY13" s="665"/>
      <c r="CZ13" s="723">
        <v>6.1</v>
      </c>
      <c r="DA13" s="723"/>
      <c r="DB13" s="723"/>
      <c r="DC13" s="723"/>
      <c r="DD13" s="669">
        <v>243520</v>
      </c>
      <c r="DE13" s="664"/>
      <c r="DF13" s="664"/>
      <c r="DG13" s="664"/>
      <c r="DH13" s="664"/>
      <c r="DI13" s="664"/>
      <c r="DJ13" s="664"/>
      <c r="DK13" s="664"/>
      <c r="DL13" s="664"/>
      <c r="DM13" s="664"/>
      <c r="DN13" s="664"/>
      <c r="DO13" s="664"/>
      <c r="DP13" s="665"/>
      <c r="DQ13" s="669">
        <v>292568</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175</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40156</v>
      </c>
      <c r="BH14" s="664"/>
      <c r="BI14" s="664"/>
      <c r="BJ14" s="664"/>
      <c r="BK14" s="664"/>
      <c r="BL14" s="664"/>
      <c r="BM14" s="664"/>
      <c r="BN14" s="665"/>
      <c r="BO14" s="723">
        <v>2</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322100</v>
      </c>
      <c r="CS14" s="664"/>
      <c r="CT14" s="664"/>
      <c r="CU14" s="664"/>
      <c r="CV14" s="664"/>
      <c r="CW14" s="664"/>
      <c r="CX14" s="664"/>
      <c r="CY14" s="665"/>
      <c r="CZ14" s="723">
        <v>3.6</v>
      </c>
      <c r="DA14" s="723"/>
      <c r="DB14" s="723"/>
      <c r="DC14" s="723"/>
      <c r="DD14" s="669">
        <v>86257</v>
      </c>
      <c r="DE14" s="664"/>
      <c r="DF14" s="664"/>
      <c r="DG14" s="664"/>
      <c r="DH14" s="664"/>
      <c r="DI14" s="664"/>
      <c r="DJ14" s="664"/>
      <c r="DK14" s="664"/>
      <c r="DL14" s="664"/>
      <c r="DM14" s="664"/>
      <c r="DN14" s="664"/>
      <c r="DO14" s="664"/>
      <c r="DP14" s="665"/>
      <c r="DQ14" s="669">
        <v>237100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22035</v>
      </c>
      <c r="S15" s="664"/>
      <c r="T15" s="664"/>
      <c r="U15" s="664"/>
      <c r="V15" s="664"/>
      <c r="W15" s="664"/>
      <c r="X15" s="664"/>
      <c r="Y15" s="665"/>
      <c r="Z15" s="723">
        <v>0.2</v>
      </c>
      <c r="AA15" s="723"/>
      <c r="AB15" s="723"/>
      <c r="AC15" s="723"/>
      <c r="AD15" s="724">
        <v>22035</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79694</v>
      </c>
      <c r="BH15" s="664"/>
      <c r="BI15" s="664"/>
      <c r="BJ15" s="664"/>
      <c r="BK15" s="664"/>
      <c r="BL15" s="664"/>
      <c r="BM15" s="664"/>
      <c r="BN15" s="665"/>
      <c r="BO15" s="723">
        <v>4</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2817914</v>
      </c>
      <c r="CS15" s="664"/>
      <c r="CT15" s="664"/>
      <c r="CU15" s="664"/>
      <c r="CV15" s="664"/>
      <c r="CW15" s="664"/>
      <c r="CX15" s="664"/>
      <c r="CY15" s="665"/>
      <c r="CZ15" s="723">
        <v>31.9</v>
      </c>
      <c r="DA15" s="723"/>
      <c r="DB15" s="723"/>
      <c r="DC15" s="723"/>
      <c r="DD15" s="669">
        <v>2130542</v>
      </c>
      <c r="DE15" s="664"/>
      <c r="DF15" s="664"/>
      <c r="DG15" s="664"/>
      <c r="DH15" s="664"/>
      <c r="DI15" s="664"/>
      <c r="DJ15" s="664"/>
      <c r="DK15" s="664"/>
      <c r="DL15" s="664"/>
      <c r="DM15" s="664"/>
      <c r="DN15" s="664"/>
      <c r="DO15" s="664"/>
      <c r="DP15" s="665"/>
      <c r="DQ15" s="669">
        <v>888091</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175</v>
      </c>
      <c r="AA16" s="723"/>
      <c r="AB16" s="723"/>
      <c r="AC16" s="723"/>
      <c r="AD16" s="724" t="s">
        <v>128</v>
      </c>
      <c r="AE16" s="724"/>
      <c r="AF16" s="724"/>
      <c r="AG16" s="724"/>
      <c r="AH16" s="724"/>
      <c r="AI16" s="724"/>
      <c r="AJ16" s="724"/>
      <c r="AK16" s="724"/>
      <c r="AL16" s="666" t="s">
        <v>128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59967</v>
      </c>
      <c r="CS16" s="664"/>
      <c r="CT16" s="664"/>
      <c r="CU16" s="664"/>
      <c r="CV16" s="664"/>
      <c r="CW16" s="664"/>
      <c r="CX16" s="664"/>
      <c r="CY16" s="665"/>
      <c r="CZ16" s="723">
        <v>0.7</v>
      </c>
      <c r="DA16" s="723"/>
      <c r="DB16" s="723"/>
      <c r="DC16" s="723"/>
      <c r="DD16" s="669" t="s">
        <v>234</v>
      </c>
      <c r="DE16" s="664"/>
      <c r="DF16" s="664"/>
      <c r="DG16" s="664"/>
      <c r="DH16" s="664"/>
      <c r="DI16" s="664"/>
      <c r="DJ16" s="664"/>
      <c r="DK16" s="664"/>
      <c r="DL16" s="664"/>
      <c r="DM16" s="664"/>
      <c r="DN16" s="664"/>
      <c r="DO16" s="664"/>
      <c r="DP16" s="665"/>
      <c r="DQ16" s="669">
        <v>10000</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13732</v>
      </c>
      <c r="S17" s="664"/>
      <c r="T17" s="664"/>
      <c r="U17" s="664"/>
      <c r="V17" s="664"/>
      <c r="W17" s="664"/>
      <c r="X17" s="664"/>
      <c r="Y17" s="665"/>
      <c r="Z17" s="723">
        <v>0.2</v>
      </c>
      <c r="AA17" s="723"/>
      <c r="AB17" s="723"/>
      <c r="AC17" s="723"/>
      <c r="AD17" s="724">
        <v>13732</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1062838</v>
      </c>
      <c r="CS17" s="664"/>
      <c r="CT17" s="664"/>
      <c r="CU17" s="664"/>
      <c r="CV17" s="664"/>
      <c r="CW17" s="664"/>
      <c r="CX17" s="664"/>
      <c r="CY17" s="665"/>
      <c r="CZ17" s="723">
        <v>12</v>
      </c>
      <c r="DA17" s="723"/>
      <c r="DB17" s="723"/>
      <c r="DC17" s="723"/>
      <c r="DD17" s="669" t="s">
        <v>128</v>
      </c>
      <c r="DE17" s="664"/>
      <c r="DF17" s="664"/>
      <c r="DG17" s="664"/>
      <c r="DH17" s="664"/>
      <c r="DI17" s="664"/>
      <c r="DJ17" s="664"/>
      <c r="DK17" s="664"/>
      <c r="DL17" s="664"/>
      <c r="DM17" s="664"/>
      <c r="DN17" s="664"/>
      <c r="DO17" s="664"/>
      <c r="DP17" s="665"/>
      <c r="DQ17" s="669">
        <v>1057190</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2295771</v>
      </c>
      <c r="S18" s="664"/>
      <c r="T18" s="664"/>
      <c r="U18" s="664"/>
      <c r="V18" s="664"/>
      <c r="W18" s="664"/>
      <c r="X18" s="664"/>
      <c r="Y18" s="665"/>
      <c r="Z18" s="723">
        <v>25.7</v>
      </c>
      <c r="AA18" s="723"/>
      <c r="AB18" s="723"/>
      <c r="AC18" s="723"/>
      <c r="AD18" s="724">
        <v>1988294</v>
      </c>
      <c r="AE18" s="724"/>
      <c r="AF18" s="724"/>
      <c r="AG18" s="724"/>
      <c r="AH18" s="724"/>
      <c r="AI18" s="724"/>
      <c r="AJ18" s="724"/>
      <c r="AK18" s="724"/>
      <c r="AL18" s="666">
        <v>45.4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1988294</v>
      </c>
      <c r="S19" s="664"/>
      <c r="T19" s="664"/>
      <c r="U19" s="664"/>
      <c r="V19" s="664"/>
      <c r="W19" s="664"/>
      <c r="X19" s="664"/>
      <c r="Y19" s="665"/>
      <c r="Z19" s="723">
        <v>22.2</v>
      </c>
      <c r="AA19" s="723"/>
      <c r="AB19" s="723"/>
      <c r="AC19" s="723"/>
      <c r="AD19" s="724">
        <v>1988294</v>
      </c>
      <c r="AE19" s="724"/>
      <c r="AF19" s="724"/>
      <c r="AG19" s="724"/>
      <c r="AH19" s="724"/>
      <c r="AI19" s="724"/>
      <c r="AJ19" s="724"/>
      <c r="AK19" s="724"/>
      <c r="AL19" s="666">
        <v>45.4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2321</v>
      </c>
      <c r="BH19" s="664"/>
      <c r="BI19" s="664"/>
      <c r="BJ19" s="664"/>
      <c r="BK19" s="664"/>
      <c r="BL19" s="664"/>
      <c r="BM19" s="664"/>
      <c r="BN19" s="665"/>
      <c r="BO19" s="723">
        <v>0.1</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175</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307477</v>
      </c>
      <c r="S20" s="664"/>
      <c r="T20" s="664"/>
      <c r="U20" s="664"/>
      <c r="V20" s="664"/>
      <c r="W20" s="664"/>
      <c r="X20" s="664"/>
      <c r="Y20" s="665"/>
      <c r="Z20" s="723">
        <v>3.4</v>
      </c>
      <c r="AA20" s="723"/>
      <c r="AB20" s="723"/>
      <c r="AC20" s="723"/>
      <c r="AD20" s="724" t="s">
        <v>175</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2321</v>
      </c>
      <c r="BH20" s="664"/>
      <c r="BI20" s="664"/>
      <c r="BJ20" s="664"/>
      <c r="BK20" s="664"/>
      <c r="BL20" s="664"/>
      <c r="BM20" s="664"/>
      <c r="BN20" s="665"/>
      <c r="BO20" s="723">
        <v>0.1</v>
      </c>
      <c r="BP20" s="723"/>
      <c r="BQ20" s="723"/>
      <c r="BR20" s="723"/>
      <c r="BS20" s="669" t="s">
        <v>175</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8846243</v>
      </c>
      <c r="CS20" s="664"/>
      <c r="CT20" s="664"/>
      <c r="CU20" s="664"/>
      <c r="CV20" s="664"/>
      <c r="CW20" s="664"/>
      <c r="CX20" s="664"/>
      <c r="CY20" s="665"/>
      <c r="CZ20" s="723">
        <v>100</v>
      </c>
      <c r="DA20" s="723"/>
      <c r="DB20" s="723"/>
      <c r="DC20" s="723"/>
      <c r="DD20" s="669">
        <v>2737606</v>
      </c>
      <c r="DE20" s="664"/>
      <c r="DF20" s="664"/>
      <c r="DG20" s="664"/>
      <c r="DH20" s="664"/>
      <c r="DI20" s="664"/>
      <c r="DJ20" s="664"/>
      <c r="DK20" s="664"/>
      <c r="DL20" s="664"/>
      <c r="DM20" s="664"/>
      <c r="DN20" s="664"/>
      <c r="DO20" s="664"/>
      <c r="DP20" s="665"/>
      <c r="DQ20" s="669">
        <v>5322269</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2321</v>
      </c>
      <c r="BH21" s="664"/>
      <c r="BI21" s="664"/>
      <c r="BJ21" s="664"/>
      <c r="BK21" s="664"/>
      <c r="BL21" s="664"/>
      <c r="BM21" s="664"/>
      <c r="BN21" s="665"/>
      <c r="BO21" s="723">
        <v>0.1</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4688440</v>
      </c>
      <c r="S22" s="664"/>
      <c r="T22" s="664"/>
      <c r="U22" s="664"/>
      <c r="V22" s="664"/>
      <c r="W22" s="664"/>
      <c r="X22" s="664"/>
      <c r="Y22" s="665"/>
      <c r="Z22" s="723">
        <v>52.4</v>
      </c>
      <c r="AA22" s="723"/>
      <c r="AB22" s="723"/>
      <c r="AC22" s="723"/>
      <c r="AD22" s="724">
        <v>4380963</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234</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1239</v>
      </c>
      <c r="S23" s="664"/>
      <c r="T23" s="664"/>
      <c r="U23" s="664"/>
      <c r="V23" s="664"/>
      <c r="W23" s="664"/>
      <c r="X23" s="664"/>
      <c r="Y23" s="665"/>
      <c r="Z23" s="723">
        <v>0</v>
      </c>
      <c r="AA23" s="723"/>
      <c r="AB23" s="723"/>
      <c r="AC23" s="723"/>
      <c r="AD23" s="724">
        <v>1239</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20736</v>
      </c>
      <c r="S24" s="664"/>
      <c r="T24" s="664"/>
      <c r="U24" s="664"/>
      <c r="V24" s="664"/>
      <c r="W24" s="664"/>
      <c r="X24" s="664"/>
      <c r="Y24" s="665"/>
      <c r="Z24" s="723">
        <v>0.2</v>
      </c>
      <c r="AA24" s="723"/>
      <c r="AB24" s="723"/>
      <c r="AC24" s="723"/>
      <c r="AD24" s="724" t="s">
        <v>128</v>
      </c>
      <c r="AE24" s="724"/>
      <c r="AF24" s="724"/>
      <c r="AG24" s="724"/>
      <c r="AH24" s="724"/>
      <c r="AI24" s="724"/>
      <c r="AJ24" s="724"/>
      <c r="AK24" s="724"/>
      <c r="AL24" s="666" t="s">
        <v>175</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234</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3274923</v>
      </c>
      <c r="CS24" s="727"/>
      <c r="CT24" s="727"/>
      <c r="CU24" s="727"/>
      <c r="CV24" s="727"/>
      <c r="CW24" s="727"/>
      <c r="CX24" s="727"/>
      <c r="CY24" s="773"/>
      <c r="CZ24" s="774">
        <v>37</v>
      </c>
      <c r="DA24" s="743"/>
      <c r="DB24" s="743"/>
      <c r="DC24" s="777"/>
      <c r="DD24" s="772">
        <v>2663387</v>
      </c>
      <c r="DE24" s="727"/>
      <c r="DF24" s="727"/>
      <c r="DG24" s="727"/>
      <c r="DH24" s="727"/>
      <c r="DI24" s="727"/>
      <c r="DJ24" s="727"/>
      <c r="DK24" s="773"/>
      <c r="DL24" s="772">
        <v>2634109</v>
      </c>
      <c r="DM24" s="727"/>
      <c r="DN24" s="727"/>
      <c r="DO24" s="727"/>
      <c r="DP24" s="727"/>
      <c r="DQ24" s="727"/>
      <c r="DR24" s="727"/>
      <c r="DS24" s="727"/>
      <c r="DT24" s="727"/>
      <c r="DU24" s="727"/>
      <c r="DV24" s="773"/>
      <c r="DW24" s="774">
        <v>56.6</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171276</v>
      </c>
      <c r="S25" s="664"/>
      <c r="T25" s="664"/>
      <c r="U25" s="664"/>
      <c r="V25" s="664"/>
      <c r="W25" s="664"/>
      <c r="X25" s="664"/>
      <c r="Y25" s="665"/>
      <c r="Z25" s="723">
        <v>1.9</v>
      </c>
      <c r="AA25" s="723"/>
      <c r="AB25" s="723"/>
      <c r="AC25" s="723"/>
      <c r="AD25" s="724" t="s">
        <v>234</v>
      </c>
      <c r="AE25" s="724"/>
      <c r="AF25" s="724"/>
      <c r="AG25" s="724"/>
      <c r="AH25" s="724"/>
      <c r="AI25" s="724"/>
      <c r="AJ25" s="724"/>
      <c r="AK25" s="724"/>
      <c r="AL25" s="666" t="s">
        <v>128</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234</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1452634</v>
      </c>
      <c r="CS25" s="662"/>
      <c r="CT25" s="662"/>
      <c r="CU25" s="662"/>
      <c r="CV25" s="662"/>
      <c r="CW25" s="662"/>
      <c r="CX25" s="662"/>
      <c r="CY25" s="663"/>
      <c r="CZ25" s="666">
        <v>16.399999999999999</v>
      </c>
      <c r="DA25" s="695"/>
      <c r="DB25" s="695"/>
      <c r="DC25" s="696"/>
      <c r="DD25" s="669">
        <v>1386448</v>
      </c>
      <c r="DE25" s="662"/>
      <c r="DF25" s="662"/>
      <c r="DG25" s="662"/>
      <c r="DH25" s="662"/>
      <c r="DI25" s="662"/>
      <c r="DJ25" s="662"/>
      <c r="DK25" s="663"/>
      <c r="DL25" s="669">
        <v>1357170</v>
      </c>
      <c r="DM25" s="662"/>
      <c r="DN25" s="662"/>
      <c r="DO25" s="662"/>
      <c r="DP25" s="662"/>
      <c r="DQ25" s="662"/>
      <c r="DR25" s="662"/>
      <c r="DS25" s="662"/>
      <c r="DT25" s="662"/>
      <c r="DU25" s="662"/>
      <c r="DV25" s="663"/>
      <c r="DW25" s="666">
        <v>29.1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32286</v>
      </c>
      <c r="S26" s="664"/>
      <c r="T26" s="664"/>
      <c r="U26" s="664"/>
      <c r="V26" s="664"/>
      <c r="W26" s="664"/>
      <c r="X26" s="664"/>
      <c r="Y26" s="665"/>
      <c r="Z26" s="723">
        <v>0.4</v>
      </c>
      <c r="AA26" s="723"/>
      <c r="AB26" s="723"/>
      <c r="AC26" s="723"/>
      <c r="AD26" s="724" t="s">
        <v>128</v>
      </c>
      <c r="AE26" s="724"/>
      <c r="AF26" s="724"/>
      <c r="AG26" s="724"/>
      <c r="AH26" s="724"/>
      <c r="AI26" s="724"/>
      <c r="AJ26" s="724"/>
      <c r="AK26" s="724"/>
      <c r="AL26" s="666" t="s">
        <v>175</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234</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992080</v>
      </c>
      <c r="CS26" s="664"/>
      <c r="CT26" s="664"/>
      <c r="CU26" s="664"/>
      <c r="CV26" s="664"/>
      <c r="CW26" s="664"/>
      <c r="CX26" s="664"/>
      <c r="CY26" s="665"/>
      <c r="CZ26" s="666">
        <v>11.2</v>
      </c>
      <c r="DA26" s="695"/>
      <c r="DB26" s="695"/>
      <c r="DC26" s="696"/>
      <c r="DD26" s="669">
        <v>928659</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976723</v>
      </c>
      <c r="S27" s="664"/>
      <c r="T27" s="664"/>
      <c r="U27" s="664"/>
      <c r="V27" s="664"/>
      <c r="W27" s="664"/>
      <c r="X27" s="664"/>
      <c r="Y27" s="665"/>
      <c r="Z27" s="723">
        <v>10.9</v>
      </c>
      <c r="AA27" s="723"/>
      <c r="AB27" s="723"/>
      <c r="AC27" s="723"/>
      <c r="AD27" s="724" t="s">
        <v>234</v>
      </c>
      <c r="AE27" s="724"/>
      <c r="AF27" s="724"/>
      <c r="AG27" s="724"/>
      <c r="AH27" s="724"/>
      <c r="AI27" s="724"/>
      <c r="AJ27" s="724"/>
      <c r="AK27" s="724"/>
      <c r="AL27" s="666" t="s">
        <v>175</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1975807</v>
      </c>
      <c r="BH27" s="664"/>
      <c r="BI27" s="664"/>
      <c r="BJ27" s="664"/>
      <c r="BK27" s="664"/>
      <c r="BL27" s="664"/>
      <c r="BM27" s="664"/>
      <c r="BN27" s="665"/>
      <c r="BO27" s="723">
        <v>100</v>
      </c>
      <c r="BP27" s="723"/>
      <c r="BQ27" s="723"/>
      <c r="BR27" s="723"/>
      <c r="BS27" s="669">
        <v>96534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759451</v>
      </c>
      <c r="CS27" s="662"/>
      <c r="CT27" s="662"/>
      <c r="CU27" s="662"/>
      <c r="CV27" s="662"/>
      <c r="CW27" s="662"/>
      <c r="CX27" s="662"/>
      <c r="CY27" s="663"/>
      <c r="CZ27" s="666">
        <v>8.6</v>
      </c>
      <c r="DA27" s="695"/>
      <c r="DB27" s="695"/>
      <c r="DC27" s="696"/>
      <c r="DD27" s="669">
        <v>219749</v>
      </c>
      <c r="DE27" s="662"/>
      <c r="DF27" s="662"/>
      <c r="DG27" s="662"/>
      <c r="DH27" s="662"/>
      <c r="DI27" s="662"/>
      <c r="DJ27" s="662"/>
      <c r="DK27" s="663"/>
      <c r="DL27" s="669">
        <v>219749</v>
      </c>
      <c r="DM27" s="662"/>
      <c r="DN27" s="662"/>
      <c r="DO27" s="662"/>
      <c r="DP27" s="662"/>
      <c r="DQ27" s="662"/>
      <c r="DR27" s="662"/>
      <c r="DS27" s="662"/>
      <c r="DT27" s="662"/>
      <c r="DU27" s="662"/>
      <c r="DV27" s="663"/>
      <c r="DW27" s="666">
        <v>4.7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234</v>
      </c>
      <c r="AA28" s="723"/>
      <c r="AB28" s="723"/>
      <c r="AC28" s="723"/>
      <c r="AD28" s="724" t="s">
        <v>128</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1062838</v>
      </c>
      <c r="CS28" s="664"/>
      <c r="CT28" s="664"/>
      <c r="CU28" s="664"/>
      <c r="CV28" s="664"/>
      <c r="CW28" s="664"/>
      <c r="CX28" s="664"/>
      <c r="CY28" s="665"/>
      <c r="CZ28" s="666">
        <v>12</v>
      </c>
      <c r="DA28" s="695"/>
      <c r="DB28" s="695"/>
      <c r="DC28" s="696"/>
      <c r="DD28" s="669">
        <v>1057190</v>
      </c>
      <c r="DE28" s="664"/>
      <c r="DF28" s="664"/>
      <c r="DG28" s="664"/>
      <c r="DH28" s="664"/>
      <c r="DI28" s="664"/>
      <c r="DJ28" s="664"/>
      <c r="DK28" s="665"/>
      <c r="DL28" s="669">
        <v>1057190</v>
      </c>
      <c r="DM28" s="664"/>
      <c r="DN28" s="664"/>
      <c r="DO28" s="664"/>
      <c r="DP28" s="664"/>
      <c r="DQ28" s="664"/>
      <c r="DR28" s="664"/>
      <c r="DS28" s="664"/>
      <c r="DT28" s="664"/>
      <c r="DU28" s="664"/>
      <c r="DV28" s="665"/>
      <c r="DW28" s="666">
        <v>22.7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432556</v>
      </c>
      <c r="S29" s="664"/>
      <c r="T29" s="664"/>
      <c r="U29" s="664"/>
      <c r="V29" s="664"/>
      <c r="W29" s="664"/>
      <c r="X29" s="664"/>
      <c r="Y29" s="665"/>
      <c r="Z29" s="723">
        <v>4.8</v>
      </c>
      <c r="AA29" s="723"/>
      <c r="AB29" s="723"/>
      <c r="AC29" s="723"/>
      <c r="AD29" s="724" t="s">
        <v>175</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1061277</v>
      </c>
      <c r="CS29" s="662"/>
      <c r="CT29" s="662"/>
      <c r="CU29" s="662"/>
      <c r="CV29" s="662"/>
      <c r="CW29" s="662"/>
      <c r="CX29" s="662"/>
      <c r="CY29" s="663"/>
      <c r="CZ29" s="666">
        <v>12</v>
      </c>
      <c r="DA29" s="695"/>
      <c r="DB29" s="695"/>
      <c r="DC29" s="696"/>
      <c r="DD29" s="669">
        <v>1055629</v>
      </c>
      <c r="DE29" s="662"/>
      <c r="DF29" s="662"/>
      <c r="DG29" s="662"/>
      <c r="DH29" s="662"/>
      <c r="DI29" s="662"/>
      <c r="DJ29" s="662"/>
      <c r="DK29" s="663"/>
      <c r="DL29" s="669">
        <v>1055629</v>
      </c>
      <c r="DM29" s="662"/>
      <c r="DN29" s="662"/>
      <c r="DO29" s="662"/>
      <c r="DP29" s="662"/>
      <c r="DQ29" s="662"/>
      <c r="DR29" s="662"/>
      <c r="DS29" s="662"/>
      <c r="DT29" s="662"/>
      <c r="DU29" s="662"/>
      <c r="DV29" s="663"/>
      <c r="DW29" s="666">
        <v>22.7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4170</v>
      </c>
      <c r="S30" s="664"/>
      <c r="T30" s="664"/>
      <c r="U30" s="664"/>
      <c r="V30" s="664"/>
      <c r="W30" s="664"/>
      <c r="X30" s="664"/>
      <c r="Y30" s="665"/>
      <c r="Z30" s="723">
        <v>0</v>
      </c>
      <c r="AA30" s="723"/>
      <c r="AB30" s="723"/>
      <c r="AC30" s="723"/>
      <c r="AD30" s="724" t="s">
        <v>128</v>
      </c>
      <c r="AE30" s="724"/>
      <c r="AF30" s="724"/>
      <c r="AG30" s="724"/>
      <c r="AH30" s="724"/>
      <c r="AI30" s="724"/>
      <c r="AJ30" s="724"/>
      <c r="AK30" s="724"/>
      <c r="AL30" s="666" t="s">
        <v>234</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99.5</v>
      </c>
      <c r="BH30" s="742"/>
      <c r="BI30" s="742"/>
      <c r="BJ30" s="742"/>
      <c r="BK30" s="742"/>
      <c r="BL30" s="742"/>
      <c r="BM30" s="743">
        <v>98.7</v>
      </c>
      <c r="BN30" s="742"/>
      <c r="BO30" s="742"/>
      <c r="BP30" s="742"/>
      <c r="BQ30" s="744"/>
      <c r="BR30" s="741">
        <v>99.5</v>
      </c>
      <c r="BS30" s="742"/>
      <c r="BT30" s="742"/>
      <c r="BU30" s="742"/>
      <c r="BV30" s="742"/>
      <c r="BW30" s="742"/>
      <c r="BX30" s="743">
        <v>98.6</v>
      </c>
      <c r="BY30" s="742"/>
      <c r="BZ30" s="742"/>
      <c r="CA30" s="742"/>
      <c r="CB30" s="744"/>
      <c r="CD30" s="747"/>
      <c r="CE30" s="748"/>
      <c r="CF30" s="705" t="s">
        <v>308</v>
      </c>
      <c r="CG30" s="702"/>
      <c r="CH30" s="702"/>
      <c r="CI30" s="702"/>
      <c r="CJ30" s="702"/>
      <c r="CK30" s="702"/>
      <c r="CL30" s="702"/>
      <c r="CM30" s="702"/>
      <c r="CN30" s="702"/>
      <c r="CO30" s="702"/>
      <c r="CP30" s="702"/>
      <c r="CQ30" s="703"/>
      <c r="CR30" s="661">
        <v>966378</v>
      </c>
      <c r="CS30" s="664"/>
      <c r="CT30" s="664"/>
      <c r="CU30" s="664"/>
      <c r="CV30" s="664"/>
      <c r="CW30" s="664"/>
      <c r="CX30" s="664"/>
      <c r="CY30" s="665"/>
      <c r="CZ30" s="666">
        <v>10.9</v>
      </c>
      <c r="DA30" s="695"/>
      <c r="DB30" s="695"/>
      <c r="DC30" s="696"/>
      <c r="DD30" s="669">
        <v>960967</v>
      </c>
      <c r="DE30" s="664"/>
      <c r="DF30" s="664"/>
      <c r="DG30" s="664"/>
      <c r="DH30" s="664"/>
      <c r="DI30" s="664"/>
      <c r="DJ30" s="664"/>
      <c r="DK30" s="665"/>
      <c r="DL30" s="669">
        <v>960967</v>
      </c>
      <c r="DM30" s="664"/>
      <c r="DN30" s="664"/>
      <c r="DO30" s="664"/>
      <c r="DP30" s="664"/>
      <c r="DQ30" s="664"/>
      <c r="DR30" s="664"/>
      <c r="DS30" s="664"/>
      <c r="DT30" s="664"/>
      <c r="DU30" s="664"/>
      <c r="DV30" s="665"/>
      <c r="DW30" s="666">
        <v>20.6</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4712</v>
      </c>
      <c r="S31" s="664"/>
      <c r="T31" s="664"/>
      <c r="U31" s="664"/>
      <c r="V31" s="664"/>
      <c r="W31" s="664"/>
      <c r="X31" s="664"/>
      <c r="Y31" s="665"/>
      <c r="Z31" s="723">
        <v>0.1</v>
      </c>
      <c r="AA31" s="723"/>
      <c r="AB31" s="723"/>
      <c r="AC31" s="723"/>
      <c r="AD31" s="724" t="s">
        <v>128</v>
      </c>
      <c r="AE31" s="724"/>
      <c r="AF31" s="724"/>
      <c r="AG31" s="724"/>
      <c r="AH31" s="724"/>
      <c r="AI31" s="724"/>
      <c r="AJ31" s="724"/>
      <c r="AK31" s="724"/>
      <c r="AL31" s="666" t="s">
        <v>175</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99.6</v>
      </c>
      <c r="BH31" s="662"/>
      <c r="BI31" s="662"/>
      <c r="BJ31" s="662"/>
      <c r="BK31" s="662"/>
      <c r="BL31" s="662"/>
      <c r="BM31" s="667">
        <v>99.2</v>
      </c>
      <c r="BN31" s="740"/>
      <c r="BO31" s="740"/>
      <c r="BP31" s="740"/>
      <c r="BQ31" s="701"/>
      <c r="BR31" s="739">
        <v>99.6</v>
      </c>
      <c r="BS31" s="662"/>
      <c r="BT31" s="662"/>
      <c r="BU31" s="662"/>
      <c r="BV31" s="662"/>
      <c r="BW31" s="662"/>
      <c r="BX31" s="667">
        <v>99.1</v>
      </c>
      <c r="BY31" s="740"/>
      <c r="BZ31" s="740"/>
      <c r="CA31" s="740"/>
      <c r="CB31" s="701"/>
      <c r="CD31" s="747"/>
      <c r="CE31" s="748"/>
      <c r="CF31" s="705" t="s">
        <v>312</v>
      </c>
      <c r="CG31" s="702"/>
      <c r="CH31" s="702"/>
      <c r="CI31" s="702"/>
      <c r="CJ31" s="702"/>
      <c r="CK31" s="702"/>
      <c r="CL31" s="702"/>
      <c r="CM31" s="702"/>
      <c r="CN31" s="702"/>
      <c r="CO31" s="702"/>
      <c r="CP31" s="702"/>
      <c r="CQ31" s="703"/>
      <c r="CR31" s="661">
        <v>94899</v>
      </c>
      <c r="CS31" s="662"/>
      <c r="CT31" s="662"/>
      <c r="CU31" s="662"/>
      <c r="CV31" s="662"/>
      <c r="CW31" s="662"/>
      <c r="CX31" s="662"/>
      <c r="CY31" s="663"/>
      <c r="CZ31" s="666">
        <v>1.1000000000000001</v>
      </c>
      <c r="DA31" s="695"/>
      <c r="DB31" s="695"/>
      <c r="DC31" s="696"/>
      <c r="DD31" s="669">
        <v>94662</v>
      </c>
      <c r="DE31" s="662"/>
      <c r="DF31" s="662"/>
      <c r="DG31" s="662"/>
      <c r="DH31" s="662"/>
      <c r="DI31" s="662"/>
      <c r="DJ31" s="662"/>
      <c r="DK31" s="663"/>
      <c r="DL31" s="669">
        <v>94662</v>
      </c>
      <c r="DM31" s="662"/>
      <c r="DN31" s="662"/>
      <c r="DO31" s="662"/>
      <c r="DP31" s="662"/>
      <c r="DQ31" s="662"/>
      <c r="DR31" s="662"/>
      <c r="DS31" s="662"/>
      <c r="DT31" s="662"/>
      <c r="DU31" s="662"/>
      <c r="DV31" s="663"/>
      <c r="DW31" s="666">
        <v>2</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40473</v>
      </c>
      <c r="S32" s="664"/>
      <c r="T32" s="664"/>
      <c r="U32" s="664"/>
      <c r="V32" s="664"/>
      <c r="W32" s="664"/>
      <c r="X32" s="664"/>
      <c r="Y32" s="665"/>
      <c r="Z32" s="723">
        <v>0.5</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98.1</v>
      </c>
      <c r="BN32" s="677"/>
      <c r="BO32" s="677"/>
      <c r="BP32" s="677"/>
      <c r="BQ32" s="714"/>
      <c r="BR32" s="738">
        <v>99.4</v>
      </c>
      <c r="BS32" s="677"/>
      <c r="BT32" s="677"/>
      <c r="BU32" s="677"/>
      <c r="BV32" s="677"/>
      <c r="BW32" s="677"/>
      <c r="BX32" s="721">
        <v>98</v>
      </c>
      <c r="BY32" s="677"/>
      <c r="BZ32" s="677"/>
      <c r="CA32" s="677"/>
      <c r="CB32" s="714"/>
      <c r="CD32" s="749"/>
      <c r="CE32" s="750"/>
      <c r="CF32" s="705" t="s">
        <v>315</v>
      </c>
      <c r="CG32" s="702"/>
      <c r="CH32" s="702"/>
      <c r="CI32" s="702"/>
      <c r="CJ32" s="702"/>
      <c r="CK32" s="702"/>
      <c r="CL32" s="702"/>
      <c r="CM32" s="702"/>
      <c r="CN32" s="702"/>
      <c r="CO32" s="702"/>
      <c r="CP32" s="702"/>
      <c r="CQ32" s="703"/>
      <c r="CR32" s="661">
        <v>1561</v>
      </c>
      <c r="CS32" s="664"/>
      <c r="CT32" s="664"/>
      <c r="CU32" s="664"/>
      <c r="CV32" s="664"/>
      <c r="CW32" s="664"/>
      <c r="CX32" s="664"/>
      <c r="CY32" s="665"/>
      <c r="CZ32" s="666">
        <v>0</v>
      </c>
      <c r="DA32" s="695"/>
      <c r="DB32" s="695"/>
      <c r="DC32" s="696"/>
      <c r="DD32" s="669">
        <v>1561</v>
      </c>
      <c r="DE32" s="664"/>
      <c r="DF32" s="664"/>
      <c r="DG32" s="664"/>
      <c r="DH32" s="664"/>
      <c r="DI32" s="664"/>
      <c r="DJ32" s="664"/>
      <c r="DK32" s="665"/>
      <c r="DL32" s="669">
        <v>1561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223682</v>
      </c>
      <c r="S33" s="664"/>
      <c r="T33" s="664"/>
      <c r="U33" s="664"/>
      <c r="V33" s="664"/>
      <c r="W33" s="664"/>
      <c r="X33" s="664"/>
      <c r="Y33" s="665"/>
      <c r="Z33" s="723">
        <v>2.5</v>
      </c>
      <c r="AA33" s="723"/>
      <c r="AB33" s="723"/>
      <c r="AC33" s="723"/>
      <c r="AD33" s="724" t="s">
        <v>128</v>
      </c>
      <c r="AE33" s="724"/>
      <c r="AF33" s="724"/>
      <c r="AG33" s="724"/>
      <c r="AH33" s="724"/>
      <c r="AI33" s="724"/>
      <c r="AJ33" s="724"/>
      <c r="AK33" s="724"/>
      <c r="AL33" s="666" t="s">
        <v>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2773747</v>
      </c>
      <c r="CS33" s="662"/>
      <c r="CT33" s="662"/>
      <c r="CU33" s="662"/>
      <c r="CV33" s="662"/>
      <c r="CW33" s="662"/>
      <c r="CX33" s="662"/>
      <c r="CY33" s="663"/>
      <c r="CZ33" s="666">
        <v>31.4</v>
      </c>
      <c r="DA33" s="695"/>
      <c r="DB33" s="695"/>
      <c r="DC33" s="696"/>
      <c r="DD33" s="669">
        <v>2214121</v>
      </c>
      <c r="DE33" s="662"/>
      <c r="DF33" s="662"/>
      <c r="DG33" s="662"/>
      <c r="DH33" s="662"/>
      <c r="DI33" s="662"/>
      <c r="DJ33" s="662"/>
      <c r="DK33" s="663"/>
      <c r="DL33" s="669">
        <v>1968970</v>
      </c>
      <c r="DM33" s="662"/>
      <c r="DN33" s="662"/>
      <c r="DO33" s="662"/>
      <c r="DP33" s="662"/>
      <c r="DQ33" s="662"/>
      <c r="DR33" s="662"/>
      <c r="DS33" s="662"/>
      <c r="DT33" s="662"/>
      <c r="DU33" s="662"/>
      <c r="DV33" s="663"/>
      <c r="DW33" s="666">
        <v>42.3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349408</v>
      </c>
      <c r="S34" s="664"/>
      <c r="T34" s="664"/>
      <c r="U34" s="664"/>
      <c r="V34" s="664"/>
      <c r="W34" s="664"/>
      <c r="X34" s="664"/>
      <c r="Y34" s="665"/>
      <c r="Z34" s="723">
        <v>3.9</v>
      </c>
      <c r="AA34" s="723"/>
      <c r="AB34" s="723"/>
      <c r="AC34" s="723"/>
      <c r="AD34" s="724">
        <v>1633</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1337683</v>
      </c>
      <c r="CS34" s="664"/>
      <c r="CT34" s="664"/>
      <c r="CU34" s="664"/>
      <c r="CV34" s="664"/>
      <c r="CW34" s="664"/>
      <c r="CX34" s="664"/>
      <c r="CY34" s="665"/>
      <c r="CZ34" s="666">
        <v>15.1</v>
      </c>
      <c r="DA34" s="695"/>
      <c r="DB34" s="695"/>
      <c r="DC34" s="696"/>
      <c r="DD34" s="669">
        <v>981595</v>
      </c>
      <c r="DE34" s="664"/>
      <c r="DF34" s="664"/>
      <c r="DG34" s="664"/>
      <c r="DH34" s="664"/>
      <c r="DI34" s="664"/>
      <c r="DJ34" s="664"/>
      <c r="DK34" s="665"/>
      <c r="DL34" s="669">
        <v>787361</v>
      </c>
      <c r="DM34" s="664"/>
      <c r="DN34" s="664"/>
      <c r="DO34" s="664"/>
      <c r="DP34" s="664"/>
      <c r="DQ34" s="664"/>
      <c r="DR34" s="664"/>
      <c r="DS34" s="664"/>
      <c r="DT34" s="664"/>
      <c r="DU34" s="664"/>
      <c r="DV34" s="665"/>
      <c r="DW34" s="666">
        <v>16.899999999999999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2002624</v>
      </c>
      <c r="S35" s="664"/>
      <c r="T35" s="664"/>
      <c r="U35" s="664"/>
      <c r="V35" s="664"/>
      <c r="W35" s="664"/>
      <c r="X35" s="664"/>
      <c r="Y35" s="665"/>
      <c r="Z35" s="723">
        <v>22.4</v>
      </c>
      <c r="AA35" s="723"/>
      <c r="AB35" s="723"/>
      <c r="AC35" s="723"/>
      <c r="AD35" s="724" t="s">
        <v>128</v>
      </c>
      <c r="AE35" s="724"/>
      <c r="AF35" s="724"/>
      <c r="AG35" s="724"/>
      <c r="AH35" s="724"/>
      <c r="AI35" s="724"/>
      <c r="AJ35" s="724"/>
      <c r="AK35" s="724"/>
      <c r="AL35" s="666" t="s">
        <v>128</v>
      </c>
      <c r="AM35" s="667"/>
      <c r="AN35" s="667"/>
      <c r="AO35" s="725"/>
      <c r="AP35" s="234"/>
      <c r="AQ35" s="729" t="s">
        <v>323</v>
      </c>
      <c r="AR35" s="730"/>
      <c r="AS35" s="730"/>
      <c r="AT35" s="730"/>
      <c r="AU35" s="730"/>
      <c r="AV35" s="730"/>
      <c r="AW35" s="730"/>
      <c r="AX35" s="730"/>
      <c r="AY35" s="731"/>
      <c r="AZ35" s="726">
        <v>967063</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37565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18977</v>
      </c>
      <c r="CS35" s="662"/>
      <c r="CT35" s="662"/>
      <c r="CU35" s="662"/>
      <c r="CV35" s="662"/>
      <c r="CW35" s="662"/>
      <c r="CX35" s="662"/>
      <c r="CY35" s="663"/>
      <c r="CZ35" s="666">
        <v>0.2</v>
      </c>
      <c r="DA35" s="695"/>
      <c r="DB35" s="695"/>
      <c r="DC35" s="696"/>
      <c r="DD35" s="669">
        <v>16196</v>
      </c>
      <c r="DE35" s="662"/>
      <c r="DF35" s="662"/>
      <c r="DG35" s="662"/>
      <c r="DH35" s="662"/>
      <c r="DI35" s="662"/>
      <c r="DJ35" s="662"/>
      <c r="DK35" s="663"/>
      <c r="DL35" s="669">
        <v>16196</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193138</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27050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612041</v>
      </c>
      <c r="CS36" s="664"/>
      <c r="CT36" s="664"/>
      <c r="CU36" s="664"/>
      <c r="CV36" s="664"/>
      <c r="CW36" s="664"/>
      <c r="CX36" s="664"/>
      <c r="CY36" s="665"/>
      <c r="CZ36" s="666">
        <v>6.9</v>
      </c>
      <c r="DA36" s="695"/>
      <c r="DB36" s="695"/>
      <c r="DC36" s="696"/>
      <c r="DD36" s="669">
        <v>559711</v>
      </c>
      <c r="DE36" s="664"/>
      <c r="DF36" s="664"/>
      <c r="DG36" s="664"/>
      <c r="DH36" s="664"/>
      <c r="DI36" s="664"/>
      <c r="DJ36" s="664"/>
      <c r="DK36" s="665"/>
      <c r="DL36" s="669">
        <v>538586</v>
      </c>
      <c r="DM36" s="664"/>
      <c r="DN36" s="664"/>
      <c r="DO36" s="664"/>
      <c r="DP36" s="664"/>
      <c r="DQ36" s="664"/>
      <c r="DR36" s="664"/>
      <c r="DS36" s="664"/>
      <c r="DT36" s="664"/>
      <c r="DU36" s="664"/>
      <c r="DV36" s="665"/>
      <c r="DW36" s="666">
        <v>11.6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272224</v>
      </c>
      <c r="S37" s="664"/>
      <c r="T37" s="664"/>
      <c r="U37" s="664"/>
      <c r="V37" s="664"/>
      <c r="W37" s="664"/>
      <c r="X37" s="664"/>
      <c r="Y37" s="665"/>
      <c r="Z37" s="723">
        <v>3</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16608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2839</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258997</v>
      </c>
      <c r="CS37" s="662"/>
      <c r="CT37" s="662"/>
      <c r="CU37" s="662"/>
      <c r="CV37" s="662"/>
      <c r="CW37" s="662"/>
      <c r="CX37" s="662"/>
      <c r="CY37" s="663"/>
      <c r="CZ37" s="666">
        <v>2.9</v>
      </c>
      <c r="DA37" s="695"/>
      <c r="DB37" s="695"/>
      <c r="DC37" s="696"/>
      <c r="DD37" s="669">
        <v>257375</v>
      </c>
      <c r="DE37" s="662"/>
      <c r="DF37" s="662"/>
      <c r="DG37" s="662"/>
      <c r="DH37" s="662"/>
      <c r="DI37" s="662"/>
      <c r="DJ37" s="662"/>
      <c r="DK37" s="663"/>
      <c r="DL37" s="669">
        <v>253822</v>
      </c>
      <c r="DM37" s="662"/>
      <c r="DN37" s="662"/>
      <c r="DO37" s="662"/>
      <c r="DP37" s="662"/>
      <c r="DQ37" s="662"/>
      <c r="DR37" s="662"/>
      <c r="DS37" s="662"/>
      <c r="DT37" s="662"/>
      <c r="DU37" s="662"/>
      <c r="DV37" s="663"/>
      <c r="DW37" s="666">
        <v>5.5</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8948325</v>
      </c>
      <c r="S38" s="713"/>
      <c r="T38" s="713"/>
      <c r="U38" s="713"/>
      <c r="V38" s="713"/>
      <c r="W38" s="713"/>
      <c r="X38" s="713"/>
      <c r="Y38" s="718"/>
      <c r="Z38" s="719">
        <v>100</v>
      </c>
      <c r="AA38" s="719"/>
      <c r="AB38" s="719"/>
      <c r="AC38" s="719"/>
      <c r="AD38" s="720">
        <v>4383835</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4666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790192</v>
      </c>
      <c r="CS38" s="664"/>
      <c r="CT38" s="664"/>
      <c r="CU38" s="664"/>
      <c r="CV38" s="664"/>
      <c r="CW38" s="664"/>
      <c r="CX38" s="664"/>
      <c r="CY38" s="665"/>
      <c r="CZ38" s="666">
        <v>8.9</v>
      </c>
      <c r="DA38" s="695"/>
      <c r="DB38" s="695"/>
      <c r="DC38" s="696"/>
      <c r="DD38" s="669">
        <v>654298</v>
      </c>
      <c r="DE38" s="664"/>
      <c r="DF38" s="664"/>
      <c r="DG38" s="664"/>
      <c r="DH38" s="664"/>
      <c r="DI38" s="664"/>
      <c r="DJ38" s="664"/>
      <c r="DK38" s="665"/>
      <c r="DL38" s="669">
        <v>626827</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123</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14854</v>
      </c>
      <c r="CS39" s="662"/>
      <c r="CT39" s="662"/>
      <c r="CU39" s="662"/>
      <c r="CV39" s="662"/>
      <c r="CW39" s="662"/>
      <c r="CX39" s="662"/>
      <c r="CY39" s="663"/>
      <c r="CZ39" s="666">
        <v>0.2</v>
      </c>
      <c r="DA39" s="695"/>
      <c r="DB39" s="695"/>
      <c r="DC39" s="696"/>
      <c r="DD39" s="669">
        <v>2321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184652</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572665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369</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2797573</v>
      </c>
      <c r="CS42" s="664"/>
      <c r="CT42" s="664"/>
      <c r="CU42" s="664"/>
      <c r="CV42" s="664"/>
      <c r="CW42" s="664"/>
      <c r="CX42" s="664"/>
      <c r="CY42" s="665"/>
      <c r="CZ42" s="666">
        <v>31.6</v>
      </c>
      <c r="DA42" s="667"/>
      <c r="DB42" s="667"/>
      <c r="DC42" s="668"/>
      <c r="DD42" s="669">
        <v>444761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11040</v>
      </c>
      <c r="CS43" s="662"/>
      <c r="CT43" s="662"/>
      <c r="CU43" s="662"/>
      <c r="CV43" s="662"/>
      <c r="CW43" s="662"/>
      <c r="CX43" s="662"/>
      <c r="CY43" s="663"/>
      <c r="CZ43" s="666">
        <v>0.1</v>
      </c>
      <c r="DA43" s="695"/>
      <c r="DB43" s="695"/>
      <c r="DC43" s="696"/>
      <c r="DD43" s="669">
        <v>11040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2737606</v>
      </c>
      <c r="CS44" s="664"/>
      <c r="CT44" s="664"/>
      <c r="CU44" s="664"/>
      <c r="CV44" s="664"/>
      <c r="CW44" s="664"/>
      <c r="CX44" s="664"/>
      <c r="CY44" s="665"/>
      <c r="CZ44" s="666">
        <v>30.9</v>
      </c>
      <c r="DA44" s="667"/>
      <c r="DB44" s="667"/>
      <c r="DC44" s="668"/>
      <c r="DD44" s="669">
        <v>434761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1125134</v>
      </c>
      <c r="CS45" s="662"/>
      <c r="CT45" s="662"/>
      <c r="CU45" s="662"/>
      <c r="CV45" s="662"/>
      <c r="CW45" s="662"/>
      <c r="CX45" s="662"/>
      <c r="CY45" s="663"/>
      <c r="CZ45" s="666">
        <v>12.7</v>
      </c>
      <c r="DA45" s="695"/>
      <c r="DB45" s="695"/>
      <c r="DC45" s="696"/>
      <c r="DD45" s="669">
        <v>15450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1612472</v>
      </c>
      <c r="CS46" s="664"/>
      <c r="CT46" s="664"/>
      <c r="CU46" s="664"/>
      <c r="CV46" s="664"/>
      <c r="CW46" s="664"/>
      <c r="CX46" s="664"/>
      <c r="CY46" s="665"/>
      <c r="CZ46" s="666">
        <v>18.2</v>
      </c>
      <c r="DA46" s="667"/>
      <c r="DB46" s="667"/>
      <c r="DC46" s="668"/>
      <c r="DD46" s="669">
        <v>419311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59967</v>
      </c>
      <c r="CS47" s="662"/>
      <c r="CT47" s="662"/>
      <c r="CU47" s="662"/>
      <c r="CV47" s="662"/>
      <c r="CW47" s="662"/>
      <c r="CX47" s="662"/>
      <c r="CY47" s="663"/>
      <c r="CZ47" s="666">
        <v>0.7</v>
      </c>
      <c r="DA47" s="695"/>
      <c r="DB47" s="695"/>
      <c r="DC47" s="696"/>
      <c r="DD47" s="669">
        <v>10000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175</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8846243</v>
      </c>
      <c r="CS49" s="677"/>
      <c r="CT49" s="677"/>
      <c r="CU49" s="677"/>
      <c r="CV49" s="677"/>
      <c r="CW49" s="677"/>
      <c r="CX49" s="677"/>
      <c r="CY49" s="678"/>
      <c r="CZ49" s="679">
        <v>100</v>
      </c>
      <c r="DA49" s="680"/>
      <c r="DB49" s="680"/>
      <c r="DC49" s="681"/>
      <c r="DD49" s="682">
        <v>5322269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SuLrVwyR585E615/YW1sGBmzYx8+NjYBx8L7flusTFGrgDKOtEV1D29Ru7V87tXIaOmqv6FhKq/xG9yA7LRQ==" saltValue="KC7cZRZ1Vvr43kSSRwoh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8745</v>
      </c>
      <c r="R7" s="1194"/>
      <c r="S7" s="1194"/>
      <c r="T7" s="1194"/>
      <c r="U7" s="1194"/>
      <c r="V7" s="1194">
        <v>8588</v>
      </c>
      <c r="W7" s="1194"/>
      <c r="X7" s="1194"/>
      <c r="Y7" s="1194"/>
      <c r="Z7" s="1194"/>
      <c r="AA7" s="1194">
        <f>Q7-V7</f>
        <v>157</v>
      </c>
      <c r="AB7" s="1194"/>
      <c r="AC7" s="1194"/>
      <c r="AD7" s="1194"/>
      <c r="AE7" s="1195"/>
      <c r="AF7" s="1196">
        <v>76</v>
      </c>
      <c r="AG7" s="1197"/>
      <c r="AH7" s="1197"/>
      <c r="AI7" s="1197"/>
      <c r="AJ7" s="1198"/>
      <c r="AK7" s="1180" t="s">
        <v>585</v>
      </c>
      <c r="AL7" s="1181"/>
      <c r="AM7" s="1181"/>
      <c r="AN7" s="1181"/>
      <c r="AO7" s="1181"/>
      <c r="AP7" s="1181">
        <v>14447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-2</v>
      </c>
      <c r="CI7" s="1178"/>
      <c r="CJ7" s="1178"/>
      <c r="CK7" s="1178"/>
      <c r="CL7" s="1179"/>
      <c r="CM7" s="1177">
        <v>138</v>
      </c>
      <c r="CN7" s="1178"/>
      <c r="CO7" s="1178"/>
      <c r="CP7" s="1178"/>
      <c r="CQ7" s="1179"/>
      <c r="CR7" s="1177">
        <v>100</v>
      </c>
      <c r="CS7" s="1178"/>
      <c r="CT7" s="1178"/>
      <c r="CU7" s="1178"/>
      <c r="CV7" s="1179"/>
      <c r="CW7" s="1177" t="s">
        <v>592</v>
      </c>
      <c r="CX7" s="1178"/>
      <c r="CY7" s="1178"/>
      <c r="CZ7" s="1178"/>
      <c r="DA7" s="1179"/>
      <c r="DB7" s="1177" t="s">
        <v>592</v>
      </c>
      <c r="DC7" s="1178"/>
      <c r="DD7" s="1178"/>
      <c r="DE7" s="1178"/>
      <c r="DF7" s="1179"/>
      <c r="DG7" s="1177" t="s">
        <v>592</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x14ac:dyDescent="0.15">
      <c r="A8" s="261">
        <v>2</v>
      </c>
      <c r="B8" s="1120" t="s">
        <v>382</v>
      </c>
      <c r="C8" s="1121"/>
      <c r="D8" s="1121"/>
      <c r="E8" s="1121"/>
      <c r="F8" s="1121"/>
      <c r="G8" s="1121"/>
      <c r="H8" s="1121"/>
      <c r="I8" s="1121"/>
      <c r="J8" s="1121"/>
      <c r="K8" s="1121"/>
      <c r="L8" s="1121"/>
      <c r="M8" s="1121"/>
      <c r="N8" s="1121"/>
      <c r="O8" s="1121"/>
      <c r="P8" s="1122"/>
      <c r="Q8" s="1132">
        <v>8</v>
      </c>
      <c r="R8" s="1133"/>
      <c r="S8" s="1133"/>
      <c r="T8" s="1133"/>
      <c r="U8" s="1133"/>
      <c r="V8" s="1133">
        <v>6</v>
      </c>
      <c r="W8" s="1133"/>
      <c r="X8" s="1133"/>
      <c r="Y8" s="1133"/>
      <c r="Z8" s="1133"/>
      <c r="AA8" s="1133">
        <f>Q8-V8</f>
        <v>2</v>
      </c>
      <c r="AB8" s="1133"/>
      <c r="AC8" s="1133"/>
      <c r="AD8" s="1133"/>
      <c r="AE8" s="1134"/>
      <c r="AF8" s="1126">
        <v>-1</v>
      </c>
      <c r="AG8" s="1127"/>
      <c r="AH8" s="1127"/>
      <c r="AI8" s="1127"/>
      <c r="AJ8" s="1128"/>
      <c r="AK8" s="1175" t="s">
        <v>585</v>
      </c>
      <c r="AL8" s="1176"/>
      <c r="AM8" s="1176"/>
      <c r="AN8" s="1176"/>
      <c r="AO8" s="1176"/>
      <c r="AP8" s="1176">
        <v>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t="s">
        <v>383</v>
      </c>
      <c r="C9" s="1121"/>
      <c r="D9" s="1121"/>
      <c r="E9" s="1121"/>
      <c r="F9" s="1121"/>
      <c r="G9" s="1121"/>
      <c r="H9" s="1121"/>
      <c r="I9" s="1121"/>
      <c r="J9" s="1121"/>
      <c r="K9" s="1121"/>
      <c r="L9" s="1121"/>
      <c r="M9" s="1121"/>
      <c r="N9" s="1121"/>
      <c r="O9" s="1121"/>
      <c r="P9" s="1122"/>
      <c r="Q9" s="1132">
        <v>62</v>
      </c>
      <c r="R9" s="1133"/>
      <c r="S9" s="1133"/>
      <c r="T9" s="1133"/>
      <c r="U9" s="1133"/>
      <c r="V9" s="1133">
        <v>62</v>
      </c>
      <c r="W9" s="1133"/>
      <c r="X9" s="1133"/>
      <c r="Y9" s="1133"/>
      <c r="Z9" s="1133"/>
      <c r="AA9" s="1133">
        <f t="shared" ref="AA9:AA11" si="0">Q9-V9</f>
        <v>0</v>
      </c>
      <c r="AB9" s="1133"/>
      <c r="AC9" s="1133"/>
      <c r="AD9" s="1133"/>
      <c r="AE9" s="1134"/>
      <c r="AF9" s="1126">
        <v>0</v>
      </c>
      <c r="AG9" s="1127"/>
      <c r="AH9" s="1127"/>
      <c r="AI9" s="1127"/>
      <c r="AJ9" s="1128"/>
      <c r="AK9" s="1175" t="s">
        <v>585</v>
      </c>
      <c r="AL9" s="1176"/>
      <c r="AM9" s="1176"/>
      <c r="AN9" s="1176"/>
      <c r="AO9" s="1176"/>
      <c r="AP9" s="1176" t="s">
        <v>585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t="s">
        <v>384</v>
      </c>
      <c r="C10" s="1121"/>
      <c r="D10" s="1121"/>
      <c r="E10" s="1121"/>
      <c r="F10" s="1121"/>
      <c r="G10" s="1121"/>
      <c r="H10" s="1121"/>
      <c r="I10" s="1121"/>
      <c r="J10" s="1121"/>
      <c r="K10" s="1121"/>
      <c r="L10" s="1121"/>
      <c r="M10" s="1121"/>
      <c r="N10" s="1121"/>
      <c r="O10" s="1121"/>
      <c r="P10" s="1122"/>
      <c r="Q10" s="1132">
        <v>0</v>
      </c>
      <c r="R10" s="1133"/>
      <c r="S10" s="1133"/>
      <c r="T10" s="1133"/>
      <c r="U10" s="1133"/>
      <c r="V10" s="1133">
        <v>0</v>
      </c>
      <c r="W10" s="1133"/>
      <c r="X10" s="1133"/>
      <c r="Y10" s="1133"/>
      <c r="Z10" s="1133"/>
      <c r="AA10" s="1133">
        <f t="shared" si="0"/>
        <v>0</v>
      </c>
      <c r="AB10" s="1133"/>
      <c r="AC10" s="1133"/>
      <c r="AD10" s="1133"/>
      <c r="AE10" s="1134"/>
      <c r="AF10" s="1126" t="s">
        <v>128</v>
      </c>
      <c r="AG10" s="1127"/>
      <c r="AH10" s="1127"/>
      <c r="AI10" s="1127"/>
      <c r="AJ10" s="1128"/>
      <c r="AK10" s="1175" t="s">
        <v>585</v>
      </c>
      <c r="AL10" s="1176"/>
      <c r="AM10" s="1176"/>
      <c r="AN10" s="1176"/>
      <c r="AO10" s="1176"/>
      <c r="AP10" s="1176" t="s">
        <v>585</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t="s">
        <v>385</v>
      </c>
      <c r="C11" s="1121"/>
      <c r="D11" s="1121"/>
      <c r="E11" s="1121"/>
      <c r="F11" s="1121"/>
      <c r="G11" s="1121"/>
      <c r="H11" s="1121"/>
      <c r="I11" s="1121"/>
      <c r="J11" s="1121"/>
      <c r="K11" s="1121"/>
      <c r="L11" s="1121"/>
      <c r="M11" s="1121"/>
      <c r="N11" s="1121"/>
      <c r="O11" s="1121"/>
      <c r="P11" s="1122"/>
      <c r="Q11" s="1132">
        <v>133</v>
      </c>
      <c r="R11" s="1133"/>
      <c r="S11" s="1133"/>
      <c r="T11" s="1133"/>
      <c r="U11" s="1133"/>
      <c r="V11" s="1133">
        <v>190</v>
      </c>
      <c r="W11" s="1133"/>
      <c r="X11" s="1133"/>
      <c r="Y11" s="1133"/>
      <c r="Z11" s="1133"/>
      <c r="AA11" s="1133">
        <f t="shared" si="0"/>
        <v>-57</v>
      </c>
      <c r="AB11" s="1133"/>
      <c r="AC11" s="1133"/>
      <c r="AD11" s="1133"/>
      <c r="AE11" s="1134"/>
      <c r="AF11" s="1126" t="s">
        <v>128</v>
      </c>
      <c r="AG11" s="1127"/>
      <c r="AH11" s="1127"/>
      <c r="AI11" s="1127"/>
      <c r="AJ11" s="1128"/>
      <c r="AK11" s="1175" t="s">
        <v>585</v>
      </c>
      <c r="AL11" s="1176"/>
      <c r="AM11" s="1176"/>
      <c r="AN11" s="1176"/>
      <c r="AO11" s="1176"/>
      <c r="AP11" s="1176">
        <v>132</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386</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f>Q7+Q8+Q9+Q10+Q11</f>
        <v>8948</v>
      </c>
      <c r="R23" s="1158"/>
      <c r="S23" s="1158"/>
      <c r="T23" s="1158"/>
      <c r="U23" s="1158"/>
      <c r="V23" s="1158">
        <f>V7+V8+V9+V10+V11</f>
        <v>8846</v>
      </c>
      <c r="W23" s="1158"/>
      <c r="X23" s="1158"/>
      <c r="Y23" s="1158"/>
      <c r="Z23" s="1158"/>
      <c r="AA23" s="1158">
        <f>AA7+AA8+AA9+AA10+AA11</f>
        <v>102</v>
      </c>
      <c r="AB23" s="1158"/>
      <c r="AC23" s="1158"/>
      <c r="AD23" s="1158"/>
      <c r="AE23" s="1159"/>
      <c r="AF23" s="1160">
        <v>75</v>
      </c>
      <c r="AG23" s="1158"/>
      <c r="AH23" s="1158"/>
      <c r="AI23" s="1158"/>
      <c r="AJ23" s="1161"/>
      <c r="AK23" s="1162"/>
      <c r="AL23" s="1163"/>
      <c r="AM23" s="1163"/>
      <c r="AN23" s="1163"/>
      <c r="AO23" s="1163"/>
      <c r="AP23" s="1158">
        <f>AP7+AP8+AP11</f>
        <v>14588</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2551</v>
      </c>
      <c r="R28" s="1143"/>
      <c r="S28" s="1143"/>
      <c r="T28" s="1143"/>
      <c r="U28" s="1143"/>
      <c r="V28" s="1143">
        <v>2513</v>
      </c>
      <c r="W28" s="1143"/>
      <c r="X28" s="1143"/>
      <c r="Y28" s="1143"/>
      <c r="Z28" s="1143"/>
      <c r="AA28" s="1143">
        <f t="shared" ref="AA28:AA33" si="1">Q28-V28</f>
        <v>38</v>
      </c>
      <c r="AB28" s="1143"/>
      <c r="AC28" s="1143"/>
      <c r="AD28" s="1143"/>
      <c r="AE28" s="1144"/>
      <c r="AF28" s="1145">
        <v>38</v>
      </c>
      <c r="AG28" s="1143"/>
      <c r="AH28" s="1143"/>
      <c r="AI28" s="1143"/>
      <c r="AJ28" s="1146"/>
      <c r="AK28" s="1147">
        <v>185</v>
      </c>
      <c r="AL28" s="1135"/>
      <c r="AM28" s="1135"/>
      <c r="AN28" s="1135"/>
      <c r="AO28" s="1135"/>
      <c r="AP28" s="1135" t="s">
        <v>585</v>
      </c>
      <c r="AQ28" s="1135"/>
      <c r="AR28" s="1135"/>
      <c r="AS28" s="1135"/>
      <c r="AT28" s="1135"/>
      <c r="AU28" s="1135" t="s">
        <v>585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400</v>
      </c>
      <c r="C29" s="1121"/>
      <c r="D29" s="1121"/>
      <c r="E29" s="1121"/>
      <c r="F29" s="1121"/>
      <c r="G29" s="1121"/>
      <c r="H29" s="1121"/>
      <c r="I29" s="1121"/>
      <c r="J29" s="1121"/>
      <c r="K29" s="1121"/>
      <c r="L29" s="1121"/>
      <c r="M29" s="1121"/>
      <c r="N29" s="1121"/>
      <c r="O29" s="1121"/>
      <c r="P29" s="1122"/>
      <c r="Q29" s="1132">
        <v>386</v>
      </c>
      <c r="R29" s="1133"/>
      <c r="S29" s="1133"/>
      <c r="T29" s="1133"/>
      <c r="U29" s="1133"/>
      <c r="V29" s="1133">
        <v>385</v>
      </c>
      <c r="W29" s="1133"/>
      <c r="X29" s="1133"/>
      <c r="Y29" s="1133"/>
      <c r="Z29" s="1133"/>
      <c r="AA29" s="1133">
        <f t="shared" si="1"/>
        <v>1</v>
      </c>
      <c r="AB29" s="1133"/>
      <c r="AC29" s="1133"/>
      <c r="AD29" s="1133"/>
      <c r="AE29" s="1134"/>
      <c r="AF29" s="1126">
        <v>0</v>
      </c>
      <c r="AG29" s="1127"/>
      <c r="AH29" s="1127"/>
      <c r="AI29" s="1127"/>
      <c r="AJ29" s="1128"/>
      <c r="AK29" s="1069">
        <v>65</v>
      </c>
      <c r="AL29" s="1060"/>
      <c r="AM29" s="1060"/>
      <c r="AN29" s="1060"/>
      <c r="AO29" s="1060"/>
      <c r="AP29" s="1060" t="s">
        <v>585</v>
      </c>
      <c r="AQ29" s="1060"/>
      <c r="AR29" s="1060"/>
      <c r="AS29" s="1060"/>
      <c r="AT29" s="1060"/>
      <c r="AU29" s="1060" t="s">
        <v>585</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401</v>
      </c>
      <c r="C30" s="1121"/>
      <c r="D30" s="1121"/>
      <c r="E30" s="1121"/>
      <c r="F30" s="1121"/>
      <c r="G30" s="1121"/>
      <c r="H30" s="1121"/>
      <c r="I30" s="1121"/>
      <c r="J30" s="1121"/>
      <c r="K30" s="1121"/>
      <c r="L30" s="1121"/>
      <c r="M30" s="1121"/>
      <c r="N30" s="1121"/>
      <c r="O30" s="1121"/>
      <c r="P30" s="1122"/>
      <c r="Q30" s="1132">
        <v>1808</v>
      </c>
      <c r="R30" s="1133"/>
      <c r="S30" s="1133"/>
      <c r="T30" s="1133"/>
      <c r="U30" s="1133"/>
      <c r="V30" s="1133">
        <v>1742</v>
      </c>
      <c r="W30" s="1133"/>
      <c r="X30" s="1133"/>
      <c r="Y30" s="1133"/>
      <c r="Z30" s="1133"/>
      <c r="AA30" s="1133">
        <f t="shared" si="1"/>
        <v>66</v>
      </c>
      <c r="AB30" s="1133"/>
      <c r="AC30" s="1133"/>
      <c r="AD30" s="1133"/>
      <c r="AE30" s="1134"/>
      <c r="AF30" s="1126">
        <v>65</v>
      </c>
      <c r="AG30" s="1127"/>
      <c r="AH30" s="1127"/>
      <c r="AI30" s="1127"/>
      <c r="AJ30" s="1128"/>
      <c r="AK30" s="1069">
        <v>208</v>
      </c>
      <c r="AL30" s="1060"/>
      <c r="AM30" s="1060"/>
      <c r="AN30" s="1060"/>
      <c r="AO30" s="1060"/>
      <c r="AP30" s="1060" t="s">
        <v>585</v>
      </c>
      <c r="AQ30" s="1060"/>
      <c r="AR30" s="1060"/>
      <c r="AS30" s="1060"/>
      <c r="AT30" s="1060"/>
      <c r="AU30" s="1060" t="s">
        <v>585</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402</v>
      </c>
      <c r="C31" s="1121"/>
      <c r="D31" s="1121"/>
      <c r="E31" s="1121"/>
      <c r="F31" s="1121"/>
      <c r="G31" s="1121"/>
      <c r="H31" s="1121"/>
      <c r="I31" s="1121"/>
      <c r="J31" s="1121"/>
      <c r="K31" s="1121"/>
      <c r="L31" s="1121"/>
      <c r="M31" s="1121"/>
      <c r="N31" s="1121"/>
      <c r="O31" s="1121"/>
      <c r="P31" s="1122"/>
      <c r="Q31" s="1132">
        <v>505</v>
      </c>
      <c r="R31" s="1133"/>
      <c r="S31" s="1133"/>
      <c r="T31" s="1133"/>
      <c r="U31" s="1133"/>
      <c r="V31" s="1133">
        <v>589</v>
      </c>
      <c r="W31" s="1133"/>
      <c r="X31" s="1133"/>
      <c r="Y31" s="1133"/>
      <c r="Z31" s="1133"/>
      <c r="AA31" s="1133">
        <f t="shared" si="1"/>
        <v>-84</v>
      </c>
      <c r="AB31" s="1133"/>
      <c r="AC31" s="1133"/>
      <c r="AD31" s="1133"/>
      <c r="AE31" s="1134"/>
      <c r="AF31" s="1126">
        <v>301</v>
      </c>
      <c r="AG31" s="1127"/>
      <c r="AH31" s="1127"/>
      <c r="AI31" s="1127"/>
      <c r="AJ31" s="1128"/>
      <c r="AK31" s="1069">
        <v>15</v>
      </c>
      <c r="AL31" s="1060"/>
      <c r="AM31" s="1060"/>
      <c r="AN31" s="1060"/>
      <c r="AO31" s="1060"/>
      <c r="AP31" s="1060">
        <v>502</v>
      </c>
      <c r="AQ31" s="1060"/>
      <c r="AR31" s="1060"/>
      <c r="AS31" s="1060"/>
      <c r="AT31" s="1060"/>
      <c r="AU31" s="1060">
        <v>142</v>
      </c>
      <c r="AV31" s="1060"/>
      <c r="AW31" s="1060"/>
      <c r="AX31" s="1060"/>
      <c r="AY31" s="1060"/>
      <c r="AZ31" s="1131"/>
      <c r="BA31" s="1131"/>
      <c r="BB31" s="1131"/>
      <c r="BC31" s="1131"/>
      <c r="BD31" s="1131"/>
      <c r="BE31" s="1115" t="s">
        <v>403</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404</v>
      </c>
      <c r="C32" s="1121"/>
      <c r="D32" s="1121"/>
      <c r="E32" s="1121"/>
      <c r="F32" s="1121"/>
      <c r="G32" s="1121"/>
      <c r="H32" s="1121"/>
      <c r="I32" s="1121"/>
      <c r="J32" s="1121"/>
      <c r="K32" s="1121"/>
      <c r="L32" s="1121"/>
      <c r="M32" s="1121"/>
      <c r="N32" s="1121"/>
      <c r="O32" s="1121"/>
      <c r="P32" s="1122"/>
      <c r="Q32" s="1132">
        <v>463</v>
      </c>
      <c r="R32" s="1133"/>
      <c r="S32" s="1133"/>
      <c r="T32" s="1133"/>
      <c r="U32" s="1133"/>
      <c r="V32" s="1133">
        <v>381</v>
      </c>
      <c r="W32" s="1133"/>
      <c r="X32" s="1133"/>
      <c r="Y32" s="1133"/>
      <c r="Z32" s="1133"/>
      <c r="AA32" s="1133">
        <f t="shared" si="1"/>
        <v>82</v>
      </c>
      <c r="AB32" s="1133"/>
      <c r="AC32" s="1133"/>
      <c r="AD32" s="1133"/>
      <c r="AE32" s="1134"/>
      <c r="AF32" s="1126">
        <v>200</v>
      </c>
      <c r="AG32" s="1127"/>
      <c r="AH32" s="1127"/>
      <c r="AI32" s="1127"/>
      <c r="AJ32" s="1128"/>
      <c r="AK32" s="1069">
        <v>160</v>
      </c>
      <c r="AL32" s="1060"/>
      <c r="AM32" s="1060"/>
      <c r="AN32" s="1060"/>
      <c r="AO32" s="1060"/>
      <c r="AP32" s="1060">
        <v>3407</v>
      </c>
      <c r="AQ32" s="1060"/>
      <c r="AR32" s="1060"/>
      <c r="AS32" s="1060"/>
      <c r="AT32" s="1060"/>
      <c r="AU32" s="1060">
        <v>2074</v>
      </c>
      <c r="AV32" s="1060"/>
      <c r="AW32" s="1060"/>
      <c r="AX32" s="1060"/>
      <c r="AY32" s="1060"/>
      <c r="AZ32" s="1131"/>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405</v>
      </c>
      <c r="C33" s="1121"/>
      <c r="D33" s="1121"/>
      <c r="E33" s="1121"/>
      <c r="F33" s="1121"/>
      <c r="G33" s="1121"/>
      <c r="H33" s="1121"/>
      <c r="I33" s="1121"/>
      <c r="J33" s="1121"/>
      <c r="K33" s="1121"/>
      <c r="L33" s="1121"/>
      <c r="M33" s="1121"/>
      <c r="N33" s="1121"/>
      <c r="O33" s="1121"/>
      <c r="P33" s="1122"/>
      <c r="Q33" s="1132">
        <v>35</v>
      </c>
      <c r="R33" s="1133"/>
      <c r="S33" s="1133"/>
      <c r="T33" s="1133"/>
      <c r="U33" s="1133"/>
      <c r="V33" s="1133">
        <v>35</v>
      </c>
      <c r="W33" s="1133"/>
      <c r="X33" s="1133"/>
      <c r="Y33" s="1133"/>
      <c r="Z33" s="1133"/>
      <c r="AA33" s="1133">
        <f t="shared" si="1"/>
        <v>0</v>
      </c>
      <c r="AB33" s="1133"/>
      <c r="AC33" s="1133"/>
      <c r="AD33" s="1133"/>
      <c r="AE33" s="1134"/>
      <c r="AF33" s="1126" t="s">
        <v>128</v>
      </c>
      <c r="AG33" s="1127"/>
      <c r="AH33" s="1127"/>
      <c r="AI33" s="1127"/>
      <c r="AJ33" s="1128"/>
      <c r="AK33" s="1069">
        <v>33</v>
      </c>
      <c r="AL33" s="1060"/>
      <c r="AM33" s="1060"/>
      <c r="AN33" s="1060"/>
      <c r="AO33" s="1060"/>
      <c r="AP33" s="1060">
        <v>234</v>
      </c>
      <c r="AQ33" s="1060"/>
      <c r="AR33" s="1060"/>
      <c r="AS33" s="1060"/>
      <c r="AT33" s="1060"/>
      <c r="AU33" s="1060">
        <v>217</v>
      </c>
      <c r="AV33" s="1060"/>
      <c r="AW33" s="1060"/>
      <c r="AX33" s="1060"/>
      <c r="AY33" s="1060"/>
      <c r="AZ33" s="1131"/>
      <c r="BA33" s="1131"/>
      <c r="BB33" s="1131"/>
      <c r="BC33" s="1131"/>
      <c r="BD33" s="1131"/>
      <c r="BE33" s="1115" t="s">
        <v>406</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603</v>
      </c>
      <c r="AG63" s="1048"/>
      <c r="AH63" s="1048"/>
      <c r="AI63" s="1048"/>
      <c r="AJ63" s="1113"/>
      <c r="AK63" s="1114"/>
      <c r="AL63" s="1052"/>
      <c r="AM63" s="1052"/>
      <c r="AN63" s="1052"/>
      <c r="AO63" s="1052"/>
      <c r="AP63" s="1048">
        <f>AP31+AP32+AP33</f>
        <v>4143</v>
      </c>
      <c r="AQ63" s="1048"/>
      <c r="AR63" s="1048"/>
      <c r="AS63" s="1048"/>
      <c r="AT63" s="1048"/>
      <c r="AU63" s="1048">
        <f>AU31+AU32+AU33</f>
        <v>2433</v>
      </c>
      <c r="AV63" s="1048"/>
      <c r="AW63" s="1048"/>
      <c r="AX63" s="1048"/>
      <c r="AY63" s="1048"/>
      <c r="AZ63" s="1108"/>
      <c r="BA63" s="1108"/>
      <c r="BB63" s="1108"/>
      <c r="BC63" s="1108"/>
      <c r="BD63" s="1108"/>
      <c r="BE63" s="1049"/>
      <c r="BF63" s="1049"/>
      <c r="BG63" s="1049"/>
      <c r="BH63" s="1049"/>
      <c r="BI63" s="1050"/>
      <c r="BJ63" s="1109" t="s">
        <v>409</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412</v>
      </c>
      <c r="AB66" s="1091"/>
      <c r="AC66" s="1091"/>
      <c r="AD66" s="1091"/>
      <c r="AE66" s="1092"/>
      <c r="AF66" s="1096" t="s">
        <v>394</v>
      </c>
      <c r="AG66" s="1097"/>
      <c r="AH66" s="1097"/>
      <c r="AI66" s="1097"/>
      <c r="AJ66" s="1098"/>
      <c r="AK66" s="1090" t="s">
        <v>395</v>
      </c>
      <c r="AL66" s="1085"/>
      <c r="AM66" s="1085"/>
      <c r="AN66" s="1085"/>
      <c r="AO66" s="1086"/>
      <c r="AP66" s="1090" t="s">
        <v>413</v>
      </c>
      <c r="AQ66" s="1091"/>
      <c r="AR66" s="1091"/>
      <c r="AS66" s="1091"/>
      <c r="AT66" s="1092"/>
      <c r="AU66" s="1090" t="s">
        <v>414</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736</v>
      </c>
      <c r="R68" s="1071"/>
      <c r="S68" s="1071"/>
      <c r="T68" s="1071"/>
      <c r="U68" s="1071"/>
      <c r="V68" s="1071">
        <v>719</v>
      </c>
      <c r="W68" s="1071"/>
      <c r="X68" s="1071"/>
      <c r="Y68" s="1071"/>
      <c r="Z68" s="1071"/>
      <c r="AA68" s="1071">
        <f>Q68-V68</f>
        <v>17</v>
      </c>
      <c r="AB68" s="1071"/>
      <c r="AC68" s="1071"/>
      <c r="AD68" s="1071"/>
      <c r="AE68" s="1071"/>
      <c r="AF68" s="1071">
        <v>18</v>
      </c>
      <c r="AG68" s="1071"/>
      <c r="AH68" s="1071"/>
      <c r="AI68" s="1071"/>
      <c r="AJ68" s="1071"/>
      <c r="AK68" s="1071" t="s">
        <v>585</v>
      </c>
      <c r="AL68" s="1071"/>
      <c r="AM68" s="1071"/>
      <c r="AN68" s="1071"/>
      <c r="AO68" s="1071"/>
      <c r="AP68" s="1071">
        <v>331</v>
      </c>
      <c r="AQ68" s="1071"/>
      <c r="AR68" s="1071"/>
      <c r="AS68" s="1071"/>
      <c r="AT68" s="1071"/>
      <c r="AU68" s="1071">
        <v>46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f>Q69-V69</f>
        <v>46</v>
      </c>
      <c r="AB69" s="1060"/>
      <c r="AC69" s="1060"/>
      <c r="AD69" s="1060"/>
      <c r="AE69" s="1060"/>
      <c r="AF69" s="1060">
        <v>16</v>
      </c>
      <c r="AG69" s="1060"/>
      <c r="AH69" s="1060"/>
      <c r="AI69" s="1060"/>
      <c r="AJ69" s="1060"/>
      <c r="AK69" s="1060" t="s">
        <v>585</v>
      </c>
      <c r="AL69" s="1060"/>
      <c r="AM69" s="1060"/>
      <c r="AN69" s="1060"/>
      <c r="AO69" s="1060"/>
      <c r="AP69" s="1060" t="s">
        <v>585</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179</v>
      </c>
      <c r="R70" s="1060"/>
      <c r="S70" s="1060"/>
      <c r="T70" s="1060"/>
      <c r="U70" s="1060"/>
      <c r="V70" s="1060">
        <v>167</v>
      </c>
      <c r="W70" s="1060"/>
      <c r="X70" s="1060"/>
      <c r="Y70" s="1060"/>
      <c r="Z70" s="1060"/>
      <c r="AA70" s="1060">
        <f>Q70-V70</f>
        <v>12</v>
      </c>
      <c r="AB70" s="1060"/>
      <c r="AC70" s="1060"/>
      <c r="AD70" s="1060"/>
      <c r="AE70" s="1060"/>
      <c r="AF70" s="1060">
        <v>12</v>
      </c>
      <c r="AG70" s="1060"/>
      <c r="AH70" s="1060"/>
      <c r="AI70" s="1060"/>
      <c r="AJ70" s="1060"/>
      <c r="AK70" s="1060" t="s">
        <v>585</v>
      </c>
      <c r="AL70" s="1060"/>
      <c r="AM70" s="1060"/>
      <c r="AN70" s="1060"/>
      <c r="AO70" s="1060"/>
      <c r="AP70" s="1060">
        <v>219</v>
      </c>
      <c r="AQ70" s="1060"/>
      <c r="AR70" s="1060"/>
      <c r="AS70" s="1060"/>
      <c r="AT70" s="1060"/>
      <c r="AU70" s="1060">
        <v>28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145</v>
      </c>
      <c r="R71" s="1060"/>
      <c r="S71" s="1060"/>
      <c r="T71" s="1060"/>
      <c r="U71" s="1060"/>
      <c r="V71" s="1060">
        <v>102</v>
      </c>
      <c r="W71" s="1060"/>
      <c r="X71" s="1060"/>
      <c r="Y71" s="1060"/>
      <c r="Z71" s="1060"/>
      <c r="AA71" s="1060">
        <f>Q71-V71</f>
        <v>43</v>
      </c>
      <c r="AB71" s="1060"/>
      <c r="AC71" s="1060"/>
      <c r="AD71" s="1060"/>
      <c r="AE71" s="1060"/>
      <c r="AF71" s="1060">
        <v>43</v>
      </c>
      <c r="AG71" s="1060"/>
      <c r="AH71" s="1060"/>
      <c r="AI71" s="1060"/>
      <c r="AJ71" s="1060"/>
      <c r="AK71" s="1060" t="s">
        <v>585</v>
      </c>
      <c r="AL71" s="1060"/>
      <c r="AM71" s="1060"/>
      <c r="AN71" s="1060"/>
      <c r="AO71" s="1060"/>
      <c r="AP71" s="1060" t="s">
        <v>585</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13982</v>
      </c>
      <c r="R72" s="1060"/>
      <c r="S72" s="1060"/>
      <c r="T72" s="1060"/>
      <c r="U72" s="1060"/>
      <c r="V72" s="1060">
        <v>13645</v>
      </c>
      <c r="W72" s="1060"/>
      <c r="X72" s="1060"/>
      <c r="Y72" s="1060"/>
      <c r="Z72" s="1060"/>
      <c r="AA72" s="1060">
        <f>Q72-V72</f>
        <v>337</v>
      </c>
      <c r="AB72" s="1060"/>
      <c r="AC72" s="1060"/>
      <c r="AD72" s="1060"/>
      <c r="AE72" s="1060"/>
      <c r="AF72" s="1060">
        <v>320</v>
      </c>
      <c r="AG72" s="1060"/>
      <c r="AH72" s="1060"/>
      <c r="AI72" s="1060"/>
      <c r="AJ72" s="1060"/>
      <c r="AK72" s="1060">
        <v>60</v>
      </c>
      <c r="AL72" s="1060"/>
      <c r="AM72" s="1060"/>
      <c r="AN72" s="1060"/>
      <c r="AO72" s="1060"/>
      <c r="AP72" s="1060">
        <v>3215</v>
      </c>
      <c r="AQ72" s="1060"/>
      <c r="AR72" s="1060"/>
      <c r="AS72" s="1060"/>
      <c r="AT72" s="1060"/>
      <c r="AU72" s="1060">
        <v>60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1039355</v>
      </c>
      <c r="AB110" s="976"/>
      <c r="AC110" s="976"/>
      <c r="AD110" s="976"/>
      <c r="AE110" s="977"/>
      <c r="AF110" s="978">
        <v>1039603</v>
      </c>
      <c r="AG110" s="976"/>
      <c r="AH110" s="976"/>
      <c r="AI110" s="976"/>
      <c r="AJ110" s="977"/>
      <c r="AK110" s="978">
        <v>1061277</v>
      </c>
      <c r="AL110" s="976"/>
      <c r="AM110" s="976"/>
      <c r="AN110" s="976"/>
      <c r="AO110" s="977"/>
      <c r="AP110" s="979">
        <v>26.6</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13761833</v>
      </c>
      <c r="BR110" s="923"/>
      <c r="BS110" s="923"/>
      <c r="BT110" s="923"/>
      <c r="BU110" s="923"/>
      <c r="BV110" s="923">
        <v>13552117</v>
      </c>
      <c r="BW110" s="923"/>
      <c r="BX110" s="923"/>
      <c r="BY110" s="923"/>
      <c r="BZ110" s="923"/>
      <c r="CA110" s="923">
        <v>14588362</v>
      </c>
      <c r="CB110" s="923"/>
      <c r="CC110" s="923"/>
      <c r="CD110" s="923"/>
      <c r="CE110" s="923"/>
      <c r="CF110" s="947">
        <v>365.6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431</v>
      </c>
      <c r="AG111" s="1004"/>
      <c r="AH111" s="1004"/>
      <c r="AI111" s="1004"/>
      <c r="AJ111" s="1005"/>
      <c r="AK111" s="1006" t="s">
        <v>431</v>
      </c>
      <c r="AL111" s="1004"/>
      <c r="AM111" s="1004"/>
      <c r="AN111" s="1004"/>
      <c r="AO111" s="1005"/>
      <c r="AP111" s="1007" t="s">
        <v>431</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432</v>
      </c>
      <c r="BW111" s="895"/>
      <c r="BX111" s="895"/>
      <c r="BY111" s="895"/>
      <c r="BZ111" s="895"/>
      <c r="CA111" s="895" t="s">
        <v>432</v>
      </c>
      <c r="CB111" s="895"/>
      <c r="CC111" s="895"/>
      <c r="CD111" s="895"/>
      <c r="CE111" s="895"/>
      <c r="CF111" s="956" t="s">
        <v>432</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432</v>
      </c>
      <c r="AL112" s="858"/>
      <c r="AM112" s="858"/>
      <c r="AN112" s="858"/>
      <c r="AO112" s="859"/>
      <c r="AP112" s="905" t="s">
        <v>432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1600608</v>
      </c>
      <c r="BR112" s="895"/>
      <c r="BS112" s="895"/>
      <c r="BT112" s="895"/>
      <c r="BU112" s="895"/>
      <c r="BV112" s="895">
        <v>1894677</v>
      </c>
      <c r="BW112" s="895"/>
      <c r="BX112" s="895"/>
      <c r="BY112" s="895"/>
      <c r="BZ112" s="895"/>
      <c r="CA112" s="895">
        <v>2251851</v>
      </c>
      <c r="CB112" s="895"/>
      <c r="CC112" s="895"/>
      <c r="CD112" s="895"/>
      <c r="CE112" s="895"/>
      <c r="CF112" s="956">
        <v>56.4</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432</v>
      </c>
      <c r="DM112" s="895"/>
      <c r="DN112" s="895"/>
      <c r="DO112" s="895"/>
      <c r="DP112" s="895"/>
      <c r="DQ112" s="895" t="s">
        <v>432</v>
      </c>
      <c r="DR112" s="895"/>
      <c r="DS112" s="895"/>
      <c r="DT112" s="895"/>
      <c r="DU112" s="895"/>
      <c r="DV112" s="872" t="s">
        <v>432</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107172</v>
      </c>
      <c r="AB113" s="1004"/>
      <c r="AC113" s="1004"/>
      <c r="AD113" s="1004"/>
      <c r="AE113" s="1005"/>
      <c r="AF113" s="1006">
        <v>106215</v>
      </c>
      <c r="AG113" s="1004"/>
      <c r="AH113" s="1004"/>
      <c r="AI113" s="1004"/>
      <c r="AJ113" s="1005"/>
      <c r="AK113" s="1006">
        <v>183859</v>
      </c>
      <c r="AL113" s="1004"/>
      <c r="AM113" s="1004"/>
      <c r="AN113" s="1004"/>
      <c r="AO113" s="1005"/>
      <c r="AP113" s="1007">
        <v>4.5999999999999996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116660</v>
      </c>
      <c r="BR113" s="895"/>
      <c r="BS113" s="895"/>
      <c r="BT113" s="895"/>
      <c r="BU113" s="895"/>
      <c r="BV113" s="895">
        <v>133844</v>
      </c>
      <c r="BW113" s="895"/>
      <c r="BX113" s="895"/>
      <c r="BY113" s="895"/>
      <c r="BZ113" s="895"/>
      <c r="CA113" s="895">
        <v>133490</v>
      </c>
      <c r="CB113" s="895"/>
      <c r="CC113" s="895"/>
      <c r="CD113" s="895"/>
      <c r="CE113" s="895"/>
      <c r="CF113" s="956">
        <v>3.3</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432</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10172</v>
      </c>
      <c r="AB114" s="858"/>
      <c r="AC114" s="858"/>
      <c r="AD114" s="858"/>
      <c r="AE114" s="859"/>
      <c r="AF114" s="860">
        <v>10751</v>
      </c>
      <c r="AG114" s="858"/>
      <c r="AH114" s="858"/>
      <c r="AI114" s="858"/>
      <c r="AJ114" s="859"/>
      <c r="AK114" s="860">
        <v>11249</v>
      </c>
      <c r="AL114" s="858"/>
      <c r="AM114" s="858"/>
      <c r="AN114" s="858"/>
      <c r="AO114" s="859"/>
      <c r="AP114" s="905">
        <v>0.3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1436516</v>
      </c>
      <c r="BR114" s="895"/>
      <c r="BS114" s="895"/>
      <c r="BT114" s="895"/>
      <c r="BU114" s="895"/>
      <c r="BV114" s="895">
        <v>1151036</v>
      </c>
      <c r="BW114" s="895"/>
      <c r="BX114" s="895"/>
      <c r="BY114" s="895"/>
      <c r="BZ114" s="895"/>
      <c r="CA114" s="895">
        <v>1013580</v>
      </c>
      <c r="CB114" s="895"/>
      <c r="CC114" s="895"/>
      <c r="CD114" s="895"/>
      <c r="CE114" s="895"/>
      <c r="CF114" s="956">
        <v>25.4</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432</v>
      </c>
      <c r="AB115" s="1004"/>
      <c r="AC115" s="1004"/>
      <c r="AD115" s="1004"/>
      <c r="AE115" s="1005"/>
      <c r="AF115" s="1006" t="s">
        <v>432</v>
      </c>
      <c r="AG115" s="1004"/>
      <c r="AH115" s="1004"/>
      <c r="AI115" s="1004"/>
      <c r="AJ115" s="1005"/>
      <c r="AK115" s="1006" t="s">
        <v>432</v>
      </c>
      <c r="AL115" s="1004"/>
      <c r="AM115" s="1004"/>
      <c r="AN115" s="1004"/>
      <c r="AO115" s="1005"/>
      <c r="AP115" s="1007" t="s">
        <v>432</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432</v>
      </c>
      <c r="BW115" s="895"/>
      <c r="BX115" s="895"/>
      <c r="BY115" s="895"/>
      <c r="BZ115" s="895"/>
      <c r="CA115" s="895" t="s">
        <v>432</v>
      </c>
      <c r="CB115" s="895"/>
      <c r="CC115" s="895"/>
      <c r="CD115" s="895"/>
      <c r="CE115" s="895"/>
      <c r="CF115" s="956" t="s">
        <v>432</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432</v>
      </c>
      <c r="DM115" s="858"/>
      <c r="DN115" s="858"/>
      <c r="DO115" s="858"/>
      <c r="DP115" s="859"/>
      <c r="DQ115" s="860" t="s">
        <v>432</v>
      </c>
      <c r="DR115" s="858"/>
      <c r="DS115" s="858"/>
      <c r="DT115" s="858"/>
      <c r="DU115" s="859"/>
      <c r="DV115" s="905" t="s">
        <v>432</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67</v>
      </c>
      <c r="AB116" s="858"/>
      <c r="AC116" s="858"/>
      <c r="AD116" s="858"/>
      <c r="AE116" s="859"/>
      <c r="AF116" s="860">
        <v>82</v>
      </c>
      <c r="AG116" s="858"/>
      <c r="AH116" s="858"/>
      <c r="AI116" s="858"/>
      <c r="AJ116" s="859"/>
      <c r="AK116" s="860">
        <v>1561</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432</v>
      </c>
      <c r="DM116" s="858"/>
      <c r="DN116" s="858"/>
      <c r="DO116" s="858"/>
      <c r="DP116" s="859"/>
      <c r="DQ116" s="860" t="s">
        <v>432</v>
      </c>
      <c r="DR116" s="858"/>
      <c r="DS116" s="858"/>
      <c r="DT116" s="858"/>
      <c r="DU116" s="859"/>
      <c r="DV116" s="905" t="s">
        <v>432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1156766</v>
      </c>
      <c r="AB117" s="990"/>
      <c r="AC117" s="990"/>
      <c r="AD117" s="990"/>
      <c r="AE117" s="991"/>
      <c r="AF117" s="992">
        <v>1156651</v>
      </c>
      <c r="AG117" s="990"/>
      <c r="AH117" s="990"/>
      <c r="AI117" s="990"/>
      <c r="AJ117" s="991"/>
      <c r="AK117" s="992">
        <v>1257946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432</v>
      </c>
      <c r="BW117" s="895"/>
      <c r="BX117" s="895"/>
      <c r="BY117" s="895"/>
      <c r="BZ117" s="895"/>
      <c r="CA117" s="895" t="s">
        <v>454</v>
      </c>
      <c r="CB117" s="895"/>
      <c r="CC117" s="895"/>
      <c r="CD117" s="895"/>
      <c r="CE117" s="895"/>
      <c r="CF117" s="956" t="s">
        <v>455</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455</v>
      </c>
      <c r="DH117" s="858"/>
      <c r="DI117" s="858"/>
      <c r="DJ117" s="858"/>
      <c r="DK117" s="859"/>
      <c r="DL117" s="860" t="s">
        <v>455</v>
      </c>
      <c r="DM117" s="858"/>
      <c r="DN117" s="858"/>
      <c r="DO117" s="858"/>
      <c r="DP117" s="859"/>
      <c r="DQ117" s="860" t="s">
        <v>432</v>
      </c>
      <c r="DR117" s="858"/>
      <c r="DS117" s="858"/>
      <c r="DT117" s="858"/>
      <c r="DU117" s="859"/>
      <c r="DV117" s="905" t="s">
        <v>455</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454</v>
      </c>
      <c r="BW118" s="926"/>
      <c r="BX118" s="926"/>
      <c r="BY118" s="926"/>
      <c r="BZ118" s="926"/>
      <c r="CA118" s="926" t="s">
        <v>454</v>
      </c>
      <c r="CB118" s="926"/>
      <c r="CC118" s="926"/>
      <c r="CD118" s="926"/>
      <c r="CE118" s="926"/>
      <c r="CF118" s="956" t="s">
        <v>454</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455</v>
      </c>
      <c r="DM118" s="858"/>
      <c r="DN118" s="858"/>
      <c r="DO118" s="858"/>
      <c r="DP118" s="859"/>
      <c r="DQ118" s="860" t="s">
        <v>454</v>
      </c>
      <c r="DR118" s="858"/>
      <c r="DS118" s="858"/>
      <c r="DT118" s="858"/>
      <c r="DU118" s="859"/>
      <c r="DV118" s="905" t="s">
        <v>432</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455</v>
      </c>
      <c r="AG119" s="976"/>
      <c r="AH119" s="976"/>
      <c r="AI119" s="976"/>
      <c r="AJ119" s="977"/>
      <c r="AK119" s="978" t="s">
        <v>432</v>
      </c>
      <c r="AL119" s="976"/>
      <c r="AM119" s="976"/>
      <c r="AN119" s="976"/>
      <c r="AO119" s="977"/>
      <c r="AP119" s="979" t="s">
        <v>454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16915617</v>
      </c>
      <c r="BR119" s="926"/>
      <c r="BS119" s="926"/>
      <c r="BT119" s="926"/>
      <c r="BU119" s="926"/>
      <c r="BV119" s="926">
        <v>16731674</v>
      </c>
      <c r="BW119" s="926"/>
      <c r="BX119" s="926"/>
      <c r="BY119" s="926"/>
      <c r="BZ119" s="926"/>
      <c r="CA119" s="926">
        <v>17987283</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432</v>
      </c>
      <c r="DH119" s="841"/>
      <c r="DI119" s="841"/>
      <c r="DJ119" s="841"/>
      <c r="DK119" s="842"/>
      <c r="DL119" s="843" t="s">
        <v>432</v>
      </c>
      <c r="DM119" s="841"/>
      <c r="DN119" s="841"/>
      <c r="DO119" s="841"/>
      <c r="DP119" s="842"/>
      <c r="DQ119" s="843" t="s">
        <v>454</v>
      </c>
      <c r="DR119" s="841"/>
      <c r="DS119" s="841"/>
      <c r="DT119" s="841"/>
      <c r="DU119" s="842"/>
      <c r="DV119" s="929" t="s">
        <v>432</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432</v>
      </c>
      <c r="AG120" s="858"/>
      <c r="AH120" s="858"/>
      <c r="AI120" s="858"/>
      <c r="AJ120" s="859"/>
      <c r="AK120" s="860" t="s">
        <v>432</v>
      </c>
      <c r="AL120" s="858"/>
      <c r="AM120" s="858"/>
      <c r="AN120" s="858"/>
      <c r="AO120" s="859"/>
      <c r="AP120" s="905" t="s">
        <v>432</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560828</v>
      </c>
      <c r="BR120" s="923"/>
      <c r="BS120" s="923"/>
      <c r="BT120" s="923"/>
      <c r="BU120" s="923"/>
      <c r="BV120" s="923">
        <v>563138</v>
      </c>
      <c r="BW120" s="923"/>
      <c r="BX120" s="923"/>
      <c r="BY120" s="923"/>
      <c r="BZ120" s="923"/>
      <c r="CA120" s="923">
        <v>660960</v>
      </c>
      <c r="CB120" s="923"/>
      <c r="CC120" s="923"/>
      <c r="CD120" s="923"/>
      <c r="CE120" s="923"/>
      <c r="CF120" s="947">
        <v>16.600000000000001</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t="s">
        <v>454</v>
      </c>
      <c r="DH120" s="923"/>
      <c r="DI120" s="923"/>
      <c r="DJ120" s="923"/>
      <c r="DK120" s="923"/>
      <c r="DL120" s="923" t="s">
        <v>432</v>
      </c>
      <c r="DM120" s="923"/>
      <c r="DN120" s="923"/>
      <c r="DO120" s="923"/>
      <c r="DP120" s="923"/>
      <c r="DQ120" s="923">
        <v>1931882</v>
      </c>
      <c r="DR120" s="923"/>
      <c r="DS120" s="923"/>
      <c r="DT120" s="923"/>
      <c r="DU120" s="923"/>
      <c r="DV120" s="924">
        <v>48.4</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432</v>
      </c>
      <c r="AG121" s="858"/>
      <c r="AH121" s="858"/>
      <c r="AI121" s="858"/>
      <c r="AJ121" s="859"/>
      <c r="AK121" s="860" t="s">
        <v>432</v>
      </c>
      <c r="AL121" s="858"/>
      <c r="AM121" s="858"/>
      <c r="AN121" s="858"/>
      <c r="AO121" s="859"/>
      <c r="AP121" s="905" t="s">
        <v>432</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44485</v>
      </c>
      <c r="BR121" s="895"/>
      <c r="BS121" s="895"/>
      <c r="BT121" s="895"/>
      <c r="BU121" s="895"/>
      <c r="BV121" s="895">
        <v>29472</v>
      </c>
      <c r="BW121" s="895"/>
      <c r="BX121" s="895"/>
      <c r="BY121" s="895"/>
      <c r="BZ121" s="895"/>
      <c r="CA121" s="895">
        <v>22051</v>
      </c>
      <c r="CB121" s="895"/>
      <c r="CC121" s="895"/>
      <c r="CD121" s="895"/>
      <c r="CE121" s="895"/>
      <c r="CF121" s="956">
        <v>0.6</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234164</v>
      </c>
      <c r="DH121" s="895"/>
      <c r="DI121" s="895"/>
      <c r="DJ121" s="895"/>
      <c r="DK121" s="895"/>
      <c r="DL121" s="895">
        <v>231795</v>
      </c>
      <c r="DM121" s="895"/>
      <c r="DN121" s="895"/>
      <c r="DO121" s="895"/>
      <c r="DP121" s="895"/>
      <c r="DQ121" s="895">
        <v>226531</v>
      </c>
      <c r="DR121" s="895"/>
      <c r="DS121" s="895"/>
      <c r="DT121" s="895"/>
      <c r="DU121" s="895"/>
      <c r="DV121" s="872">
        <v>5.7</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432</v>
      </c>
      <c r="AB122" s="858"/>
      <c r="AC122" s="858"/>
      <c r="AD122" s="858"/>
      <c r="AE122" s="859"/>
      <c r="AF122" s="860" t="s">
        <v>432</v>
      </c>
      <c r="AG122" s="858"/>
      <c r="AH122" s="858"/>
      <c r="AI122" s="858"/>
      <c r="AJ122" s="859"/>
      <c r="AK122" s="860" t="s">
        <v>432</v>
      </c>
      <c r="AL122" s="858"/>
      <c r="AM122" s="858"/>
      <c r="AN122" s="858"/>
      <c r="AO122" s="859"/>
      <c r="AP122" s="905" t="s">
        <v>432</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7744570</v>
      </c>
      <c r="BR122" s="926"/>
      <c r="BS122" s="926"/>
      <c r="BT122" s="926"/>
      <c r="BU122" s="926"/>
      <c r="BV122" s="926">
        <v>7633259</v>
      </c>
      <c r="BW122" s="926"/>
      <c r="BX122" s="926"/>
      <c r="BY122" s="926"/>
      <c r="BZ122" s="926"/>
      <c r="CA122" s="926">
        <v>8294923</v>
      </c>
      <c r="CB122" s="926"/>
      <c r="CC122" s="926"/>
      <c r="CD122" s="926"/>
      <c r="CE122" s="926"/>
      <c r="CF122" s="927">
        <v>207.9</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v>90765</v>
      </c>
      <c r="DH122" s="895"/>
      <c r="DI122" s="895"/>
      <c r="DJ122" s="895"/>
      <c r="DK122" s="895"/>
      <c r="DL122" s="895">
        <v>103442</v>
      </c>
      <c r="DM122" s="895"/>
      <c r="DN122" s="895"/>
      <c r="DO122" s="895"/>
      <c r="DP122" s="895"/>
      <c r="DQ122" s="895">
        <v>93438</v>
      </c>
      <c r="DR122" s="895"/>
      <c r="DS122" s="895"/>
      <c r="DT122" s="895"/>
      <c r="DU122" s="895"/>
      <c r="DV122" s="872">
        <v>2.2999999999999998</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469</v>
      </c>
      <c r="AB123" s="858"/>
      <c r="AC123" s="858"/>
      <c r="AD123" s="858"/>
      <c r="AE123" s="859"/>
      <c r="AF123" s="860" t="s">
        <v>470</v>
      </c>
      <c r="AG123" s="858"/>
      <c r="AH123" s="858"/>
      <c r="AI123" s="858"/>
      <c r="AJ123" s="859"/>
      <c r="AK123" s="860" t="s">
        <v>471</v>
      </c>
      <c r="AL123" s="858"/>
      <c r="AM123" s="858"/>
      <c r="AN123" s="858"/>
      <c r="AO123" s="859"/>
      <c r="AP123" s="905" t="s">
        <v>472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8349883</v>
      </c>
      <c r="BR123" s="914"/>
      <c r="BS123" s="914"/>
      <c r="BT123" s="914"/>
      <c r="BU123" s="914"/>
      <c r="BV123" s="914">
        <v>8225869</v>
      </c>
      <c r="BW123" s="914"/>
      <c r="BX123" s="914"/>
      <c r="BY123" s="914"/>
      <c r="BZ123" s="914"/>
      <c r="CA123" s="914">
        <v>8977934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472</v>
      </c>
      <c r="AB124" s="858"/>
      <c r="AC124" s="858"/>
      <c r="AD124" s="858"/>
      <c r="AE124" s="859"/>
      <c r="AF124" s="860" t="s">
        <v>469</v>
      </c>
      <c r="AG124" s="858"/>
      <c r="AH124" s="858"/>
      <c r="AI124" s="858"/>
      <c r="AJ124" s="859"/>
      <c r="AK124" s="860" t="s">
        <v>128</v>
      </c>
      <c r="AL124" s="858"/>
      <c r="AM124" s="858"/>
      <c r="AN124" s="858"/>
      <c r="AO124" s="859"/>
      <c r="AP124" s="905" t="s">
        <v>474</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219.3</v>
      </c>
      <c r="BR124" s="912"/>
      <c r="BS124" s="912"/>
      <c r="BT124" s="912"/>
      <c r="BU124" s="912"/>
      <c r="BV124" s="912">
        <v>216.1</v>
      </c>
      <c r="BW124" s="912"/>
      <c r="BX124" s="912"/>
      <c r="BY124" s="912"/>
      <c r="BZ124" s="912"/>
      <c r="CA124" s="912">
        <v>225.7</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1275679</v>
      </c>
      <c r="DH124" s="841"/>
      <c r="DI124" s="841"/>
      <c r="DJ124" s="841"/>
      <c r="DK124" s="842"/>
      <c r="DL124" s="843">
        <v>1559440</v>
      </c>
      <c r="DM124" s="841"/>
      <c r="DN124" s="841"/>
      <c r="DO124" s="841"/>
      <c r="DP124" s="842"/>
      <c r="DQ124" s="843" t="s">
        <v>469</v>
      </c>
      <c r="DR124" s="841"/>
      <c r="DS124" s="841"/>
      <c r="DT124" s="841"/>
      <c r="DU124" s="842"/>
      <c r="DV124" s="929" t="s">
        <v>471</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471</v>
      </c>
      <c r="AB125" s="858"/>
      <c r="AC125" s="858"/>
      <c r="AD125" s="858"/>
      <c r="AE125" s="859"/>
      <c r="AF125" s="860" t="s">
        <v>469</v>
      </c>
      <c r="AG125" s="858"/>
      <c r="AH125" s="858"/>
      <c r="AI125" s="858"/>
      <c r="AJ125" s="859"/>
      <c r="AK125" s="860" t="s">
        <v>477</v>
      </c>
      <c r="AL125" s="858"/>
      <c r="AM125" s="858"/>
      <c r="AN125" s="858"/>
      <c r="AO125" s="859"/>
      <c r="AP125" s="905" t="s">
        <v>472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474</v>
      </c>
      <c r="DH125" s="923"/>
      <c r="DI125" s="923"/>
      <c r="DJ125" s="923"/>
      <c r="DK125" s="923"/>
      <c r="DL125" s="923" t="s">
        <v>472</v>
      </c>
      <c r="DM125" s="923"/>
      <c r="DN125" s="923"/>
      <c r="DO125" s="923"/>
      <c r="DP125" s="923"/>
      <c r="DQ125" s="923" t="s">
        <v>128</v>
      </c>
      <c r="DR125" s="923"/>
      <c r="DS125" s="923"/>
      <c r="DT125" s="923"/>
      <c r="DU125" s="923"/>
      <c r="DV125" s="924" t="s">
        <v>471</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470</v>
      </c>
      <c r="AB126" s="858"/>
      <c r="AC126" s="858"/>
      <c r="AD126" s="858"/>
      <c r="AE126" s="859"/>
      <c r="AF126" s="860" t="s">
        <v>472</v>
      </c>
      <c r="AG126" s="858"/>
      <c r="AH126" s="858"/>
      <c r="AI126" s="858"/>
      <c r="AJ126" s="859"/>
      <c r="AK126" s="860" t="s">
        <v>471</v>
      </c>
      <c r="AL126" s="858"/>
      <c r="AM126" s="858"/>
      <c r="AN126" s="858"/>
      <c r="AO126" s="859"/>
      <c r="AP126" s="905" t="s">
        <v>472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472</v>
      </c>
      <c r="DH126" s="895"/>
      <c r="DI126" s="895"/>
      <c r="DJ126" s="895"/>
      <c r="DK126" s="895"/>
      <c r="DL126" s="895" t="s">
        <v>477</v>
      </c>
      <c r="DM126" s="895"/>
      <c r="DN126" s="895"/>
      <c r="DO126" s="895"/>
      <c r="DP126" s="895"/>
      <c r="DQ126" s="895" t="s">
        <v>128</v>
      </c>
      <c r="DR126" s="895"/>
      <c r="DS126" s="895"/>
      <c r="DT126" s="895"/>
      <c r="DU126" s="895"/>
      <c r="DV126" s="872" t="s">
        <v>471</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471</v>
      </c>
      <c r="AB127" s="858"/>
      <c r="AC127" s="858"/>
      <c r="AD127" s="858"/>
      <c r="AE127" s="859"/>
      <c r="AF127" s="860" t="s">
        <v>472</v>
      </c>
      <c r="AG127" s="858"/>
      <c r="AH127" s="858"/>
      <c r="AI127" s="858"/>
      <c r="AJ127" s="859"/>
      <c r="AK127" s="860" t="s">
        <v>472</v>
      </c>
      <c r="AL127" s="858"/>
      <c r="AM127" s="858"/>
      <c r="AN127" s="858"/>
      <c r="AO127" s="859"/>
      <c r="AP127" s="905" t="s">
        <v>469</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470</v>
      </c>
      <c r="DH127" s="895"/>
      <c r="DI127" s="895"/>
      <c r="DJ127" s="895"/>
      <c r="DK127" s="895"/>
      <c r="DL127" s="895" t="s">
        <v>477</v>
      </c>
      <c r="DM127" s="895"/>
      <c r="DN127" s="895"/>
      <c r="DO127" s="895"/>
      <c r="DP127" s="895"/>
      <c r="DQ127" s="895" t="s">
        <v>471</v>
      </c>
      <c r="DR127" s="895"/>
      <c r="DS127" s="895"/>
      <c r="DT127" s="895"/>
      <c r="DU127" s="895"/>
      <c r="DV127" s="872" t="s">
        <v>128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13238</v>
      </c>
      <c r="AB128" s="879"/>
      <c r="AC128" s="879"/>
      <c r="AD128" s="879"/>
      <c r="AE128" s="880"/>
      <c r="AF128" s="881">
        <v>14172</v>
      </c>
      <c r="AG128" s="879"/>
      <c r="AH128" s="879"/>
      <c r="AI128" s="879"/>
      <c r="AJ128" s="880"/>
      <c r="AK128" s="881">
        <v>5648</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470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472</v>
      </c>
      <c r="DM128" s="869"/>
      <c r="DN128" s="869"/>
      <c r="DO128" s="869"/>
      <c r="DP128" s="869"/>
      <c r="DQ128" s="869" t="s">
        <v>471</v>
      </c>
      <c r="DR128" s="869"/>
      <c r="DS128" s="869"/>
      <c r="DT128" s="869"/>
      <c r="DU128" s="869"/>
      <c r="DV128" s="870" t="s">
        <v>470</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4443875</v>
      </c>
      <c r="AB129" s="858"/>
      <c r="AC129" s="858"/>
      <c r="AD129" s="858"/>
      <c r="AE129" s="859"/>
      <c r="AF129" s="860">
        <v>4501570</v>
      </c>
      <c r="AG129" s="858"/>
      <c r="AH129" s="858"/>
      <c r="AI129" s="858"/>
      <c r="AJ129" s="859"/>
      <c r="AK129" s="860">
        <v>4570605</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472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538057</v>
      </c>
      <c r="AB130" s="858"/>
      <c r="AC130" s="858"/>
      <c r="AD130" s="858"/>
      <c r="AE130" s="859"/>
      <c r="AF130" s="860">
        <v>566828</v>
      </c>
      <c r="AG130" s="858"/>
      <c r="AH130" s="858"/>
      <c r="AI130" s="858"/>
      <c r="AJ130" s="859"/>
      <c r="AK130" s="860">
        <v>580224</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3905818</v>
      </c>
      <c r="AB131" s="841"/>
      <c r="AC131" s="841"/>
      <c r="AD131" s="841"/>
      <c r="AE131" s="842"/>
      <c r="AF131" s="843">
        <v>3934742</v>
      </c>
      <c r="AG131" s="841"/>
      <c r="AH131" s="841"/>
      <c r="AI131" s="841"/>
      <c r="AJ131" s="842"/>
      <c r="AK131" s="843">
        <v>3990381</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225.7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15.50177197</v>
      </c>
      <c r="AB132" s="821"/>
      <c r="AC132" s="821"/>
      <c r="AD132" s="821"/>
      <c r="AE132" s="822"/>
      <c r="AF132" s="823">
        <v>14.629955410000001</v>
      </c>
      <c r="AG132" s="821"/>
      <c r="AH132" s="821"/>
      <c r="AI132" s="821"/>
      <c r="AJ132" s="822"/>
      <c r="AK132" s="823">
        <v>16.842351650000001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13.2</v>
      </c>
      <c r="AB133" s="800"/>
      <c r="AC133" s="800"/>
      <c r="AD133" s="800"/>
      <c r="AE133" s="801"/>
      <c r="AF133" s="799">
        <v>14.2</v>
      </c>
      <c r="AG133" s="800"/>
      <c r="AH133" s="800"/>
      <c r="AI133" s="800"/>
      <c r="AJ133" s="801"/>
      <c r="AK133" s="799">
        <v>15.6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Vz7WCVUI0st41oGn3YdicK3irkUciPy1LVUHccHHA+hlQRgMVGmzY6aQarR7ru/XgcCZgmz154ZonZMTLFM+g==" saltValue="iUM32LTPAFSTies5PO3F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R0nGJTibbsF6FS8BFvkIiUyMKMSROBO2RLhmD+fz6fiTvJD3N8mD9pqKYcmNKJhtgGAEACDI6HrM33PqI4x4Q==" saltValue="VoiUb4qgaolu+QZMgTGw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mXe48T3bwyHH1il4gProNdprvKBmepvA18az9TirO1MNXYhWCYhf9HUPoRz9ny/ecOiHbc5WfF4UEmkZX44mw==" saltValue="ROc9Azj0NlLjWG1Qhycq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1452634</v>
      </c>
      <c r="AP9" s="312">
        <v>76904</v>
      </c>
      <c r="AQ9" s="313">
        <v>80518</v>
      </c>
      <c r="AR9" s="314">
        <v>-4.5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289273</v>
      </c>
      <c r="AP10" s="315">
        <v>15314</v>
      </c>
      <c r="AQ10" s="316">
        <v>8488</v>
      </c>
      <c r="AR10" s="317">
        <v>80.400000000000006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198373</v>
      </c>
      <c r="AP11" s="315">
        <v>10502</v>
      </c>
      <c r="AQ11" s="316">
        <v>12447</v>
      </c>
      <c r="AR11" s="317">
        <v>-15.6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14911</v>
      </c>
      <c r="AP12" s="315">
        <v>789</v>
      </c>
      <c r="AQ12" s="316">
        <v>615</v>
      </c>
      <c r="AR12" s="317">
        <v>28.3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62769</v>
      </c>
      <c r="AP14" s="315">
        <v>3323</v>
      </c>
      <c r="AQ14" s="316">
        <v>4032</v>
      </c>
      <c r="AR14" s="317">
        <v>-17.600000000000001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11040</v>
      </c>
      <c r="AP15" s="315">
        <v>584</v>
      </c>
      <c r="AQ15" s="316">
        <v>1876</v>
      </c>
      <c r="AR15" s="317">
        <v>-68.900000000000006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-148876</v>
      </c>
      <c r="AP16" s="315">
        <v>-7882</v>
      </c>
      <c r="AQ16" s="316">
        <v>-7595</v>
      </c>
      <c r="AR16" s="317">
        <v>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1880124</v>
      </c>
      <c r="AP17" s="315">
        <v>99535</v>
      </c>
      <c r="AQ17" s="316">
        <v>100385</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8.7899999999999991</v>
      </c>
      <c r="AP21" s="328">
        <v>9.2200000000000006</v>
      </c>
      <c r="AQ21" s="329">
        <v>-0.43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96.7</v>
      </c>
      <c r="AP22" s="333">
        <v>97.2</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1061277</v>
      </c>
      <c r="AP32" s="342">
        <v>56185</v>
      </c>
      <c r="AQ32" s="343">
        <v>48843</v>
      </c>
      <c r="AR32" s="344">
        <v>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10</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183859</v>
      </c>
      <c r="AP35" s="342">
        <v>9734</v>
      </c>
      <c r="AQ35" s="343">
        <v>14940</v>
      </c>
      <c r="AR35" s="344">
        <v>-34.799999999999997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11249</v>
      </c>
      <c r="AP36" s="342">
        <v>596</v>
      </c>
      <c r="AQ36" s="343">
        <v>3323</v>
      </c>
      <c r="AR36" s="344">
        <v>-82.1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514</v>
      </c>
      <c r="AP37" s="342" t="s">
        <v>514</v>
      </c>
      <c r="AQ37" s="343">
        <v>752</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v>1561</v>
      </c>
      <c r="AP38" s="345">
        <v>83</v>
      </c>
      <c r="AQ38" s="346">
        <v>6</v>
      </c>
      <c r="AR38" s="334">
        <v>1283.3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-5648</v>
      </c>
      <c r="AP39" s="342">
        <v>-299</v>
      </c>
      <c r="AQ39" s="343">
        <v>-3695</v>
      </c>
      <c r="AR39" s="344">
        <v>-91.9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-580224</v>
      </c>
      <c r="AP40" s="342">
        <v>-30718</v>
      </c>
      <c r="AQ40" s="343">
        <v>-44561</v>
      </c>
      <c r="AR40" s="344">
        <v>-31.1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672074</v>
      </c>
      <c r="AP41" s="342">
        <v>35580</v>
      </c>
      <c r="AQ41" s="343">
        <v>19619</v>
      </c>
      <c r="AR41" s="344">
        <v>81.400000000000006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1574937</v>
      </c>
      <c r="AN51" s="364">
        <v>80949</v>
      </c>
      <c r="AO51" s="365">
        <v>-4.7</v>
      </c>
      <c r="AP51" s="366">
        <v>85205</v>
      </c>
      <c r="AQ51" s="367">
        <v>14.5</v>
      </c>
      <c r="AR51" s="368">
        <v>-19.2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895228</v>
      </c>
      <c r="AN52" s="372">
        <v>46013</v>
      </c>
      <c r="AO52" s="373">
        <v>35.200000000000003</v>
      </c>
      <c r="AP52" s="374">
        <v>38847</v>
      </c>
      <c r="AQ52" s="375">
        <v>13.7</v>
      </c>
      <c r="AR52" s="376">
        <v>21.5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976402</v>
      </c>
      <c r="AN53" s="364">
        <v>50312</v>
      </c>
      <c r="AO53" s="365">
        <v>-37.799999999999997</v>
      </c>
      <c r="AP53" s="366">
        <v>69469</v>
      </c>
      <c r="AQ53" s="367">
        <v>-18.5</v>
      </c>
      <c r="AR53" s="368">
        <v>-19.3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270599</v>
      </c>
      <c r="AN54" s="372">
        <v>13943</v>
      </c>
      <c r="AO54" s="373">
        <v>-69.7</v>
      </c>
      <c r="AP54" s="374">
        <v>38215</v>
      </c>
      <c r="AQ54" s="375">
        <v>-1.6</v>
      </c>
      <c r="AR54" s="376">
        <v>-68.099999999999994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1239450</v>
      </c>
      <c r="AN55" s="364">
        <v>64397</v>
      </c>
      <c r="AO55" s="365">
        <v>28</v>
      </c>
      <c r="AP55" s="366">
        <v>67293</v>
      </c>
      <c r="AQ55" s="367">
        <v>-3.1</v>
      </c>
      <c r="AR55" s="368">
        <v>31.1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582429</v>
      </c>
      <c r="AN56" s="372">
        <v>30261</v>
      </c>
      <c r="AO56" s="373">
        <v>117</v>
      </c>
      <c r="AP56" s="374">
        <v>35076</v>
      </c>
      <c r="AQ56" s="375">
        <v>-8.1999999999999993</v>
      </c>
      <c r="AR56" s="376">
        <v>125.2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686098</v>
      </c>
      <c r="AN57" s="364">
        <v>35991</v>
      </c>
      <c r="AO57" s="365">
        <v>-44.1</v>
      </c>
      <c r="AP57" s="366">
        <v>67343</v>
      </c>
      <c r="AQ57" s="367">
        <v>0.1</v>
      </c>
      <c r="AR57" s="368">
        <v>-44.2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374231</v>
      </c>
      <c r="AN58" s="372">
        <v>19631</v>
      </c>
      <c r="AO58" s="373">
        <v>-35.1</v>
      </c>
      <c r="AP58" s="374">
        <v>32865</v>
      </c>
      <c r="AQ58" s="375">
        <v>-6.3</v>
      </c>
      <c r="AR58" s="376">
        <v>-28.8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2737606</v>
      </c>
      <c r="AN59" s="364">
        <v>144931</v>
      </c>
      <c r="AO59" s="365">
        <v>302.7</v>
      </c>
      <c r="AP59" s="366">
        <v>73475</v>
      </c>
      <c r="AQ59" s="367">
        <v>9.1</v>
      </c>
      <c r="AR59" s="368">
        <v>293.60000000000002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1612472</v>
      </c>
      <c r="AN60" s="372">
        <v>85366</v>
      </c>
      <c r="AO60" s="373">
        <v>334.9</v>
      </c>
      <c r="AP60" s="374">
        <v>43072</v>
      </c>
      <c r="AQ60" s="375">
        <v>31.1</v>
      </c>
      <c r="AR60" s="376">
        <v>303.8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1442899</v>
      </c>
      <c r="AN61" s="379">
        <v>75316</v>
      </c>
      <c r="AO61" s="380">
        <v>48.8</v>
      </c>
      <c r="AP61" s="381">
        <v>72557</v>
      </c>
      <c r="AQ61" s="382">
        <v>0.4</v>
      </c>
      <c r="AR61" s="368">
        <v>48.4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746992</v>
      </c>
      <c r="AN62" s="372">
        <v>39043</v>
      </c>
      <c r="AO62" s="373">
        <v>76.5</v>
      </c>
      <c r="AP62" s="374">
        <v>37615</v>
      </c>
      <c r="AQ62" s="375">
        <v>5.7</v>
      </c>
      <c r="AR62" s="376">
        <v>70.8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EMuV9gkBh6B6D3EfbAbCkJrJy38iJv2AgHJxFjN73x7SzGZQ3N/vA+HvlM7DwzMCs0UghuGVHm+jiI1dsFrtQ==" saltValue="LH8XCHUX0F+ds4J6pM1T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7LgwcTfBNH4W260IdIgNPWkUdkLkvUiekyAigatm/BiDkbiyBw6rlviFbvo+BFg8E7Jk29YiqWxI7CsoKUIA==" saltValue="JiX22CsnD5KUN+8S2h0v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NQKrPCyd/0OabbdTBTQk0JiZm0AwtCjAXmxd58HOpz2BNIFSrYA3cC59IY7a5jYJR9Zu+BDjgFtx8nOhbQSTA==" saltValue="wgpGSM9lvQYa4qAnDnTv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4.13</v>
      </c>
      <c r="G47" s="12">
        <v>7.95</v>
      </c>
      <c r="H47" s="12">
        <v>3.7</v>
      </c>
      <c r="I47" s="12">
        <v>2.6</v>
      </c>
      <c r="J47" s="13">
        <v>2.04</v>
      </c>
    </row>
    <row r="48" spans="2:10" ht="57.75" customHeight="1" x14ac:dyDescent="0.15">
      <c r="B48" s="14"/>
      <c r="C48" s="1234" t="s">
        <v>4</v>
      </c>
      <c r="D48" s="1234"/>
      <c r="E48" s="1235"/>
      <c r="F48" s="15">
        <v>3.84</v>
      </c>
      <c r="G48" s="16">
        <v>5.33</v>
      </c>
      <c r="H48" s="16">
        <v>3.78</v>
      </c>
      <c r="I48" s="16">
        <v>4.32</v>
      </c>
      <c r="J48" s="17">
        <v>1.63</v>
      </c>
    </row>
    <row r="49" spans="2:10" ht="57.75" customHeight="1" thickBot="1" x14ac:dyDescent="0.2">
      <c r="B49" s="18"/>
      <c r="C49" s="1236" t="s">
        <v>5</v>
      </c>
      <c r="D49" s="1236"/>
      <c r="E49" s="1237"/>
      <c r="F49" s="19">
        <v>3.16</v>
      </c>
      <c r="G49" s="20">
        <v>5.56</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8/I6M+DHQPEL+flvE3TTOuoOGWq3CKiMYx7nI6SN4fOuis0esE1tXlGj/+QKEupHnT5C2HCrc+4DboIPYoZQ==" saltValue="0nzcXYCrhLpWurcOG/Jc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2020-02-10T04:58:31Z</dcterms:created>
  <dcterms:modified xsi:type="dcterms:W3CDTF">2020-09-24T08:40:41Z</dcterms:modified>
  <cp:category/>
</cp:coreProperties>
</file>