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R2(H30決算）\05平成３０年度財政状況資料集の作成について(２回目)\04_市町村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BW34" i="10"/>
  <c r="BW35" i="10" s="1"/>
  <c r="BW36" i="10" s="1"/>
  <c r="BW37" i="10" s="1"/>
  <c r="BW38" i="10" s="1"/>
  <c r="BW39" i="10" s="1"/>
  <c r="CO34" i="10" l="1"/>
  <c r="CO35" i="10" s="1"/>
</calcChain>
</file>

<file path=xl/sharedStrings.xml><?xml version="1.0" encoding="utf-8"?>
<sst xmlns="http://schemas.openxmlformats.org/spreadsheetml/2006/main" count="1143" uniqueCount="607">
  <si>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</si>
  <si>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</si>
  <si>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</si>
  <si>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</si>
  <si>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</si>
  <si>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</si>
  <si>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</si>
  <si>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</si>
  <si>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</si>
  <si>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</si>
  <si>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</si>
  <si>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</si>
  <si>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</si>
  <si>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</si>
  <si>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</si>
  <si>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</si>
  <si>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</si>
  <si>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</si>
  <si>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</si>
  <si>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</si>
  <si>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</si>
  <si>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</si>
  <si>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</si>
  <si>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</si>
  <si>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</si>
  <si>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</si>
  <si>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</si>
  <si>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</si>
  <si>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</si>
  <si>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</si>
  <si>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</si>
  <si>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</si>
  <si>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</si>
  <si>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</si>
  <si>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</si>
  <si>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</si>
  <si>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</si>
  <si>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</si>
  <si>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</si>
  <si>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</si>
  <si>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</si>
  <si>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</si>
  <si>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</si>
  <si>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</si>
  <si>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</si>
  <si>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</si>
  <si>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</si>
  <si>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</si>
  <si>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</si>
  <si>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</si>
  <si>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</si>
  <si>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</si>
  <si>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</si>
  <si>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</si>
  <si>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</si>
  <si>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</si>
  <si>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</si>
  <si>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</si>
  <si>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</si>
  <si>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</si>
  <si>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</si>
  <si>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</si>
  <si>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</si>
  <si>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</si>
  <si>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</si>
  <si>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</si>
  <si>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</si>
  <si>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</si>
  <si>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</si>
  <si>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</si>
  <si>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</si>
  <si>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</si>
  <si>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</si>
  <si>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</si>
  <si>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</si>
  <si>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</si>
  <si>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</si>
  <si>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</si>
  <si>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</si>
  <si>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</si>
  <si>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</si>
  <si>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</si>
  <si>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</si>
  <si>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</si>
  <si>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</si>
  <si>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</si>
  <si>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</si>
  <si>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</si>
  <si>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</si>
  <si>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</si>
  <si>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</si>
  <si>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</si>
  <si>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</si>
  <si>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</si>
  <si>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</si>
  <si>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</si>
  <si>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</si>
  <si>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</si>
  <si>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斑鳩町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</si>
  <si>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</si>
  <si>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</si>
  <si>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</si>
  <si>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</si>
  <si>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</si>
  <si>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</si>
  <si>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</si>
  <si>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</si>
  <si>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</si>
  <si>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</si>
  <si>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</si>
  <si>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</si>
  <si>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</si>
  <si>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</si>
  <si>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</si>
  <si>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</si>
  <si>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</si>
  <si>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</si>
  <si>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</si>
  <si>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</si>
  <si>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</si>
  <si>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</si>
  <si>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</si>
  <si>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</si>
  <si>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</si>
  <si>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</si>
  <si>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</si>
  <si>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</si>
  <si>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</si>
  <si>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</si>
  <si>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</si>
  <si>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</si>
  <si>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</si>
  <si>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</si>
  <si>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</si>
  <si>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</si>
  <si>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</si>
  <si>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</si>
  <si>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</si>
  <si>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</si>
  <si>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</si>
  <si>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</si>
  <si>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</si>
  <si>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</si>
  <si>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</si>
  <si>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</si>
  <si>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</si>
  <si>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</si>
  <si>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</si>
  <si>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</si>
  <si>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</si>
  <si>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</si>
  <si>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</si>
  <si>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</si>
  <si>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</si>
  <si>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</si>
  <si>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</si>
  <si>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</si>
  <si>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</si>
  <si>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</si>
  <si>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</si>
  <si>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</si>
  <si>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</si>
  <si>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</si>
  <si>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</si>
  <si>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</si>
  <si>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</si>
  <si>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</si>
  <si>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</si>
  <si>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</si>
  <si>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</si>
  <si>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</si>
  <si>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</si>
  <si>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</si>
  <si>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</si>
  <si>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</si>
  <si>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</si>
  <si>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</si>
  <si>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</si>
  <si>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</si>
  <si>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</si>
  <si>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</si>
  <si>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</si>
  <si>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</si>
  <si>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</si>
  <si>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</si>
  <si>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</si>
  <si>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</si>
  <si>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</si>
  <si>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</si>
  <si>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</si>
  <si>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</si>
  <si>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</si>
  <si>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</si>
  <si>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</si>
  <si>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</si>
  <si>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</si>
  <si>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</si>
  <si>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</si>
  <si>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</si>
  <si>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</si>
  <si>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</si>
  <si>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</si>
  <si>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</si>
  <si>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</si>
  <si>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</si>
  <si>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</si>
  <si>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</si>
  <si>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</si>
  <si>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</si>
  <si>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</si>
  <si>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</si>
  <si>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</si>
  <si>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</si>
  <si>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</si>
  <si>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</si>
  <si>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奈良県斑鳩町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</si>
  <si>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</si>
  <si>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</si>
  <si>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</si>
  <si>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</si>
  <si>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</si>
  <si>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</si>
  <si>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</si>
  <si>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</si>
  <si>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</si>
  <si>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</si>
  <si>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</si>
  <si>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</si>
  <si>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</si>
  <si>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</si>
  <si>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</si>
  <si>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</si>
  <si>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</si>
  <si>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</si>
  <si>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</si>
  <si>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</si>
  <si>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</si>
  <si>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</si>
  <si>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</si>
  <si>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</si>
  <si>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</si>
  <si>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</si>
  <si>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</si>
  <si>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</si>
  <si>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</si>
  <si>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</si>
  <si>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</si>
  <si>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</si>
  <si>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</si>
  <si>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</si>
  <si>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</si>
  <si>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</si>
  <si>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</si>
  <si>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</si>
  <si>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</si>
  <si>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</si>
  <si>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</si>
  <si>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</si>
  <si>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</si>
  <si>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</si>
  <si>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</si>
  <si>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</si>
  <si>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</si>
  <si>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</si>
  <si>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</si>
  <si>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</si>
  <si>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</si>
  <si>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</si>
  <si>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</si>
  <si>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</si>
  <si>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</si>
  <si>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</si>
  <si>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</si>
  <si>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</si>
  <si>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</si>
  <si>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</si>
  <si>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</si>
  <si>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</si>
  <si>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</si>
  <si>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</si>
  <si>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</si>
  <si>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</si>
  <si>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</si>
  <si>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</si>
  <si>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</si>
  <si>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</si>
  <si>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</si>
  <si>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</si>
  <si>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</si>
  <si>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</si>
  <si>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</si>
  <si>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</si>
  <si>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</si>
  <si>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</si>
  <si>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</si>
  <si>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</si>
  <si>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</si>
  <si>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</si>
  <si>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</si>
  <si>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</si>
  <si>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</si>
  <si>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</si>
  <si>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</si>
  <si>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</si>
  <si>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</si>
  <si>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</si>
  <si>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</si>
  <si>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</si>
  <si>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</si>
  <si>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</si>
  <si>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</si>
  <si>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</si>
  <si>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</si>
  <si>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</si>
  <si>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</si>
  <si>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</si>
  <si>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</si>
  <si>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</si>
  <si>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</si>
  <si>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</si>
  <si>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</si>
  <si>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</si>
  <si>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</si>
  <si>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</si>
  <si>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</si>
  <si>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</si>
  <si>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</si>
  <si>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</si>
  <si>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</si>
  <si>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</si>
  <si>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</si>
  <si>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</si>
  <si>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</si>
  <si>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</si>
  <si>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</si>
  <si>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</si>
  <si>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</si>
  <si>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</si>
  <si>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</si>
  <si>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</si>
  <si>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駐車場整備</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</si>
  <si>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</si>
  <si>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</si>
  <si>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</si>
  <si>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</si>
  <si>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</si>
  <si>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</si>
  <si>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</si>
  <si>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</si>
  <si>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</si>
  <si>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</si>
  <si>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</si>
  <si>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</si>
  <si>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</si>
  <si>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</si>
  <si>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</si>
  <si>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</si>
  <si>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</si>
  <si>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</si>
  <si>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</si>
  <si>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</si>
  <si>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</si>
  <si>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</si>
  <si>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</si>
  <si>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</si>
  <si>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</si>
  <si>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奈良県斑鳩町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</si>
  <si>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</si>
  <si>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</si>
  <si>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</si>
  <si>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</si>
  <si>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</si>
  <si>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</si>
  <si>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</si>
  <si>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</si>
  <si>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</si>
  <si>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</si>
  <si>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</si>
  <si>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</si>
  <si>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</si>
  <si>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</si>
  <si>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</si>
  <si>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</si>
  <si>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</si>
  <si>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</si>
  <si>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</si>
  <si>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</si>
  <si>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</si>
  <si>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</si>
  <si>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</si>
  <si>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</si>
  <si>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</si>
  <si>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</si>
  <si>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</si>
  <si>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</si>
  <si>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</si>
  <si>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</si>
  <si>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</si>
  <si>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</si>
  <si>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</si>
  <si>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</si>
  <si>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</si>
  <si>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介護保険事業（保険事業勘定）</t>
    <phoneticPr fontId="5"/>
  </si>
  <si>
    <t>介護保険事業（介護サービス事業勘定）</t>
    <phoneticPr fontId="5"/>
  </si>
  <si>
    <t>後期高齢者医療</t>
    <phoneticPr fontId="5"/>
  </si>
  <si>
    <t>水道事業</t>
    <phoneticPr fontId="5"/>
  </si>
  <si>
    <t>法適用企業</t>
    <phoneticPr fontId="5"/>
  </si>
  <si>
    <t>下水道事業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</si>
  <si>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</si>
  <si>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</si>
  <si>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</si>
  <si>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</si>
  <si>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</si>
  <si>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</si>
  <si>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</si>
  <si>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</si>
  <si>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</si>
  <si>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</si>
  <si>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</si>
  <si>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</si>
  <si>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</si>
  <si>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</si>
  <si>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</si>
  <si>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</si>
  <si>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</si>
  <si>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</si>
  <si>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</si>
  <si>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</si>
  <si>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</si>
  <si>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</si>
  <si>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</si>
  <si>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</si>
  <si>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</si>
  <si>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</si>
  <si>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</si>
  <si>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</si>
  <si>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</si>
  <si>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</si>
  <si>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</si>
  <si>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</si>
  <si>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</si>
  <si>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</si>
  <si>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</si>
  <si>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</si>
  <si>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</si>
  <si>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</si>
  <si>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</si>
  <si>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</si>
  <si>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</si>
  <si>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</si>
  <si>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</si>
  <si>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</si>
  <si>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</si>
  <si>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</si>
  <si>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</si>
  <si>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</si>
  <si>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</si>
  <si>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</si>
  <si>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</si>
  <si>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</si>
  <si>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</si>
  <si>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</si>
  <si>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</si>
  <si>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</si>
  <si>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</si>
  <si>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</si>
  <si>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</si>
  <si>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</si>
  <si>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</si>
  <si>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介護保険事業（介護サービス事業勘定）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</si>
  <si>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</si>
  <si>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介護保険事業（保険事業勘定）</t>
    <phoneticPr fontId="5"/>
  </si>
  <si>
    <t>(Ｆ)</t>
    <phoneticPr fontId="5"/>
  </si>
  <si>
    <t>後期高齢者医療</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</si>
  <si>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</si>
  <si>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</si>
  <si>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</si>
  <si>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</si>
  <si>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</si>
  <si>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</si>
  <si>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</si>
  <si>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</si>
  <si>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</si>
  <si>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</si>
  <si>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</si>
  <si>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</si>
  <si>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</si>
  <si>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</si>
  <si>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</si>
  <si>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</si>
  <si>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</si>
  <si>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</si>
  <si>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</si>
  <si>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</si>
  <si>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</si>
  <si>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</si>
  <si>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</si>
  <si>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</si>
  <si>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</si>
  <si>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</si>
  <si>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</si>
  <si>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</si>
  <si>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</si>
  <si>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</si>
  <si>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</si>
  <si>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</si>
  <si>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</si>
  <si>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</si>
  <si>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</si>
  <si>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</si>
  <si>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</si>
  <si>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</si>
  <si>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</si>
  <si>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</si>
  <si>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</si>
  <si>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</si>
  <si>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</si>
  <si>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</si>
  <si>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</si>
  <si>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</si>
  <si>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</si>
  <si>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</si>
  <si>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</si>
  <si>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</si>
  <si>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</si>
  <si>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</si>
  <si>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</si>
  <si>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</si>
  <si>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</si>
  <si>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</si>
  <si>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</si>
  <si>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</si>
  <si>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</si>
  <si>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</si>
  <si>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</si>
  <si>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</si>
  <si>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</si>
  <si>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</si>
  <si>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</si>
  <si>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</si>
  <si>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</si>
  <si>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</si>
  <si>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</si>
  <si>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</si>
  <si>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</si>
  <si>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</si>
  <si>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</si>
  <si>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</si>
  <si>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</si>
  <si>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</si>
  <si>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</si>
  <si>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</si>
  <si>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</si>
  <si>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</si>
  <si>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</si>
  <si>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</si>
  <si>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</si>
  <si>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</si>
  <si>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4.32</t>
  </si>
  <si>
    <t>▲ 3.28</t>
  </si>
  <si>
    <t>▲ 0.45</t>
  </si>
  <si>
    <t>国民健康保険事業</t>
  </si>
  <si>
    <t>▲ 7.86</t>
  </si>
  <si>
    <t>▲ 7.36</t>
  </si>
  <si>
    <t>▲ 5.39</t>
  </si>
  <si>
    <t>▲ 4.18</t>
  </si>
  <si>
    <t>▲ 4.01</t>
  </si>
  <si>
    <t>水道事業</t>
  </si>
  <si>
    <t>一般会計</t>
  </si>
  <si>
    <t>介護保険事業（保険事業勘定）</t>
  </si>
  <si>
    <t>下水道事業</t>
  </si>
  <si>
    <t>後期高齢者医療</t>
  </si>
  <si>
    <t>介護保険事業（介護サービス事業勘定）</t>
  </si>
  <si>
    <t>その他会計（赤字）</t>
  </si>
  <si>
    <t>その他会計（黒字）</t>
  </si>
  <si>
    <t>H25末</t>
    <phoneticPr fontId="5"/>
  </si>
  <si>
    <t>H26末</t>
    <phoneticPr fontId="5"/>
  </si>
  <si>
    <t>H27末</t>
    <phoneticPr fontId="5"/>
  </si>
  <si>
    <t>H28末</t>
    <phoneticPr fontId="5"/>
  </si>
  <si>
    <t>H29末</t>
    <phoneticPr fontId="5"/>
  </si>
  <si>
    <t>老人福祉施設三室園組合</t>
    <rPh sb="0" eb="2">
      <t>ロウジン</t>
    </rPh>
    <rPh sb="2" eb="4">
      <t>フクシ</t>
    </rPh>
    <rPh sb="4" eb="6">
      <t>シセツ</t>
    </rPh>
    <rPh sb="6" eb="8">
      <t>ミムロ</t>
    </rPh>
    <rPh sb="8" eb="9">
      <t>エン</t>
    </rPh>
    <rPh sb="9" eb="11">
      <t>クミアイ</t>
    </rPh>
    <phoneticPr fontId="11"/>
  </si>
  <si>
    <t>奈良県市町村総合事務組合</t>
    <rPh sb="0" eb="3">
      <t>ナラケン</t>
    </rPh>
    <rPh sb="3" eb="6">
      <t>シチョウソン</t>
    </rPh>
    <rPh sb="6" eb="8">
      <t>ソウゴウ</t>
    </rPh>
    <rPh sb="8" eb="10">
      <t>ジム</t>
    </rPh>
    <rPh sb="10" eb="12">
      <t>クミアイ</t>
    </rPh>
    <phoneticPr fontId="11"/>
  </si>
  <si>
    <t>奈良広域水質検査センター組合</t>
    <rPh sb="0" eb="2">
      <t>ナラ</t>
    </rPh>
    <rPh sb="2" eb="4">
      <t>コウイキ</t>
    </rPh>
    <rPh sb="4" eb="6">
      <t>スイシツ</t>
    </rPh>
    <rPh sb="6" eb="8">
      <t>ケンサ</t>
    </rPh>
    <rPh sb="12" eb="14">
      <t>クミアイ</t>
    </rPh>
    <phoneticPr fontId="11"/>
  </si>
  <si>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11"/>
  </si>
  <si>
    <t>奈良県後期高齢者医療広域連合</t>
    <rPh sb="0" eb="3">
      <t>ナラケン</t>
    </rPh>
    <rPh sb="3" eb="5">
      <t>コウキ</t>
    </rPh>
    <rPh sb="5" eb="8">
      <t>コウレイシャ</t>
    </rPh>
    <rPh sb="8" eb="10">
      <t>イリョウ</t>
    </rPh>
    <rPh sb="10" eb="12">
      <t>コウイキ</t>
    </rPh>
    <rPh sb="12" eb="14">
      <t>レンゴウ</t>
    </rPh>
    <phoneticPr fontId="11"/>
  </si>
  <si>
    <t>奈良県広域消防組合</t>
    <rPh sb="0" eb="3">
      <t>ナラケン</t>
    </rPh>
    <rPh sb="3" eb="5">
      <t>コウイキ</t>
    </rPh>
    <rPh sb="5" eb="7">
      <t>ショウボウ</t>
    </rPh>
    <rPh sb="7" eb="9">
      <t>クミアイ</t>
    </rPh>
    <phoneticPr fontId="11"/>
  </si>
  <si>
    <t>斑鳩町文化振興財団</t>
    <rPh sb="0" eb="3">
      <t>イカルガチョウ</t>
    </rPh>
    <rPh sb="3" eb="5">
      <t>ブンカ</t>
    </rPh>
    <rPh sb="5" eb="7">
      <t>シンコウ</t>
    </rPh>
    <rPh sb="7" eb="9">
      <t>ザイダン</t>
    </rPh>
    <phoneticPr fontId="11"/>
  </si>
  <si>
    <t>斑鳩町観光協会</t>
    <rPh sb="0" eb="3">
      <t>イカルガチョウ</t>
    </rPh>
    <rPh sb="3" eb="5">
      <t>カンコウ</t>
    </rPh>
    <rPh sb="5" eb="7">
      <t>キョウカイ</t>
    </rPh>
    <phoneticPr fontId="11"/>
  </si>
  <si>
    <t>福祉基金</t>
    <rPh sb="0" eb="2">
      <t>フクシ</t>
    </rPh>
    <rPh sb="2" eb="4">
      <t>キキン</t>
    </rPh>
    <phoneticPr fontId="2"/>
  </si>
  <si>
    <t>文化振興基金</t>
    <rPh sb="0" eb="2">
      <t>ブンカ</t>
    </rPh>
    <rPh sb="2" eb="4">
      <t>シンコウ</t>
    </rPh>
    <rPh sb="4" eb="6">
      <t>キキン</t>
    </rPh>
    <phoneticPr fontId="2"/>
  </si>
  <si>
    <t>スポーツ振興基金</t>
    <rPh sb="4" eb="6">
      <t>シンコウ</t>
    </rPh>
    <rPh sb="6" eb="8">
      <t>キキン</t>
    </rPh>
    <phoneticPr fontId="2"/>
  </si>
  <si>
    <t>斑鳩の里歴史文化遺産保存・活用基金</t>
    <rPh sb="0" eb="2">
      <t>イカルガ</t>
    </rPh>
    <rPh sb="3" eb="4">
      <t>サト</t>
    </rPh>
    <rPh sb="4" eb="6">
      <t>レキシ</t>
    </rPh>
    <rPh sb="6" eb="8">
      <t>ブンカ</t>
    </rPh>
    <rPh sb="8" eb="10">
      <t>イサン</t>
    </rPh>
    <rPh sb="10" eb="12">
      <t>ホゾン</t>
    </rPh>
    <rPh sb="13" eb="15">
      <t>カツヨウ</t>
    </rPh>
    <rPh sb="15" eb="17">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</si>
  <si>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</si>
  <si>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</si>
  <si>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</si>
  <si>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前年度と比較して16.9.ポイント改善しているが、有形固定資産減価償却率については、学校施設や幼稚園、橋りょうで、建設時から大幅に年数が経過したことによる老朽化が進んでいることから、1.4ポイント悪化している。
　今後、税収や普通交付税の減少が予想され、不足財源を補うための財政調整基金の取り崩しなどが想定される中、財政の健全化を推進するため、一般会計においては、引き続き町債の発行額を元利償還額以内にするとともに、各事業の見直しなどによる将来負担額の抑制を図る。また、施設の修繕等についても、統廃合を視野に入れつつ、計画的に実施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</si>
  <si>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</si>
  <si>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</si>
  <si>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</si>
  <si>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</si>
  <si>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</si>
  <si>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</si>
  <si>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</si>
  <si>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t>
    </r>
    <r>
      <rPr>
        <sz val="11"/>
        <rFont val="ＭＳ Ｐゴシック"/>
        <family val="3"/>
        <charset val="128"/>
      </rPr>
      <t>将来負担比率については、前年度と比較して16.9ポイント改善しており、実質公債費比率については、0.1ポイント悪化している。これは公共下水道事業特別会計が地方公営企業会計へ移行したことに伴い、繰出基準額が減少したことによるものである。
　今後、税収や普通交付税の減少が予想され、不足財源を補うための財政調整基金の取り崩しなどが想定される中、財政の健全化を推進するため、一般会計においては、引き続き町債の発行額を元利償還額以内にするとともに、各事業の見直しなどによる将来負担額の抑制を図る。</t>
    </r>
    <rPh sb="29" eb="31">
      <t>カイゼン</t>
    </rPh>
    <rPh sb="66" eb="68">
      <t>コウキョウ</t>
    </rPh>
    <rPh sb="73" eb="75">
      <t>トクベツ</t>
    </rPh>
    <rPh sb="78" eb="80">
      <t>チホウ</t>
    </rPh>
    <rPh sb="80" eb="82">
      <t>コウエイ</t>
    </rPh>
    <rPh sb="82" eb="84">
      <t>キギョウ</t>
    </rPh>
    <rPh sb="84" eb="86">
      <t>カイケイ</t>
    </rPh>
    <rPh sb="87" eb="89">
      <t>イコウ</t>
    </rPh>
    <rPh sb="94" eb="95">
      <t>トモナ</t>
    </rPh>
    <rPh sb="103" eb="105">
      <t>ゲンショウ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</si>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</sst>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xmlns:c16r2="http://schemas.microsoft.com/office/drawing/2015/06/chart">
            <c:ext xmlns:c16="http://schemas.microsoft.com/office/drawing/2014/chart" uri="{C3380CC4-5D6E-409C-BE32-E72D297353CC}">
              <c16:uniqueId val="{00000000-AB08-45EF-B572-B32A2B498B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28551</c:v>
                </c:pt>
                <c:pt idx="1">
                  <c:v>21411</c:v>
                </c:pt>
                <c:pt idx="2">
                  <c:v>23525</c:v>
                </c:pt>
                <c:pt idx="3">
                  <c:v>28112</c:v>
                </c:pt>
                <c:pt idx="4">
                  <c:v>21626</c:v>
                </c:pt>
              </c:numCache>
            </c:numRef>
          </c:val>
          <c:smooth val="0"/>
          <c:extLst xmlns:c16r2="http://schemas.microsoft.com/office/drawing/2015/06/chart">
            <c:ext xmlns:c16="http://schemas.microsoft.com/office/drawing/2014/chart" uri="{C3380CC4-5D6E-409C-BE32-E72D297353CC}">
              <c16:uniqueId val="{00000001-AB08-45EF-B572-B32A2B498B09}"/>
            </c:ext>
          </c:extLst>
        </c:ser>
        <c:dLbls>
          <c:showLegendKey val="0"/>
          <c:showVal val="0"/>
          <c:showCatName val="0"/>
          <c:showSerName val="0"/>
          <c:showPercent val="0"/>
          <c:showBubbleSize val="0"/>
        </c:dLbls>
        <c:marker val="1"/>
        <c:smooth val="0"/>
        <c:axId val="543342584"/>
        <c:axId val="516832104"/>
      </c:lineChart>
      <c:catAx>
        <c:axId val="543342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6832104"/>
        <c:crosses val="autoZero"/>
        <c:auto val="1"/>
        <c:lblAlgn val="ctr"/>
        <c:lblOffset val="100"/>
        <c:tickLblSkip val="1"/>
        <c:tickMarkSkip val="1"/>
        <c:noMultiLvlLbl val="0"/>
      </c:catAx>
      <c:valAx>
        <c:axId val="5168321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3342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6.92</c:v>
                </c:pt>
                <c:pt idx="1">
                  <c:v>7.75</c:v>
                </c:pt>
                <c:pt idx="2">
                  <c:v>4.43</c:v>
                </c:pt>
                <c:pt idx="3">
                  <c:v>3.92</c:v>
                </c:pt>
                <c:pt idx="4">
                  <c:v>5.2</c:v>
                </c:pt>
              </c:numCache>
            </c:numRef>
          </c:val>
          <c:extLst xmlns:c16r2="http://schemas.microsoft.com/office/drawing/2015/06/chart">
            <c:ext xmlns:c16="http://schemas.microsoft.com/office/drawing/2014/chart" uri="{C3380CC4-5D6E-409C-BE32-E72D297353CC}">
              <c16:uniqueId val="{00000000-799D-440B-9A42-B22564003F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32.79</c:v>
                </c:pt>
                <c:pt idx="1">
                  <c:v>32.090000000000003</c:v>
                </c:pt>
                <c:pt idx="2">
                  <c:v>32.06</c:v>
                </c:pt>
                <c:pt idx="3">
                  <c:v>31.62</c:v>
                </c:pt>
                <c:pt idx="4">
                  <c:v>29.9</c:v>
                </c:pt>
              </c:numCache>
            </c:numRef>
          </c:val>
          <c:extLst xmlns:c16r2="http://schemas.microsoft.com/office/drawing/2015/06/chart">
            <c:ext xmlns:c16="http://schemas.microsoft.com/office/drawing/2014/chart" uri="{C3380CC4-5D6E-409C-BE32-E72D297353CC}">
              <c16:uniqueId val="{00000001-799D-440B-9A42-B22564003F9C}"/>
            </c:ext>
          </c:extLst>
        </c:ser>
        <c:dLbls>
          <c:showLegendKey val="0"/>
          <c:showVal val="0"/>
          <c:showCatName val="0"/>
          <c:showSerName val="0"/>
          <c:showPercent val="0"/>
          <c:showBubbleSize val="0"/>
        </c:dLbls>
        <c:gapWidth val="250"/>
        <c:overlap val="100"/>
        <c:axId val="546857152"/>
        <c:axId val="546859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-4.32</c:v>
                </c:pt>
                <c:pt idx="1">
                  <c:v>1.06</c:v>
                </c:pt>
                <c:pt idx="2">
                  <c:v>-3.28</c:v>
                </c:pt>
                <c:pt idx="3">
                  <c:v>-0.45</c:v>
                </c:pt>
                <c:pt idx="4">
                  <c:v>0.08</c:v>
                </c:pt>
              </c:numCache>
            </c:numRef>
          </c:val>
          <c:smooth val="0"/>
          <c:extLst xmlns:c16r2="http://schemas.microsoft.com/office/drawing/2015/06/chart">
            <c:ext xmlns:c16="http://schemas.microsoft.com/office/drawing/2014/chart" uri="{C3380CC4-5D6E-409C-BE32-E72D297353CC}">
              <c16:uniqueId val="{00000002-799D-440B-9A42-B22564003F9C}"/>
            </c:ext>
          </c:extLst>
        </c:ser>
        <c:dLbls>
          <c:showLegendKey val="0"/>
          <c:showVal val="0"/>
          <c:showCatName val="0"/>
          <c:showSerName val="0"/>
          <c:showPercent val="0"/>
          <c:showBubbleSize val="0"/>
        </c:dLbls>
        <c:marker val="1"/>
        <c:smooth val="0"/>
        <c:axId val="546857152"/>
        <c:axId val="546859112"/>
      </c:lineChart>
      <c:catAx>
        <c:axId val="54685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6859112"/>
        <c:crosses val="autoZero"/>
        <c:auto val="1"/>
        <c:lblAlgn val="ctr"/>
        <c:lblOffset val="100"/>
        <c:tickLblSkip val="1"/>
        <c:tickMarkSkip val="1"/>
        <c:noMultiLvlLbl val="0"/>
      </c:catAx>
      <c:valAx>
        <c:axId val="546859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685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4.28</c:v>
                </c:pt>
                <c:pt idx="8">
                  <c:v>0</c:v>
                </c:pt>
                <c:pt idx="9">
                  <c:v>0</c:v>
                </c:pt>
              </c:numCache>
            </c:numRef>
          </c:val>
          <c:extLst xmlns:c16r2="http://schemas.microsoft.com/office/drawing/2015/06/chart">
            <c:ext xmlns:c16="http://schemas.microsoft.com/office/drawing/2014/chart" uri="{C3380CC4-5D6E-409C-BE32-E72D297353CC}">
              <c16:uniqueId val="{00000000-A50A-4544-B4FC-2B5D4E7D72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50A-4544-B4FC-2B5D4E7D72F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50A-4544-B4FC-2B5D4E7D72FF}"/>
            </c:ext>
          </c:extLst>
        </c:ser>
        <c:ser>
          <c:idx val="3"/>
          <c:order val="3"/>
          <c:tx>
            <c:strRef>
              <c:f>データシート!$A$30</c:f>
              <c:strCache>
                <c:ptCount val="1"/>
                <c:pt idx="0">
                  <c:v>介護保険事業（介護サービス事業勘定）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#N/A</c:v>
                </c:pt>
                <c:pt idx="5">
                  <c:v>0.03</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3-A50A-4544-B4FC-2B5D4E7D72FF}"/>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c:v>
                </c:pt>
                <c:pt idx="4">
                  <c:v>#N/A</c:v>
                </c:pt>
                <c:pt idx="5">
                  <c:v>0.08</c:v>
                </c:pt>
                <c:pt idx="6">
                  <c:v>#N/A</c:v>
                </c:pt>
                <c:pt idx="7">
                  <c:v>0.01</c:v>
                </c:pt>
                <c:pt idx="8">
                  <c:v>#N/A</c:v>
                </c:pt>
                <c:pt idx="9">
                  <c:v>0.09</c:v>
                </c:pt>
              </c:numCache>
            </c:numRef>
          </c:val>
          <c:extLst xmlns:c16r2="http://schemas.microsoft.com/office/drawing/2015/06/chart">
            <c:ext xmlns:c16="http://schemas.microsoft.com/office/drawing/2014/chart" uri="{C3380CC4-5D6E-409C-BE32-E72D297353CC}">
              <c16:uniqueId val="{00000004-A50A-4544-B4FC-2B5D4E7D72FF}"/>
            </c:ext>
          </c:extLst>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0.34</c:v>
                </c:pt>
              </c:numCache>
            </c:numRef>
          </c:val>
          <c:extLst xmlns:c16r2="http://schemas.microsoft.com/office/drawing/2015/06/chart">
            <c:ext xmlns:c16="http://schemas.microsoft.com/office/drawing/2014/chart" uri="{C3380CC4-5D6E-409C-BE32-E72D297353CC}">
              <c16:uniqueId val="{00000005-A50A-4544-B4FC-2B5D4E7D72FF}"/>
            </c:ext>
          </c:extLst>
        </c:ser>
        <c:ser>
          <c:idx val="6"/>
          <c:order val="6"/>
          <c:tx>
            <c:strRef>
              <c:f>データシート!$A$33</c:f>
              <c:strCache>
                <c:ptCount val="1"/>
                <c:pt idx="0">
                  <c:v>介護保険事業（保険事業勘定）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0.72</c:v>
                </c:pt>
                <c:pt idx="2">
                  <c:v>#N/A</c:v>
                </c:pt>
                <c:pt idx="3">
                  <c:v>1.48</c:v>
                </c:pt>
                <c:pt idx="4">
                  <c:v>#N/A</c:v>
                </c:pt>
                <c:pt idx="5">
                  <c:v>1.81</c:v>
                </c:pt>
                <c:pt idx="6">
                  <c:v>#N/A</c:v>
                </c:pt>
                <c:pt idx="7">
                  <c:v>2.2000000000000002</c:v>
                </c:pt>
                <c:pt idx="8">
                  <c:v>#N/A</c:v>
                </c:pt>
                <c:pt idx="9">
                  <c:v>1.54</c:v>
                </c:pt>
              </c:numCache>
            </c:numRef>
          </c:val>
          <c:extLst xmlns:c16r2="http://schemas.microsoft.com/office/drawing/2015/06/chart">
            <c:ext xmlns:c16="http://schemas.microsoft.com/office/drawing/2014/chart" uri="{C3380CC4-5D6E-409C-BE32-E72D297353CC}">
              <c16:uniqueId val="{00000006-A50A-4544-B4FC-2B5D4E7D72F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6.92</c:v>
                </c:pt>
                <c:pt idx="2">
                  <c:v>#N/A</c:v>
                </c:pt>
                <c:pt idx="3">
                  <c:v>7.75</c:v>
                </c:pt>
                <c:pt idx="4">
                  <c:v>#N/A</c:v>
                </c:pt>
                <c:pt idx="5">
                  <c:v>4.43</c:v>
                </c:pt>
                <c:pt idx="6">
                  <c:v>#N/A</c:v>
                </c:pt>
                <c:pt idx="7">
                  <c:v>3.92</c:v>
                </c:pt>
                <c:pt idx="8">
                  <c:v>#N/A</c:v>
                </c:pt>
                <c:pt idx="9">
                  <c:v>5.19</c:v>
                </c:pt>
              </c:numCache>
            </c:numRef>
          </c:val>
          <c:extLst xmlns:c16r2="http://schemas.microsoft.com/office/drawing/2015/06/chart">
            <c:ext xmlns:c16="http://schemas.microsoft.com/office/drawing/2014/chart" uri="{C3380CC4-5D6E-409C-BE32-E72D297353CC}">
              <c16:uniqueId val="{00000007-A50A-4544-B4FC-2B5D4E7D72FF}"/>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5.55</c:v>
                </c:pt>
                <c:pt idx="2">
                  <c:v>#N/A</c:v>
                </c:pt>
                <c:pt idx="3">
                  <c:v>5.08</c:v>
                </c:pt>
                <c:pt idx="4">
                  <c:v>#N/A</c:v>
                </c:pt>
                <c:pt idx="5">
                  <c:v>6.02</c:v>
                </c:pt>
                <c:pt idx="6">
                  <c:v>#N/A</c:v>
                </c:pt>
                <c:pt idx="7">
                  <c:v>5.95</c:v>
                </c:pt>
                <c:pt idx="8">
                  <c:v>#N/A</c:v>
                </c:pt>
                <c:pt idx="9">
                  <c:v>6.5</c:v>
                </c:pt>
              </c:numCache>
            </c:numRef>
          </c:val>
          <c:extLst xmlns:c16r2="http://schemas.microsoft.com/office/drawing/2015/06/chart">
            <c:ext xmlns:c16="http://schemas.microsoft.com/office/drawing/2014/chart" uri="{C3380CC4-5D6E-409C-BE32-E72D297353CC}">
              <c16:uniqueId val="{00000008-A50A-4544-B4FC-2B5D4E7D72FF}"/>
            </c:ext>
          </c:extLst>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7.86</c:v>
                </c:pt>
                <c:pt idx="1">
                  <c:v>#N/A</c:v>
                </c:pt>
                <c:pt idx="2">
                  <c:v>7.36</c:v>
                </c:pt>
                <c:pt idx="3">
                  <c:v>#N/A</c:v>
                </c:pt>
                <c:pt idx="4">
                  <c:v>5.39</c:v>
                </c:pt>
                <c:pt idx="5">
                  <c:v>#N/A</c:v>
                </c:pt>
                <c:pt idx="6">
                  <c:v>4.18</c:v>
                </c:pt>
                <c:pt idx="7">
                  <c:v>#N/A</c:v>
                </c:pt>
                <c:pt idx="8">
                  <c:v>4.01</c:v>
                </c:pt>
                <c:pt idx="9">
                  <c:v>#N/A</c:v>
                </c:pt>
              </c:numCache>
            </c:numRef>
          </c:val>
          <c:extLst xmlns:c16r2="http://schemas.microsoft.com/office/drawing/2015/06/chart">
            <c:ext xmlns:c16="http://schemas.microsoft.com/office/drawing/2014/chart" uri="{C3380CC4-5D6E-409C-BE32-E72D297353CC}">
              <c16:uniqueId val="{00000009-A50A-4544-B4FC-2B5D4E7D72FF}"/>
            </c:ext>
          </c:extLst>
        </c:ser>
        <c:dLbls>
          <c:showLegendKey val="0"/>
          <c:showVal val="0"/>
          <c:showCatName val="0"/>
          <c:showSerName val="0"/>
          <c:showPercent val="0"/>
          <c:showBubbleSize val="0"/>
        </c:dLbls>
        <c:gapWidth val="150"/>
        <c:overlap val="100"/>
        <c:axId val="546856368"/>
        <c:axId val="546858328"/>
      </c:barChart>
      <c:catAx>
        <c:axId val="54685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6858328"/>
        <c:crosses val="autoZero"/>
        <c:auto val="1"/>
        <c:lblAlgn val="ctr"/>
        <c:lblOffset val="100"/>
        <c:tickLblSkip val="1"/>
        <c:tickMarkSkip val="1"/>
        <c:noMultiLvlLbl val="0"/>
      </c:catAx>
      <c:valAx>
        <c:axId val="546858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6856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1016</c:v>
                </c:pt>
                <c:pt idx="5">
                  <c:v>931</c:v>
                </c:pt>
                <c:pt idx="8">
                  <c:v>920</c:v>
                </c:pt>
                <c:pt idx="11">
                  <c:v>953</c:v>
                </c:pt>
                <c:pt idx="14">
                  <c:v>963</c:v>
                </c:pt>
              </c:numCache>
            </c:numRef>
          </c:val>
          <c:extLst xmlns:c16r2="http://schemas.microsoft.com/office/drawing/2015/06/chart">
            <c:ext xmlns:c16="http://schemas.microsoft.com/office/drawing/2014/chart" uri="{C3380CC4-5D6E-409C-BE32-E72D297353CC}">
              <c16:uniqueId val="{00000000-3F63-45A3-B961-7DB8EF221C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F63-45A3-B961-7DB8EF221C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F63-45A3-B961-7DB8EF221C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c:v>
                </c:pt>
                <c:pt idx="3">
                  <c:v>8</c:v>
                </c:pt>
                <c:pt idx="6">
                  <c:v>13</c:v>
                </c:pt>
                <c:pt idx="9">
                  <c:v>14</c:v>
                </c:pt>
                <c:pt idx="12">
                  <c:v>15</c:v>
                </c:pt>
              </c:numCache>
            </c:numRef>
          </c:val>
          <c:extLst xmlns:c16r2="http://schemas.microsoft.com/office/drawing/2015/06/chart">
            <c:ext xmlns:c16="http://schemas.microsoft.com/office/drawing/2014/chart" uri="{C3380CC4-5D6E-409C-BE32-E72D297353CC}">
              <c16:uniqueId val="{00000003-3F63-45A3-B961-7DB8EF221C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398</c:v>
                </c:pt>
                <c:pt idx="3">
                  <c:v>409</c:v>
                </c:pt>
                <c:pt idx="6">
                  <c:v>387</c:v>
                </c:pt>
                <c:pt idx="9">
                  <c:v>481</c:v>
                </c:pt>
                <c:pt idx="12">
                  <c:v>450</c:v>
                </c:pt>
              </c:numCache>
            </c:numRef>
          </c:val>
          <c:extLst xmlns:c16r2="http://schemas.microsoft.com/office/drawing/2015/06/chart">
            <c:ext xmlns:c16="http://schemas.microsoft.com/office/drawing/2014/chart" uri="{C3380CC4-5D6E-409C-BE32-E72D297353CC}">
              <c16:uniqueId val="{00000004-3F63-45A3-B961-7DB8EF221C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F63-45A3-B961-7DB8EF221C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F63-45A3-B961-7DB8EF221C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933</c:v>
                </c:pt>
                <c:pt idx="3">
                  <c:v>858</c:v>
                </c:pt>
                <c:pt idx="6">
                  <c:v>828</c:v>
                </c:pt>
                <c:pt idx="9">
                  <c:v>856</c:v>
                </c:pt>
                <c:pt idx="12">
                  <c:v>854</c:v>
                </c:pt>
              </c:numCache>
            </c:numRef>
          </c:val>
          <c:extLst xmlns:c16r2="http://schemas.microsoft.com/office/drawing/2015/06/chart">
            <c:ext xmlns:c16="http://schemas.microsoft.com/office/drawing/2014/chart" uri="{C3380CC4-5D6E-409C-BE32-E72D297353CC}">
              <c16:uniqueId val="{00000007-3F63-45A3-B961-7DB8EF221C59}"/>
            </c:ext>
          </c:extLst>
        </c:ser>
        <c:dLbls>
          <c:showLegendKey val="0"/>
          <c:showVal val="0"/>
          <c:showCatName val="0"/>
          <c:showSerName val="0"/>
          <c:showPercent val="0"/>
          <c:showBubbleSize val="0"/>
        </c:dLbls>
        <c:gapWidth val="100"/>
        <c:overlap val="100"/>
        <c:axId val="546857936"/>
        <c:axId val="546856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324</c:v>
                </c:pt>
                <c:pt idx="2">
                  <c:v>#N/A</c:v>
                </c:pt>
                <c:pt idx="3">
                  <c:v>#N/A</c:v>
                </c:pt>
                <c:pt idx="4">
                  <c:v>344</c:v>
                </c:pt>
                <c:pt idx="5">
                  <c:v>#N/A</c:v>
                </c:pt>
                <c:pt idx="6">
                  <c:v>#N/A</c:v>
                </c:pt>
                <c:pt idx="7">
                  <c:v>308</c:v>
                </c:pt>
                <c:pt idx="8">
                  <c:v>#N/A</c:v>
                </c:pt>
                <c:pt idx="9">
                  <c:v>#N/A</c:v>
                </c:pt>
                <c:pt idx="10">
                  <c:v>398</c:v>
                </c:pt>
                <c:pt idx="11">
                  <c:v>#N/A</c:v>
                </c:pt>
                <c:pt idx="12">
                  <c:v>#N/A</c:v>
                </c:pt>
                <c:pt idx="13">
                  <c:v>356</c:v>
                </c:pt>
                <c:pt idx="14">
                  <c:v>#N/A</c:v>
                </c:pt>
              </c:numCache>
            </c:numRef>
          </c:val>
          <c:smooth val="0"/>
          <c:extLst xmlns:c16r2="http://schemas.microsoft.com/office/drawing/2015/06/chart">
            <c:ext xmlns:c16="http://schemas.microsoft.com/office/drawing/2014/chart" uri="{C3380CC4-5D6E-409C-BE32-E72D297353CC}">
              <c16:uniqueId val="{00000008-3F63-45A3-B961-7DB8EF221C59}"/>
            </c:ext>
          </c:extLst>
        </c:ser>
        <c:dLbls>
          <c:showLegendKey val="0"/>
          <c:showVal val="0"/>
          <c:showCatName val="0"/>
          <c:showSerName val="0"/>
          <c:showPercent val="0"/>
          <c:showBubbleSize val="0"/>
        </c:dLbls>
        <c:marker val="1"/>
        <c:smooth val="0"/>
        <c:axId val="546857936"/>
        <c:axId val="546856760"/>
      </c:lineChart>
      <c:catAx>
        <c:axId val="54685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6856760"/>
        <c:crosses val="autoZero"/>
        <c:auto val="1"/>
        <c:lblAlgn val="ctr"/>
        <c:lblOffset val="100"/>
        <c:tickLblSkip val="1"/>
        <c:tickMarkSkip val="1"/>
        <c:noMultiLvlLbl val="0"/>
      </c:catAx>
      <c:valAx>
        <c:axId val="546856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685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9812</c:v>
                </c:pt>
                <c:pt idx="5">
                  <c:v>9768</c:v>
                </c:pt>
                <c:pt idx="8">
                  <c:v>9604</c:v>
                </c:pt>
                <c:pt idx="11">
                  <c:v>9418</c:v>
                </c:pt>
                <c:pt idx="14">
                  <c:v>9489</c:v>
                </c:pt>
              </c:numCache>
            </c:numRef>
          </c:val>
          <c:extLst xmlns:c16r2="http://schemas.microsoft.com/office/drawing/2015/06/chart">
            <c:ext xmlns:c16="http://schemas.microsoft.com/office/drawing/2014/chart" uri="{C3380CC4-5D6E-409C-BE32-E72D297353CC}">
              <c16:uniqueId val="{00000000-C095-40B7-8561-8BB339470A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4001</c:v>
                </c:pt>
                <c:pt idx="5">
                  <c:v>3578</c:v>
                </c:pt>
                <c:pt idx="8">
                  <c:v>3351</c:v>
                </c:pt>
                <c:pt idx="11">
                  <c:v>3156</c:v>
                </c:pt>
                <c:pt idx="14">
                  <c:v>3021</c:v>
                </c:pt>
              </c:numCache>
            </c:numRef>
          </c:val>
          <c:extLst xmlns:c16r2="http://schemas.microsoft.com/office/drawing/2015/06/chart">
            <c:ext xmlns:c16="http://schemas.microsoft.com/office/drawing/2014/chart" uri="{C3380CC4-5D6E-409C-BE32-E72D297353CC}">
              <c16:uniqueId val="{00000001-C095-40B7-8561-8BB339470A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2942</c:v>
                </c:pt>
                <c:pt idx="5">
                  <c:v>2974</c:v>
                </c:pt>
                <c:pt idx="8">
                  <c:v>3049</c:v>
                </c:pt>
                <c:pt idx="11">
                  <c:v>3156</c:v>
                </c:pt>
                <c:pt idx="14">
                  <c:v>3151</c:v>
                </c:pt>
              </c:numCache>
            </c:numRef>
          </c:val>
          <c:extLst xmlns:c16r2="http://schemas.microsoft.com/office/drawing/2015/06/chart">
            <c:ext xmlns:c16="http://schemas.microsoft.com/office/drawing/2014/chart" uri="{C3380CC4-5D6E-409C-BE32-E72D297353CC}">
              <c16:uniqueId val="{00000002-C095-40B7-8561-8BB339470A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095-40B7-8561-8BB339470A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095-40B7-8561-8BB339470A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095-40B7-8561-8BB339470A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1884</c:v>
                </c:pt>
                <c:pt idx="3">
                  <c:v>1823</c:v>
                </c:pt>
                <c:pt idx="6">
                  <c:v>1794</c:v>
                </c:pt>
                <c:pt idx="9">
                  <c:v>1753</c:v>
                </c:pt>
                <c:pt idx="12">
                  <c:v>1475</c:v>
                </c:pt>
              </c:numCache>
            </c:numRef>
          </c:val>
          <c:extLst xmlns:c16r2="http://schemas.microsoft.com/office/drawing/2015/06/chart">
            <c:ext xmlns:c16="http://schemas.microsoft.com/office/drawing/2014/chart" uri="{C3380CC4-5D6E-409C-BE32-E72D297353CC}">
              <c16:uniqueId val="{00000006-C095-40B7-8561-8BB339470A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135</c:v>
                </c:pt>
                <c:pt idx="3">
                  <c:v>175</c:v>
                </c:pt>
                <c:pt idx="6">
                  <c:v>173</c:v>
                </c:pt>
                <c:pt idx="9">
                  <c:v>194</c:v>
                </c:pt>
                <c:pt idx="12">
                  <c:v>193</c:v>
                </c:pt>
              </c:numCache>
            </c:numRef>
          </c:val>
          <c:extLst xmlns:c16r2="http://schemas.microsoft.com/office/drawing/2015/06/chart">
            <c:ext xmlns:c16="http://schemas.microsoft.com/office/drawing/2014/chart" uri="{C3380CC4-5D6E-409C-BE32-E72D297353CC}">
              <c16:uniqueId val="{00000007-C095-40B7-8561-8BB339470A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6815</c:v>
                </c:pt>
                <c:pt idx="3">
                  <c:v>6778</c:v>
                </c:pt>
                <c:pt idx="6">
                  <c:v>6662</c:v>
                </c:pt>
                <c:pt idx="9">
                  <c:v>7682</c:v>
                </c:pt>
                <c:pt idx="12">
                  <c:v>7169</c:v>
                </c:pt>
              </c:numCache>
            </c:numRef>
          </c:val>
          <c:extLst xmlns:c16r2="http://schemas.microsoft.com/office/drawing/2015/06/chart">
            <c:ext xmlns:c16="http://schemas.microsoft.com/office/drawing/2014/chart" uri="{C3380CC4-5D6E-409C-BE32-E72D297353CC}">
              <c16:uniqueId val="{00000008-C095-40B7-8561-8BB339470A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095-40B7-8561-8BB339470A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9748</c:v>
                </c:pt>
                <c:pt idx="3">
                  <c:v>9586</c:v>
                </c:pt>
                <c:pt idx="6">
                  <c:v>9328</c:v>
                </c:pt>
                <c:pt idx="9">
                  <c:v>8999</c:v>
                </c:pt>
                <c:pt idx="12">
                  <c:v>8890</c:v>
                </c:pt>
              </c:numCache>
            </c:numRef>
          </c:val>
          <c:extLst xmlns:c16r2="http://schemas.microsoft.com/office/drawing/2015/06/chart">
            <c:ext xmlns:c16="http://schemas.microsoft.com/office/drawing/2014/chart" uri="{C3380CC4-5D6E-409C-BE32-E72D297353CC}">
              <c16:uniqueId val="{0000000A-C095-40B7-8561-8BB339470A3F}"/>
            </c:ext>
          </c:extLst>
        </c:ser>
        <c:dLbls>
          <c:showLegendKey val="0"/>
          <c:showVal val="0"/>
          <c:showCatName val="0"/>
          <c:showSerName val="0"/>
          <c:showPercent val="0"/>
          <c:showBubbleSize val="0"/>
        </c:dLbls>
        <c:gapWidth val="100"/>
        <c:overlap val="100"/>
        <c:axId val="546852840"/>
        <c:axId val="546853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1826</c:v>
                </c:pt>
                <c:pt idx="2">
                  <c:v>#N/A</c:v>
                </c:pt>
                <c:pt idx="3">
                  <c:v>#N/A</c:v>
                </c:pt>
                <c:pt idx="4">
                  <c:v>2042</c:v>
                </c:pt>
                <c:pt idx="5">
                  <c:v>#N/A</c:v>
                </c:pt>
                <c:pt idx="6">
                  <c:v>#N/A</c:v>
                </c:pt>
                <c:pt idx="7">
                  <c:v>1953</c:v>
                </c:pt>
                <c:pt idx="8">
                  <c:v>#N/A</c:v>
                </c:pt>
                <c:pt idx="9">
                  <c:v>#N/A</c:v>
                </c:pt>
                <c:pt idx="10">
                  <c:v>2899</c:v>
                </c:pt>
                <c:pt idx="11">
                  <c:v>#N/A</c:v>
                </c:pt>
                <c:pt idx="12">
                  <c:v>#N/A</c:v>
                </c:pt>
                <c:pt idx="13">
                  <c:v>2065</c:v>
                </c:pt>
                <c:pt idx="14">
                  <c:v>#N/A</c:v>
                </c:pt>
              </c:numCache>
            </c:numRef>
          </c:val>
          <c:smooth val="0"/>
          <c:extLst xmlns:c16r2="http://schemas.microsoft.com/office/drawing/2015/06/chart">
            <c:ext xmlns:c16="http://schemas.microsoft.com/office/drawing/2014/chart" uri="{C3380CC4-5D6E-409C-BE32-E72D297353CC}">
              <c16:uniqueId val="{0000000B-C095-40B7-8561-8BB339470A3F}"/>
            </c:ext>
          </c:extLst>
        </c:ser>
        <c:dLbls>
          <c:showLegendKey val="0"/>
          <c:showVal val="0"/>
          <c:showCatName val="0"/>
          <c:showSerName val="0"/>
          <c:showPercent val="0"/>
          <c:showBubbleSize val="0"/>
        </c:dLbls>
        <c:marker val="1"/>
        <c:smooth val="0"/>
        <c:axId val="546852840"/>
        <c:axId val="546853232"/>
      </c:lineChart>
      <c:catAx>
        <c:axId val="546852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6853232"/>
        <c:crosses val="autoZero"/>
        <c:auto val="1"/>
        <c:lblAlgn val="ctr"/>
        <c:lblOffset val="100"/>
        <c:tickLblSkip val="1"/>
        <c:tickMarkSkip val="1"/>
        <c:noMultiLvlLbl val="0"/>
      </c:catAx>
      <c:valAx>
        <c:axId val="546853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6852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1874</c:v>
                </c:pt>
                <c:pt idx="1">
                  <c:v>1874</c:v>
                </c:pt>
                <c:pt idx="2">
                  <c:v>1798</c:v>
                </c:pt>
              </c:numCache>
            </c:numRef>
          </c:val>
          <c:extLst xmlns:c16r2="http://schemas.microsoft.com/office/drawing/2015/06/chart">
            <c:ext xmlns:c16="http://schemas.microsoft.com/office/drawing/2014/chart" uri="{C3380CC4-5D6E-409C-BE32-E72D297353CC}">
              <c16:uniqueId val="{00000000-5981-46E1-B727-A156BD2177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204</c:v>
                </c:pt>
                <c:pt idx="1">
                  <c:v>216</c:v>
                </c:pt>
                <c:pt idx="2">
                  <c:v>228</c:v>
                </c:pt>
              </c:numCache>
            </c:numRef>
          </c:val>
          <c:extLst xmlns:c16r2="http://schemas.microsoft.com/office/drawing/2015/06/chart">
            <c:ext xmlns:c16="http://schemas.microsoft.com/office/drawing/2014/chart" uri="{C3380CC4-5D6E-409C-BE32-E72D297353CC}">
              <c16:uniqueId val="{00000001-5981-46E1-B727-A156BD2177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465</c:v>
                </c:pt>
                <c:pt idx="1">
                  <c:v>471</c:v>
                </c:pt>
                <c:pt idx="2">
                  <c:v>475</c:v>
                </c:pt>
              </c:numCache>
            </c:numRef>
          </c:val>
          <c:extLst xmlns:c16r2="http://schemas.microsoft.com/office/drawing/2015/06/chart">
            <c:ext xmlns:c16="http://schemas.microsoft.com/office/drawing/2014/chart" uri="{C3380CC4-5D6E-409C-BE32-E72D297353CC}">
              <c16:uniqueId val="{00000002-5981-46E1-B727-A156BD217703}"/>
            </c:ext>
          </c:extLst>
        </c:ser>
        <c:dLbls>
          <c:showLegendKey val="0"/>
          <c:showVal val="0"/>
          <c:showCatName val="0"/>
          <c:showSerName val="0"/>
          <c:showPercent val="0"/>
          <c:showBubbleSize val="0"/>
        </c:dLbls>
        <c:gapWidth val="120"/>
        <c:overlap val="100"/>
        <c:axId val="546854408"/>
        <c:axId val="546854800"/>
      </c:barChart>
      <c:catAx>
        <c:axId val="546854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6854800"/>
        <c:crosses val="autoZero"/>
        <c:auto val="1"/>
        <c:lblAlgn val="ctr"/>
        <c:lblOffset val="100"/>
        <c:tickLblSkip val="1"/>
        <c:tickMarkSkip val="1"/>
        <c:noMultiLvlLbl val="0"/>
      </c:catAx>
      <c:valAx>
        <c:axId val="546854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6854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FFF-4B11-9DC5-867AF93E851C}"/>
                </c:ext>
                <c:ext xmlns:c15="http://schemas.microsoft.com/office/drawing/2012/chart" uri="{CE6537A1-D6FC-4f65-9D91-7224C49458BB}">
                  <c15:dlblFieldTable>
                    <c15:dlblFTEntry>
                      <c15:txfldGUID>{1E2B74F6-E6AC-4B45-9243-773D4A6CA7AB}</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FFF-4B11-9DC5-867AF93E851C}"/>
                </c:ext>
                <c:ext xmlns:c15="http://schemas.microsoft.com/office/drawing/2012/chart" uri="{CE6537A1-D6FC-4f65-9D91-7224C49458BB}">
                  <c15:dlblFieldTable>
                    <c15:dlblFTEntry>
                      <c15:txfldGUID>{9111D423-838F-4048-9B4C-F9D183A6D1EA}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FFF-4B11-9DC5-867AF93E851C}"/>
                </c:ext>
                <c:ext xmlns:c15="http://schemas.microsoft.com/office/drawing/2012/chart" uri="{CE6537A1-D6FC-4f65-9D91-7224C49458BB}">
                  <c15:dlblFieldTable>
                    <c15:dlblFTEntry>
                      <c15:txfldGUID>{8FDB33B3-61BB-4929-BADB-0D9B8E2E1946}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FFF-4B11-9DC5-867AF93E851C}"/>
                </c:ext>
                <c:ext xmlns:c15="http://schemas.microsoft.com/office/drawing/2012/chart" uri="{CE6537A1-D6FC-4f65-9D91-7224C49458BB}">
                  <c15:dlblFieldTable>
                    <c15:dlblFTEntry>
                      <c15:txfldGUID>{94A6FA41-7109-4658-B4BF-06FCBB4F3FA2}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FFF-4B11-9DC5-867AF93E851C}"/>
                </c:ext>
                <c:ext xmlns:c15="http://schemas.microsoft.com/office/drawing/2012/chart" uri="{CE6537A1-D6FC-4f65-9D91-7224C49458BB}">
                  <c15:dlblFieldTable>
                    <c15:dlblFTEntry>
                      <c15:txfldGUID>{D8E97B77-3297-4F2E-887B-C4567B763F21}</c15:txfldGUID>
                      <c15:f>#REF!</c15:f>
                      <c15:dlblFieldTableCache>
                        <c:ptCount val="1"/>
                        <c:pt idx="0">
                          <c:v>#REF!</c:v>
                        </c:pt>
                      </c15:dlblFieldTableCache>
                    </c15:dlblFTEntry>
                  </c15:dlblFieldTable>
                  <c15:showDataLabelsRange val="0"/>
                </c:ext>
              </c:extLst>
            </c:dLbl>
            <c:dLbl>
              <c:idx val="8"/>
              <c:layout>
                <c:manualLayout>
                  <c:x val="-3.4360699908526145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FFF-4B11-9DC5-867AF93E851C}"/>
                </c:ext>
                <c:ext xmlns:c15="http://schemas.microsoft.com/office/drawing/2012/chart" uri="{CE6537A1-D6FC-4f65-9D91-7224C49458BB}">
                  <c15:layout/>
                  <c15:dlblFieldTable>
                    <c15:dlblFTEntry>
                      <c15:txfldGUID>{3A121DA0-0F7E-4FB0-8C65-BF1C19CAE9BC}</c15:txfldGUID>
                      <c15:f>公会計指標分析・財政指標組合せ分析表!$BX$50</c15:f>
                      <c15:dlblFieldTableCache>
                        <c:ptCount val="1"/>
                        <c:pt idx="0">
                          <c:v>H27</c:v>
                        </c:pt>
                      </c15:dlblFieldTableCache>
                    </c15:dlblFTEntry>
                  </c15:dlblFieldTable>
                  <c15:showDataLabelsRange val="0"/>
                </c:ext>
              </c:extLst>
            </c:dLbl>
            <c:dLbl>
              <c:idx val="16"/>
              <c:layout>
                <c:manualLayout>
                  <c:x val="-2.9929701030618729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FFF-4B11-9DC5-867AF93E851C}"/>
                </c:ext>
                <c:ext xmlns:c15="http://schemas.microsoft.com/office/drawing/2012/chart" uri="{CE6537A1-D6FC-4f65-9D91-7224C49458BB}">
                  <c15:layout/>
                  <c15:dlblFieldTable>
                    <c15:dlblFTEntry>
                      <c15:txfldGUID>{006C4CE2-F907-4C43-B70E-80B5F208044A}</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FFF-4B11-9DC5-867AF93E851C}"/>
                </c:ext>
                <c:ext xmlns:c15="http://schemas.microsoft.com/office/drawing/2012/chart" uri="{CE6537A1-D6FC-4f65-9D91-7224C49458BB}">
                  <c15:layout/>
                  <c15:dlblFieldTable>
                    <c15:dlblFTEntry>
                      <c15:txfldGUID>{F70B61D4-E3F6-4852-87C7-7F5A3A454828}</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FFF-4B11-9DC5-867AF93E851C}"/>
                </c:ext>
                <c:ext xmlns:c15="http://schemas.microsoft.com/office/drawing/2012/chart" uri="{CE6537A1-D6FC-4f65-9D91-7224C49458BB}">
                  <c15:layout/>
                  <c15:dlblFieldTable>
                    <c15:dlblFTEntry>
                      <c15:txfldGUID>{69CE2E6B-2322-488E-9429-E4D00EC5E872}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62.6</c:v>
                </c:pt>
                <c:pt idx="16">
                  <c:v>63</c:v>
                </c:pt>
                <c:pt idx="24">
                  <c:v>64.2</c:v>
                </c:pt>
                <c:pt idx="32">
                  <c:v>65.599999999999994</c:v>
                </c:pt>
              </c:numCache>
            </c:numRef>
          </c:xVal>
          <c:yVal>
            <c:numRef>
              <c:f>公会計指標分析・財政指標組合せ分析表!$BP$51:$DC$51</c:f>
              <c:numCache>
                <c:formatCode>#,##0.0;"▲ "#,##0.0</c:formatCode>
                <c:ptCount val="40"/>
                <c:pt idx="8">
                  <c:v>40.299999999999997</c:v>
                </c:pt>
                <c:pt idx="16">
                  <c:v>38.6</c:v>
                </c:pt>
                <c:pt idx="24">
                  <c:v>56.7</c:v>
                </c:pt>
                <c:pt idx="32">
                  <c:v>39.799999999999997</c:v>
                </c:pt>
              </c:numCache>
            </c:numRef>
          </c:yVal>
          <c:smooth val="0"/>
          <c:extLst xmlns:c16r2="http://schemas.microsoft.com/office/drawing/2015/06/chart">
            <c:ext xmlns:c16="http://schemas.microsoft.com/office/drawing/2014/chart" uri="{C3380CC4-5D6E-409C-BE32-E72D297353CC}">
              <c16:uniqueId val="{00000009-2FFF-4B11-9DC5-867AF93E85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FFF-4B11-9DC5-867AF93E851C}"/>
                </c:ext>
                <c:ext xmlns:c15="http://schemas.microsoft.com/office/drawing/2012/chart" uri="{CE6537A1-D6FC-4f65-9D91-7224C49458BB}">
                  <c15:dlblFieldTable>
                    <c15:dlblFTEntry>
                      <c15:txfldGUID>{9E5BF00E-5BC8-49D1-90FF-B4C6247E0EBD}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FFF-4B11-9DC5-867AF93E851C}"/>
                </c:ext>
                <c:ext xmlns:c15="http://schemas.microsoft.com/office/drawing/2012/chart" uri="{CE6537A1-D6FC-4f65-9D91-7224C49458BB}">
                  <c15:dlblFieldTable>
                    <c15:dlblFTEntry>
                      <c15:txfldGUID>{340C69CE-4C0B-48AD-A382-B5E4FB717FA4}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FFF-4B11-9DC5-867AF93E851C}"/>
                </c:ext>
                <c:ext xmlns:c15="http://schemas.microsoft.com/office/drawing/2012/chart" uri="{CE6537A1-D6FC-4f65-9D91-7224C49458BB}">
                  <c15:dlblFieldTable>
                    <c15:dlblFTEntry>
                      <c15:txfldGUID>{A163BD50-96EA-4BF6-BFD6-CD770C73A457}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FFF-4B11-9DC5-867AF93E851C}"/>
                </c:ext>
                <c:ext xmlns:c15="http://schemas.microsoft.com/office/drawing/2012/chart" uri="{CE6537A1-D6FC-4f65-9D91-7224C49458BB}">
                  <c15:dlblFieldTable>
                    <c15:dlblFTEntry>
                      <c15:txfldGUID>{4868911C-3E54-4AEB-85E4-BD976D39A93F}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FFF-4B11-9DC5-867AF93E851C}"/>
                </c:ext>
                <c:ext xmlns:c15="http://schemas.microsoft.com/office/drawing/2012/chart" uri="{CE6537A1-D6FC-4f65-9D91-7224C49458BB}">
                  <c15:dlblFieldTable>
                    <c15:dlblFTEntry>
                      <c15:txfldGUID>{D7ACC98C-994A-4A6B-B85C-AD534B6AAA73}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FFF-4B11-9DC5-867AF93E851C}"/>
                </c:ext>
                <c:ext xmlns:c15="http://schemas.microsoft.com/office/drawing/2012/chart" uri="{CE6537A1-D6FC-4f65-9D91-7224C49458BB}">
                  <c15:layout/>
                  <c15:dlblFieldTable>
                    <c15:dlblFTEntry>
                      <c15:txfldGUID>{3953C888-D48A-492F-8F42-5217B1C5CDE4}</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FFF-4B11-9DC5-867AF93E851C}"/>
                </c:ext>
                <c:ext xmlns:c15="http://schemas.microsoft.com/office/drawing/2012/chart" uri="{CE6537A1-D6FC-4f65-9D91-7224C49458BB}">
                  <c15:layout/>
                  <c15:dlblFieldTable>
                    <c15:dlblFTEntry>
                      <c15:txfldGUID>{8E7C97F6-4D6A-4326-833F-C711FBA9435D}</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FFF-4B11-9DC5-867AF93E851C}"/>
                </c:ext>
                <c:ext xmlns:c15="http://schemas.microsoft.com/office/drawing/2012/chart" uri="{CE6537A1-D6FC-4f65-9D91-7224C49458BB}">
                  <c15:layout/>
                  <c15:dlblFieldTable>
                    <c15:dlblFTEntry>
                      <c15:txfldGUID>{BC8CD16D-0436-4437-8DD3-81FE11960E95}</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FFF-4B11-9DC5-867AF93E851C}"/>
                </c:ext>
                <c:ext xmlns:c15="http://schemas.microsoft.com/office/drawing/2012/chart" uri="{CE6537A1-D6FC-4f65-9D91-7224C49458BB}">
                  <c15:layout/>
                  <c15:dlblFieldTable>
                    <c15:dlblFTEntry>
                      <c15:txfldGUID>{6665127C-ECBA-4E53-98A2-EE35918663A7}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2FFF-4B11-9DC5-867AF93E851C}"/>
            </c:ext>
          </c:extLst>
        </c:ser>
        <c:dLbls>
          <c:showLegendKey val="0"/>
          <c:showVal val="1"/>
          <c:showCatName val="0"/>
          <c:showSerName val="0"/>
          <c:showPercent val="0"/>
          <c:showBubbleSize val="0"/>
        </c:dLbls>
        <c:axId val="405196056"/>
        <c:axId val="405202720"/>
      </c:scatterChart>
      <c:valAx>
        <c:axId val="405196056"/>
        <c:scaling>
          <c:orientation val="minMax"/>
          <c:max val="67"/>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5202720"/>
        <c:crosses val="autoZero"/>
        <c:crossBetween val="midCat"/>
      </c:valAx>
      <c:valAx>
        <c:axId val="405202720"/>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5196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6.2416647087793951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8FB-4BEE-8467-9A01BE66CEE4}"/>
                </c:ext>
                <c:ext xmlns:c15="http://schemas.microsoft.com/office/drawing/2012/chart" uri="{CE6537A1-D6FC-4f65-9D91-7224C49458BB}">
                  <c15:dlblFieldTable>
                    <c15:dlblFTEntry>
                      <c15:txfldGUID>{529EE17E-067D-41ED-9384-168F00314B7D}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8FB-4BEE-8467-9A01BE66CEE4}"/>
                </c:ext>
                <c:ext xmlns:c15="http://schemas.microsoft.com/office/drawing/2012/chart" uri="{CE6537A1-D6FC-4f65-9D91-7224C49458BB}">
                  <c15:dlblFieldTable>
                    <c15:dlblFTEntry>
                      <c15:txfldGUID>{0BAD71CB-301B-40D2-8A80-EC8D066B3D84}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8FB-4BEE-8467-9A01BE66CEE4}"/>
                </c:ext>
                <c:ext xmlns:c15="http://schemas.microsoft.com/office/drawing/2012/chart" uri="{CE6537A1-D6FC-4f65-9D91-7224C49458BB}">
                  <c15:dlblFieldTable>
                    <c15:dlblFTEntry>
                      <c15:txfldGUID>{91ED1B4E-A43B-4A33-A355-E8231DECDD45}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8FB-4BEE-8467-9A01BE66CEE4}"/>
                </c:ext>
                <c:ext xmlns:c15="http://schemas.microsoft.com/office/drawing/2012/chart" uri="{CE6537A1-D6FC-4f65-9D91-7224C49458BB}">
                  <c15:dlblFieldTable>
                    <c15:dlblFTEntry>
                      <c15:txfldGUID>{9ED59DC2-2FDE-455F-86E6-5D8F89EDB0CF}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8FB-4BEE-8467-9A01BE66CEE4}"/>
                </c:ext>
                <c:ext xmlns:c15="http://schemas.microsoft.com/office/drawing/2012/chart" uri="{CE6537A1-D6FC-4f65-9D91-7224C49458BB}">
                  <c15:dlblFieldTable>
                    <c15:dlblFTEntry>
                      <c15:txfldGUID>{191E9166-C8FB-4388-BF25-05734DA1F933}</c15:txfldGUID>
                      <c15:f>#REF!</c15:f>
                      <c15:dlblFieldTableCache>
                        <c:ptCount val="1"/>
                        <c:pt idx="0">
                          <c:v>#REF!</c:v>
                        </c:pt>
                      </c15:dlblFieldTableCache>
                    </c15:dlblFTEntry>
                  </c15:dlblFieldTable>
                  <c15:showDataLabelsRange val="0"/>
                </c:ext>
              </c:extLst>
            </c:dLbl>
            <c:dLbl>
              <c:idx val="8"/>
              <c:layout>
                <c:manualLayout>
                  <c:x val="-3.8429137489776603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8FB-4BEE-8467-9A01BE66CEE4}"/>
                </c:ext>
                <c:ext xmlns:c15="http://schemas.microsoft.com/office/drawing/2012/chart" uri="{CE6537A1-D6FC-4f65-9D91-7224C49458BB}">
                  <c15:dlblFieldTable>
                    <c15:dlblFTEntry>
                      <c15:txfldGUID>{42A42D5C-D25C-4E2B-BDFF-DCA541834CB8}</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8FB-4BEE-8467-9A01BE66CEE4}"/>
                </c:ext>
                <c:ext xmlns:c15="http://schemas.microsoft.com/office/drawing/2012/chart" uri="{CE6537A1-D6FC-4f65-9D91-7224C49458BB}">
                  <c15:dlblFieldTable>
                    <c15:dlblFTEntry>
                      <c15:txfldGUID>{3AC36879-0596-485F-9D4E-C870687CD7DC}</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8FB-4BEE-8467-9A01BE66CEE4}"/>
                </c:ext>
                <c:ext xmlns:c15="http://schemas.microsoft.com/office/drawing/2012/chart" uri="{CE6537A1-D6FC-4f65-9D91-7224C49458BB}">
                  <c15:dlblFieldTable>
                    <c15:dlblFTEntry>
                      <c15:txfldGUID>{3EF158C6-772F-45C3-BB16-6BF369356F79}</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1504410420055322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8FB-4BEE-8467-9A01BE66CEE4}"/>
                </c:ext>
                <c:ext xmlns:c15="http://schemas.microsoft.com/office/drawing/2012/chart" uri="{CE6537A1-D6FC-4f65-9D91-7224C49458BB}">
                  <c15:dlblFieldTable>
                    <c15:dlblFTEntry>
                      <c15:txfldGUID>{7A86E54C-5EBD-40FD-AE7A-D5264DF2D473}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6.9</c:v>
                </c:pt>
                <c:pt idx="16">
                  <c:v>6.5</c:v>
                </c:pt>
                <c:pt idx="24">
                  <c:v>6.8</c:v>
                </c:pt>
                <c:pt idx="32">
                  <c:v>6.9</c:v>
                </c:pt>
              </c:numCache>
            </c:numRef>
          </c:xVal>
          <c:yVal>
            <c:numRef>
              <c:f>公会計指標分析・財政指標組合せ分析表!$BP$73:$DC$73</c:f>
              <c:numCache>
                <c:formatCode>#,##0.0;"▲ "#,##0.0</c:formatCode>
                <c:ptCount val="40"/>
                <c:pt idx="0">
                  <c:v>37.4</c:v>
                </c:pt>
                <c:pt idx="8">
                  <c:v>40.299999999999997</c:v>
                </c:pt>
                <c:pt idx="16">
                  <c:v>38.6</c:v>
                </c:pt>
                <c:pt idx="24">
                  <c:v>56.7</c:v>
                </c:pt>
                <c:pt idx="32">
                  <c:v>39.799999999999997</c:v>
                </c:pt>
              </c:numCache>
            </c:numRef>
          </c:yVal>
          <c:smooth val="0"/>
          <c:extLst xmlns:c16r2="http://schemas.microsoft.com/office/drawing/2015/06/chart">
            <c:ext xmlns:c16="http://schemas.microsoft.com/office/drawing/2014/chart" uri="{C3380CC4-5D6E-409C-BE32-E72D297353CC}">
              <c16:uniqueId val="{00000009-D8FB-4BEE-8467-9A01BE66CE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8FB-4BEE-8467-9A01BE66CEE4}"/>
                </c:ext>
                <c:ext xmlns:c15="http://schemas.microsoft.com/office/drawing/2012/chart" uri="{CE6537A1-D6FC-4f65-9D91-7224C49458BB}">
                  <c15:dlblFieldTable>
                    <c15:dlblFTEntry>
                      <c15:txfldGUID>{31F6D066-BC60-431C-B12C-193B3157933B}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8FB-4BEE-8467-9A01BE66CEE4}"/>
                </c:ext>
                <c:ext xmlns:c15="http://schemas.microsoft.com/office/drawing/2012/chart" uri="{CE6537A1-D6FC-4f65-9D91-7224C49458BB}">
                  <c15:dlblFieldTable>
                    <c15:dlblFTEntry>
                      <c15:txfldGUID>{D9A5F0A6-C4A1-4944-8DD8-3EA970656C46}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8FB-4BEE-8467-9A01BE66CEE4}"/>
                </c:ext>
                <c:ext xmlns:c15="http://schemas.microsoft.com/office/drawing/2012/chart" uri="{CE6537A1-D6FC-4f65-9D91-7224C49458BB}">
                  <c15:dlblFieldTable>
                    <c15:dlblFTEntry>
                      <c15:txfldGUID>{0E8C3BE4-E6D4-4BA6-8F4C-C3F03A088839}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8FB-4BEE-8467-9A01BE66CEE4}"/>
                </c:ext>
                <c:ext xmlns:c15="http://schemas.microsoft.com/office/drawing/2012/chart" uri="{CE6537A1-D6FC-4f65-9D91-7224C49458BB}">
                  <c15:dlblFieldTable>
                    <c15:dlblFTEntry>
                      <c15:txfldGUID>{525D1C07-7EE1-4EF1-9ED8-DE443B3195B8}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8FB-4BEE-8467-9A01BE66CEE4}"/>
                </c:ext>
                <c:ext xmlns:c15="http://schemas.microsoft.com/office/drawing/2012/chart" uri="{CE6537A1-D6FC-4f65-9D91-7224C49458BB}">
                  <c15:dlblFieldTable>
                    <c15:dlblFTEntry>
                      <c15:txfldGUID>{D88C3A07-18A1-4FB1-8E96-AC7818BF30E8}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8FB-4BEE-8467-9A01BE66CEE4}"/>
                </c:ext>
                <c:ext xmlns:c15="http://schemas.microsoft.com/office/drawing/2012/chart" uri="{CE6537A1-D6FC-4f65-9D91-7224C49458BB}">
                  <c15:dlblFieldTable>
                    <c15:dlblFTEntry>
                      <c15:txfldGUID>{EE1FEA5A-7242-441C-B649-3D38D69FA738}</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272E-2"/>
                  <c:y val="-8.225900690934422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8FB-4BEE-8467-9A01BE66CEE4}"/>
                </c:ext>
                <c:ext xmlns:c15="http://schemas.microsoft.com/office/drawing/2012/chart" uri="{CE6537A1-D6FC-4f65-9D91-7224C49458BB}">
                  <c15:dlblFieldTable>
                    <c15:dlblFTEntry>
                      <c15:txfldGUID>{D98E6F0A-8D06-4AA4-9FDD-D829BD0F698E}</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50059E-2"/>
                  <c:y val="-5.843060551117296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8FB-4BEE-8467-9A01BE66CEE4}"/>
                </c:ext>
                <c:ext xmlns:c15="http://schemas.microsoft.com/office/drawing/2012/chart" uri="{CE6537A1-D6FC-4f65-9D91-7224C49458BB}">
                  <c15:dlblFieldTable>
                    <c15:dlblFTEntry>
                      <c15:txfldGUID>{45A7BC6B-0EFA-479E-8FB0-AA3DCA10EA60}</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4.656032884286472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8FB-4BEE-8467-9A01BE66CEE4}"/>
                </c:ext>
                <c:ext xmlns:c15="http://schemas.microsoft.com/office/drawing/2012/chart" uri="{CE6537A1-D6FC-4f65-9D91-7224C49458BB}">
                  <c15:dlblFieldTable>
                    <c15:dlblFTEntry>
                      <c15:txfldGUID>{4DE71250-797A-4F7B-B6DD-D6D36C14626F}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D8FB-4BEE-8467-9A01BE66CEE4}"/>
            </c:ext>
          </c:extLst>
        </c:ser>
        <c:dLbls>
          <c:showLegendKey val="0"/>
          <c:showVal val="1"/>
          <c:showCatName val="0"/>
          <c:showSerName val="0"/>
          <c:showPercent val="0"/>
          <c:showBubbleSize val="0"/>
        </c:dLbls>
        <c:axId val="405203896"/>
        <c:axId val="405199584"/>
      </c:scatterChart>
      <c:valAx>
        <c:axId val="405203896"/>
        <c:scaling>
          <c:orientation val="minMax"/>
          <c:max val="7.8"/>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5199584"/>
        <c:crosses val="autoZero"/>
        <c:crossBetween val="midCat"/>
      </c:valAx>
      <c:valAx>
        <c:axId val="405199584"/>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52038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実質公債費比率における分子値については、平成</a:t>
          </a:r>
          <a:r>
            <a:rPr kumimoji="1" lang="ja-JP" altLang="en-US" sz="1200">
              <a:solidFill>
                <a:schemeClr val="dk1"/>
              </a:solidFill>
              <a:effectLst/>
              <a:latin typeface="+mn-lt"/>
              <a:ea typeface="+mn-ea"/>
              <a:cs typeface="+mn-cs"/>
            </a:rPr>
            <a:t>３０</a:t>
          </a:r>
          <a:r>
            <a:rPr kumimoji="1" lang="ja-JP" altLang="ja-JP" sz="1200">
              <a:solidFill>
                <a:schemeClr val="dk1"/>
              </a:solidFill>
              <a:effectLst/>
              <a:latin typeface="+mn-lt"/>
              <a:ea typeface="+mn-ea"/>
              <a:cs typeface="+mn-cs"/>
            </a:rPr>
            <a:t>年度では、元利償還金が</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ことと、下水道事業特別会計が地方公営企業会計へ移行し、分流式下水道等に要する経費の算出に用いる数値が元利償還金ではなく、減価償却費及び長期前受金戻入額に変更になったことなどから、前年度と比較して</a:t>
          </a:r>
          <a:r>
            <a:rPr kumimoji="1" lang="ja-JP" altLang="en-US" sz="1200">
              <a:solidFill>
                <a:schemeClr val="dk1"/>
              </a:solidFill>
              <a:effectLst/>
              <a:latin typeface="+mn-lt"/>
              <a:ea typeface="+mn-ea"/>
              <a:cs typeface="+mn-cs"/>
            </a:rPr>
            <a:t>４２</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a:t>
          </a:r>
          <a:endParaRPr lang="ja-JP" altLang="ja-JP" sz="1200">
            <a:effectLst/>
          </a:endParaRPr>
        </a:p>
        <a:p>
          <a:r>
            <a:rPr kumimoji="1" lang="ja-JP" altLang="ja-JP" sz="1200">
              <a:solidFill>
                <a:schemeClr val="dk1"/>
              </a:solidFill>
              <a:effectLst/>
              <a:latin typeface="+mn-lt"/>
              <a:ea typeface="+mn-ea"/>
              <a:cs typeface="+mn-cs"/>
            </a:rPr>
            <a:t>　今後は、</a:t>
          </a:r>
          <a:r>
            <a:rPr kumimoji="1" lang="en-US" altLang="ja-JP" sz="1200">
              <a:solidFill>
                <a:schemeClr val="dk1"/>
              </a:solidFill>
              <a:effectLst/>
              <a:latin typeface="+mn-lt"/>
              <a:ea typeface="+mn-ea"/>
              <a:cs typeface="+mn-cs"/>
            </a:rPr>
            <a:t>JR</a:t>
          </a:r>
          <a:r>
            <a:rPr kumimoji="1" lang="ja-JP" altLang="ja-JP" sz="1200">
              <a:solidFill>
                <a:schemeClr val="dk1"/>
              </a:solidFill>
              <a:effectLst/>
              <a:latin typeface="+mn-lt"/>
              <a:ea typeface="+mn-ea"/>
              <a:cs typeface="+mn-cs"/>
            </a:rPr>
            <a:t>法隆寺駅周辺整備や下水道整備事業などの拡大に</a:t>
          </a:r>
          <a:r>
            <a:rPr kumimoji="1" lang="ja-JP" altLang="en-US" sz="1200">
              <a:solidFill>
                <a:schemeClr val="dk1"/>
              </a:solidFill>
              <a:effectLst/>
              <a:latin typeface="+mn-lt"/>
              <a:ea typeface="+mn-ea"/>
              <a:cs typeface="+mn-cs"/>
            </a:rPr>
            <a:t>伴い</a:t>
          </a:r>
          <a:r>
            <a:rPr kumimoji="1" lang="ja-JP" altLang="ja-JP" sz="1200">
              <a:solidFill>
                <a:schemeClr val="dk1"/>
              </a:solidFill>
              <a:effectLst/>
              <a:latin typeface="+mn-lt"/>
              <a:ea typeface="+mn-ea"/>
              <a:cs typeface="+mn-cs"/>
            </a:rPr>
            <a:t>、実質公債費比率の悪化が見込まれるが、普通会計のみならず、公営企業などの町債の新規発行の抑制に努めるとともに、償還スケジュールの調整について検討をすすめる。</a:t>
          </a:r>
          <a:endParaRPr lang="ja-JP" altLang="ja-JP" sz="12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満期一括償還地方債の償還の財源とする減債基金への積み立ては実施していない。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将来負担比率における分子値については、前年度と比較して</a:t>
          </a:r>
          <a:r>
            <a:rPr kumimoji="1" lang="ja-JP" altLang="en-US" sz="1400">
              <a:solidFill>
                <a:schemeClr val="dk1"/>
              </a:solidFill>
              <a:effectLst/>
              <a:latin typeface="+mn-lt"/>
              <a:ea typeface="+mn-ea"/>
              <a:cs typeface="+mn-cs"/>
            </a:rPr>
            <a:t>８３４</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した。</a:t>
          </a:r>
          <a:endParaRPr lang="ja-JP" altLang="ja-JP" sz="1400">
            <a:effectLst/>
          </a:endParaRPr>
        </a:p>
        <a:p>
          <a:r>
            <a:rPr kumimoji="1" lang="ja-JP" altLang="ja-JP" sz="1400">
              <a:solidFill>
                <a:schemeClr val="dk1"/>
              </a:solidFill>
              <a:effectLst/>
              <a:latin typeface="+mn-lt"/>
              <a:ea typeface="+mn-ea"/>
              <a:cs typeface="+mn-cs"/>
            </a:rPr>
            <a:t>　主な要因としては、下水道事業特別会計が地方公営企業会計へ移行し、分流式下水道等に要する経費の算出に用いる数値が元利償還金ではなく、減価償却費及び長期前受金戻入額に変更になったことなどがあげられる。</a:t>
          </a:r>
          <a:endParaRPr lang="ja-JP" altLang="ja-JP" sz="1400">
            <a:effectLst/>
          </a:endParaRPr>
        </a:p>
        <a:p>
          <a:r>
            <a:rPr kumimoji="1" lang="ja-JP" altLang="ja-JP" sz="1400">
              <a:solidFill>
                <a:schemeClr val="dk1"/>
              </a:solidFill>
              <a:effectLst/>
              <a:latin typeface="+mn-lt"/>
              <a:ea typeface="+mn-ea"/>
              <a:cs typeface="+mn-cs"/>
            </a:rPr>
            <a:t>　今後も後世への負担を少しでも軽減するよう、各事業の見直しを行い、財政の健全化に努める。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奈良県斑鳩町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基金全体について、前年度と比較して</a:t>
          </a:r>
          <a:r>
            <a:rPr kumimoji="1" lang="ja-JP" altLang="en-US" sz="1400">
              <a:solidFill>
                <a:schemeClr val="dk1"/>
              </a:solidFill>
              <a:effectLst/>
              <a:latin typeface="+mn-lt"/>
              <a:ea typeface="+mn-ea"/>
              <a:cs typeface="+mn-cs"/>
            </a:rPr>
            <a:t>５９</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して</a:t>
          </a:r>
          <a:r>
            <a:rPr kumimoji="1" lang="ja-JP" altLang="en-US" sz="1400">
              <a:solidFill>
                <a:schemeClr val="dk1"/>
              </a:solidFill>
              <a:effectLst/>
              <a:latin typeface="+mn-lt"/>
              <a:ea typeface="+mn-ea"/>
              <a:cs typeface="+mn-cs"/>
            </a:rPr>
            <a:t>いる。</a:t>
          </a:r>
          <a:r>
            <a:rPr kumimoji="1" lang="ja-JP" altLang="ja-JP" sz="1400">
              <a:solidFill>
                <a:schemeClr val="dk1"/>
              </a:solidFill>
              <a:effectLst/>
              <a:latin typeface="+mn-lt"/>
              <a:ea typeface="+mn-ea"/>
              <a:cs typeface="+mn-cs"/>
            </a:rPr>
            <a:t>内訳</a:t>
          </a:r>
          <a:r>
            <a:rPr kumimoji="1" lang="ja-JP" altLang="en-US" sz="1400">
              <a:solidFill>
                <a:schemeClr val="dk1"/>
              </a:solidFill>
              <a:effectLst/>
              <a:latin typeface="+mn-lt"/>
              <a:ea typeface="+mn-ea"/>
              <a:cs typeface="+mn-cs"/>
            </a:rPr>
            <a:t>としては、</a:t>
          </a:r>
          <a:r>
            <a:rPr kumimoji="1" lang="ja-JP" altLang="ja-JP" sz="1400">
              <a:solidFill>
                <a:schemeClr val="dk1"/>
              </a:solidFill>
              <a:effectLst/>
              <a:latin typeface="+mn-lt"/>
              <a:ea typeface="+mn-ea"/>
              <a:cs typeface="+mn-cs"/>
            </a:rPr>
            <a:t>減債基金積立</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１２百万円</a:t>
          </a:r>
          <a:r>
            <a:rPr kumimoji="1" lang="ja-JP" altLang="en-US" sz="1400">
              <a:solidFill>
                <a:schemeClr val="dk1"/>
              </a:solidFill>
              <a:effectLst/>
              <a:latin typeface="+mn-lt"/>
              <a:ea typeface="+mn-ea"/>
              <a:cs typeface="+mn-cs"/>
            </a:rPr>
            <a:t>の増加、</a:t>
          </a:r>
          <a:r>
            <a:rPr kumimoji="1" lang="ja-JP" altLang="ja-JP" sz="1400">
              <a:solidFill>
                <a:schemeClr val="dk1"/>
              </a:solidFill>
              <a:effectLst/>
              <a:latin typeface="+mn-lt"/>
              <a:ea typeface="+mn-ea"/>
              <a:cs typeface="+mn-cs"/>
            </a:rPr>
            <a:t>その他特定目的基金</a:t>
          </a:r>
          <a:r>
            <a:rPr kumimoji="1" lang="ja-JP" altLang="en-US" sz="1400">
              <a:solidFill>
                <a:schemeClr val="dk1"/>
              </a:solidFill>
              <a:effectLst/>
              <a:latin typeface="+mn-lt"/>
              <a:ea typeface="+mn-ea"/>
              <a:cs typeface="+mn-cs"/>
            </a:rPr>
            <a:t>が４</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の増加、</a:t>
          </a:r>
          <a:r>
            <a:rPr kumimoji="1" lang="ja-JP" altLang="ja-JP" sz="1400">
              <a:solidFill>
                <a:schemeClr val="dk1"/>
              </a:solidFill>
              <a:effectLst/>
              <a:latin typeface="+mn-lt"/>
              <a:ea typeface="+mn-ea"/>
              <a:cs typeface="+mn-cs"/>
            </a:rPr>
            <a:t>財政調整基金</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取崩しを実施したことから</a:t>
          </a:r>
          <a:r>
            <a:rPr kumimoji="1" lang="ja-JP" altLang="en-US" sz="1400">
              <a:solidFill>
                <a:schemeClr val="dk1"/>
              </a:solidFill>
              <a:effectLst/>
              <a:latin typeface="+mn-lt"/>
              <a:ea typeface="+mn-ea"/>
              <a:cs typeface="+mn-cs"/>
            </a:rPr>
            <a:t>７６百万円減少している</a:t>
          </a:r>
          <a:r>
            <a:rPr kumimoji="1" lang="ja-JP" altLang="ja-JP"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endParaRPr lang="en-US" altLang="ja-JP" sz="1800">
            <a:effectLst/>
          </a:endParaRPr>
        </a:p>
        <a:p>
          <a:endParaRPr lang="en-US" altLang="ja-JP" sz="1800">
            <a:effectLst/>
          </a:endParaRPr>
        </a:p>
        <a:p>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減債基金については、普通交付税措置が無い期間に生じる償還による負担を軽減するため、引き続き積み立てを実施する。</a:t>
          </a:r>
          <a:endParaRPr lang="ja-JP" altLang="ja-JP" sz="1800">
            <a:effectLst/>
          </a:endParaRPr>
        </a:p>
        <a:p>
          <a:r>
            <a:rPr kumimoji="1" lang="ja-JP" altLang="ja-JP" sz="1400">
              <a:solidFill>
                <a:schemeClr val="dk1"/>
              </a:solidFill>
              <a:effectLst/>
              <a:latin typeface="+mn-lt"/>
              <a:ea typeface="+mn-ea"/>
              <a:cs typeface="+mn-cs"/>
            </a:rPr>
            <a:t>その他特定目的基金については、ふるさと納税による寄付を財源として積立を行っており、引き続き積み立てを実施する。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800">
            <a:effectLst/>
          </a:endParaRPr>
        </a:p>
        <a:p>
          <a:r>
            <a:rPr kumimoji="1" lang="ja-JP" altLang="ja-JP" sz="1400">
              <a:solidFill>
                <a:schemeClr val="dk1"/>
              </a:solidFill>
              <a:effectLst/>
              <a:latin typeface="+mn-lt"/>
              <a:ea typeface="+mn-ea"/>
              <a:cs typeface="+mn-cs"/>
            </a:rPr>
            <a:t>福祉基金については、高齢者福祉及び障害者福祉等福祉活動の促進を図り、快適な生活環境の形成を目指す。</a:t>
          </a:r>
          <a:endParaRPr lang="ja-JP" altLang="ja-JP" sz="1800">
            <a:effectLst/>
          </a:endParaRPr>
        </a:p>
        <a:p>
          <a:r>
            <a:rPr kumimoji="1" lang="ja-JP" altLang="ja-JP" sz="1400">
              <a:solidFill>
                <a:schemeClr val="dk1"/>
              </a:solidFill>
              <a:effectLst/>
              <a:latin typeface="+mn-lt"/>
              <a:ea typeface="+mn-ea"/>
              <a:cs typeface="+mn-cs"/>
            </a:rPr>
            <a:t>文化振興基金については、文化の振興に関する事業を促進し、もって町民の文化の振興を図る。</a:t>
          </a:r>
          <a:endParaRPr lang="ja-JP" altLang="ja-JP" sz="1800">
            <a:effectLst/>
          </a:endParaRPr>
        </a:p>
        <a:p>
          <a:r>
            <a:rPr kumimoji="1" lang="ja-JP" altLang="ja-JP" sz="1400">
              <a:solidFill>
                <a:schemeClr val="dk1"/>
              </a:solidFill>
              <a:effectLst/>
              <a:latin typeface="+mn-lt"/>
              <a:ea typeface="+mn-ea"/>
              <a:cs typeface="+mn-cs"/>
            </a:rPr>
            <a:t>斑鳩の里歴史文化遺産保存・活用基金については、歴史文化資産を守り、次の世代に引き継ぐとともに、その調査、保存及び活用を図る。</a:t>
          </a:r>
          <a:endParaRPr lang="ja-JP" altLang="ja-JP" sz="1800">
            <a:effectLst/>
          </a:endParaRPr>
        </a:p>
        <a:p>
          <a:r>
            <a:rPr kumimoji="1" lang="ja-JP" altLang="ja-JP" sz="1400">
              <a:solidFill>
                <a:schemeClr val="dk1"/>
              </a:solidFill>
              <a:effectLst/>
              <a:latin typeface="+mn-lt"/>
              <a:ea typeface="+mn-ea"/>
              <a:cs typeface="+mn-cs"/>
            </a:rPr>
            <a:t>スポーツ振興基金については、スポーツの振興に関する事業を促進し、もって町民の生涯におけるスポーツの振興を図る。</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その他特定目的基金について、前年度と比較して</a:t>
          </a:r>
          <a:r>
            <a:rPr kumimoji="1" lang="ja-JP" altLang="en-US" sz="1400">
              <a:solidFill>
                <a:schemeClr val="dk1"/>
              </a:solidFill>
              <a:effectLst/>
              <a:latin typeface="+mn-lt"/>
              <a:ea typeface="+mn-ea"/>
              <a:cs typeface="+mn-cs"/>
            </a:rPr>
            <a:t>４</a:t>
          </a:r>
          <a:r>
            <a:rPr kumimoji="1" lang="ja-JP" altLang="ja-JP" sz="1400">
              <a:solidFill>
                <a:schemeClr val="dk1"/>
              </a:solidFill>
              <a:effectLst/>
              <a:latin typeface="+mn-lt"/>
              <a:ea typeface="+mn-ea"/>
              <a:cs typeface="+mn-cs"/>
            </a:rPr>
            <a:t>百万円増加しており、福祉基金と斑鳩の里歴史文化遺産保存・活用基金におけるふるさと納税による寄附を財源とする積み立てを行っている。</a:t>
          </a:r>
          <a:endParaRPr kumimoji="1" lang="en-US" altLang="ja-JP" sz="1400">
            <a:solidFill>
              <a:schemeClr val="dk1"/>
            </a:solidFill>
            <a:effectLst/>
            <a:latin typeface="+mn-lt"/>
            <a:ea typeface="+mn-ea"/>
            <a:cs typeface="+mn-cs"/>
          </a:endParaRPr>
        </a:p>
        <a:p>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現在行っている福祉基金と斑鳩の里歴史文化遺産保存・活用基金におけるふるさと納税による寄附を財源をする積み立てについては、引き続き実施する。</a:t>
          </a:r>
          <a:endParaRPr lang="ja-JP" altLang="ja-JP" sz="1800">
            <a:effectLst/>
          </a:endParaRPr>
        </a:p>
        <a:p>
          <a:r>
            <a:rPr kumimoji="1" lang="ja-JP" altLang="ja-JP" sz="1400">
              <a:solidFill>
                <a:schemeClr val="dk1"/>
              </a:solidFill>
              <a:effectLst/>
              <a:latin typeface="+mn-lt"/>
              <a:ea typeface="+mn-ea"/>
              <a:cs typeface="+mn-cs"/>
            </a:rPr>
            <a:t>文化振興基金とスポーツ振興基金については、今の水準を維持する。</a:t>
          </a:r>
          <a:endParaRPr lang="ja-JP" altLang="ja-JP" sz="18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財政調整基金について、取崩しを実施したことから、前年度と比較して残高は</a:t>
          </a:r>
          <a:r>
            <a:rPr kumimoji="1" lang="ja-JP" altLang="en-US" sz="1400">
              <a:solidFill>
                <a:schemeClr val="dk1"/>
              </a:solidFill>
              <a:effectLst/>
              <a:latin typeface="+mn-lt"/>
              <a:ea typeface="+mn-ea"/>
              <a:cs typeface="+mn-cs"/>
            </a:rPr>
            <a:t>７６百万円減少している</a:t>
          </a:r>
          <a:r>
            <a:rPr kumimoji="1" lang="ja-JP" altLang="ja-JP"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景気変動などに伴い財源が不足した場合や、大型事業など多額な経費を必要とするなど、町の発展的事業の推進や安定した住民サービスの確保などに不可欠な事業については、基金の取り崩しを検討する。</a:t>
          </a:r>
          <a:endParaRPr lang="ja-JP" altLang="ja-JP" sz="18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減債基金について、前年度と比較して残高は１２百万円増加しており、</a:t>
          </a:r>
          <a:r>
            <a:rPr kumimoji="1" lang="en-US" altLang="ja-JP" sz="1400">
              <a:solidFill>
                <a:schemeClr val="dk1"/>
              </a:solidFill>
              <a:effectLst/>
              <a:latin typeface="+mn-lt"/>
              <a:ea typeface="+mn-ea"/>
              <a:cs typeface="+mn-cs"/>
            </a:rPr>
            <a:t>JR</a:t>
          </a:r>
          <a:r>
            <a:rPr kumimoji="1" lang="ja-JP" altLang="ja-JP" sz="1400">
              <a:solidFill>
                <a:schemeClr val="dk1"/>
              </a:solidFill>
              <a:effectLst/>
              <a:latin typeface="+mn-lt"/>
              <a:ea typeface="+mn-ea"/>
              <a:cs typeface="+mn-cs"/>
            </a:rPr>
            <a:t>法隆寺駅橋上駅舎整備及び総合保健福祉会館の整備に要した借入分にかかる積み立てとなっている。</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pPr eaLnBrk="1" fontAlgn="auto" latinLnBrk="0" hangingPunct="1"/>
          <a:r>
            <a:rPr kumimoji="1" lang="en-US" altLang="ja-JP" sz="1400">
              <a:solidFill>
                <a:schemeClr val="dk1"/>
              </a:solidFill>
              <a:effectLst/>
              <a:latin typeface="+mn-lt"/>
              <a:ea typeface="+mn-ea"/>
              <a:cs typeface="+mn-cs"/>
            </a:rPr>
            <a:t>JR</a:t>
          </a:r>
          <a:r>
            <a:rPr kumimoji="1" lang="ja-JP" altLang="ja-JP" sz="1400">
              <a:solidFill>
                <a:schemeClr val="dk1"/>
              </a:solidFill>
              <a:effectLst/>
              <a:latin typeface="+mn-lt"/>
              <a:ea typeface="+mn-ea"/>
              <a:cs typeface="+mn-cs"/>
            </a:rPr>
            <a:t>法隆寺駅橋上駅舎整備及び総合保健福祉会館の整備に多額の町債を借入している。交付税措置期間の１５年と実償還期間の２０年の間に普通交付税措置が無い期間が生じることとなり、償還１６年目以降の負担を軽減するために、</a:t>
          </a:r>
          <a:r>
            <a:rPr kumimoji="1" lang="ja-JP" altLang="en-US" sz="1400">
              <a:solidFill>
                <a:schemeClr val="dk1"/>
              </a:solidFill>
              <a:effectLst/>
              <a:latin typeface="+mn-lt"/>
              <a:ea typeface="+mn-ea"/>
              <a:cs typeface="+mn-cs"/>
            </a:rPr>
            <a:t>令和</a:t>
          </a:r>
          <a:r>
            <a:rPr kumimoji="1" lang="ja-JP" altLang="ja-JP" sz="1400">
              <a:solidFill>
                <a:schemeClr val="dk1"/>
              </a:solidFill>
              <a:effectLst/>
              <a:latin typeface="+mn-lt"/>
              <a:ea typeface="+mn-ea"/>
              <a:cs typeface="+mn-cs"/>
            </a:rPr>
            <a:t>４年度まで引き続き積み立てていくものとする。</a:t>
          </a:r>
          <a:endParaRPr lang="ja-JP" altLang="ja-JP" sz="18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28,361
28,189
14.27
9,057,653
8,713,084
312,635
6,015,260
8,889,542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itchFamily="50" charset="-128"/>
              <a:ea typeface="ＭＳ Ｐゴシック" pitchFamily="50" charset="-128"/>
              <a:cs typeface="+mn-cs"/>
            </a:rPr>
            <a:t>学校施設や幼稚園、橋りょうについては、建設時から大幅に年数が経過し老朽化していることで、類似団体よりも減価償却率が高くなっている。</a:t>
          </a:r>
          <a:endParaRPr lang="ja-JP" altLang="ja-JP">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今後は施設の統廃合の検討を含め、計画的に修繕を実施していく必要がある。</a:t>
          </a:r>
          <a:endParaRPr lang="ja-JP" altLang="ja-JP">
            <a:effectLst/>
            <a:latin typeface="ＭＳ Ｐゴシック" pitchFamily="50" charset="-128"/>
            <a:ea typeface="ＭＳ Ｐゴシック"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48169</xdr:rowOff>
    </xdr:from>
    <xdr:to>
      <xdr:col>23</xdr:col>
      <xdr:colOff>136525</xdr:colOff>
      <xdr:row>30</xdr:row>
      <xdr:rowOff>149769</xdr:rowOff>
    </xdr:to>
    <xdr:sp macro="" textlink="">
      <xdr:nvSpPr>
        <xdr:cNvPr id="81" name="楕円 80"/>
        <xdr:cNvSpPr/>
      </xdr:nvSpPr>
      <xdr:spPr>
        <a:xfrm>
          <a:off x="4711700" y="59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71046</xdr:rowOff>
    </xdr:from>
    <xdr:ext cx="405111" cy="259045"/>
    <xdr:sp macro="" textlink="">
      <xdr:nvSpPr>
        <xdr:cNvPr id="82" name="有形固定資産減価償却率該当値テキスト"/>
        <xdr:cNvSpPr txBox="1"/>
      </xdr:nvSpPr>
      <xdr:spPr>
        <a:xfrm>
          <a:off x="4813300" y="5814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91349</xdr:rowOff>
    </xdr:from>
    <xdr:to>
      <xdr:col>19</xdr:col>
      <xdr:colOff>187325</xdr:colOff>
      <xdr:row>31</xdr:row>
      <xdr:rowOff>21499</xdr:rowOff>
    </xdr:to>
    <xdr:sp macro="" textlink="">
      <xdr:nvSpPr>
        <xdr:cNvPr id="83" name="楕円 82"/>
        <xdr:cNvSpPr/>
      </xdr:nvSpPr>
      <xdr:spPr>
        <a:xfrm>
          <a:off x="4000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98969</xdr:rowOff>
    </xdr:from>
    <xdr:to>
      <xdr:col>23</xdr:col>
      <xdr:colOff>85725</xdr:colOff>
      <xdr:row>30</xdr:row>
      <xdr:rowOff>142149</xdr:rowOff>
    </xdr:to>
    <xdr:cxnSp macro="">
      <xdr:nvCxnSpPr>
        <xdr:cNvPr id="84" name="直線コネクタ 83"/>
        <xdr:cNvCxnSpPr/>
      </xdr:nvCxnSpPr>
      <xdr:spPr>
        <a:xfrm flipV="1">
          <a:off x="4051300" y="6013994"/>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128361</xdr:rowOff>
    </xdr:from>
    <xdr:to>
      <xdr:col>15</xdr:col>
      <xdr:colOff>187325</xdr:colOff>
      <xdr:row>31</xdr:row>
      <xdr:rowOff>58511</xdr:rowOff>
    </xdr:to>
    <xdr:sp macro="" textlink="">
      <xdr:nvSpPr>
        <xdr:cNvPr id="85" name="楕円 84"/>
        <xdr:cNvSpPr/>
      </xdr:nvSpPr>
      <xdr:spPr>
        <a:xfrm>
          <a:off x="3238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142149</xdr:rowOff>
    </xdr:from>
    <xdr:to>
      <xdr:col>19</xdr:col>
      <xdr:colOff>136525</xdr:colOff>
      <xdr:row>31</xdr:row>
      <xdr:rowOff>7711</xdr:rowOff>
    </xdr:to>
    <xdr:cxnSp macro="">
      <xdr:nvCxnSpPr>
        <xdr:cNvPr id="86" name="直線コネクタ 85"/>
        <xdr:cNvCxnSpPr/>
      </xdr:nvCxnSpPr>
      <xdr:spPr>
        <a:xfrm flipV="1">
          <a:off x="3289300" y="605717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140698</xdr:rowOff>
    </xdr:from>
    <xdr:to>
      <xdr:col>11</xdr:col>
      <xdr:colOff>187325</xdr:colOff>
      <xdr:row>31</xdr:row>
      <xdr:rowOff>70848</xdr:rowOff>
    </xdr:to>
    <xdr:sp macro="" textlink="">
      <xdr:nvSpPr>
        <xdr:cNvPr id="87" name="楕円 86"/>
        <xdr:cNvSpPr/>
      </xdr:nvSpPr>
      <xdr:spPr>
        <a:xfrm>
          <a:off x="2476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7711</xdr:rowOff>
    </xdr:from>
    <xdr:to>
      <xdr:col>15</xdr:col>
      <xdr:colOff>136525</xdr:colOff>
      <xdr:row>31</xdr:row>
      <xdr:rowOff>20048</xdr:rowOff>
    </xdr:to>
    <xdr:cxnSp macro="">
      <xdr:nvCxnSpPr>
        <xdr:cNvPr id="88" name="直線コネクタ 87"/>
        <xdr:cNvCxnSpPr/>
      </xdr:nvCxnSpPr>
      <xdr:spPr>
        <a:xfrm flipV="1">
          <a:off x="2527300" y="6094186"/>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9" name="n_1aveValue有形固定資産減価償却率"/>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0" name="n_2aveValue有形固定資産減価償却率"/>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91" name="n_3aveValue有形固定資産減価償却率"/>
        <xdr:cNvSpPr txBox="1"/>
      </xdr:nvSpPr>
      <xdr:spPr>
        <a:xfrm>
          <a:off x="2324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38026</xdr:rowOff>
    </xdr:from>
    <xdr:ext cx="405111" cy="259045"/>
    <xdr:sp macro="" textlink="">
      <xdr:nvSpPr>
        <xdr:cNvPr id="92" name="n_1mainValue有形固定資産減価償却率"/>
        <xdr:cNvSpPr txBox="1"/>
      </xdr:nvSpPr>
      <xdr:spPr>
        <a:xfrm>
          <a:off x="38360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75038</xdr:rowOff>
    </xdr:from>
    <xdr:ext cx="405111" cy="259045"/>
    <xdr:sp macro="" textlink="">
      <xdr:nvSpPr>
        <xdr:cNvPr id="93" name="n_2mainValue有形固定資産減価償却率"/>
        <xdr:cNvSpPr txBox="1"/>
      </xdr:nvSpPr>
      <xdr:spPr>
        <a:xfrm>
          <a:off x="3086744" y="581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87375</xdr:rowOff>
    </xdr:from>
    <xdr:ext cx="405111" cy="259045"/>
    <xdr:sp macro="" textlink="">
      <xdr:nvSpPr>
        <xdr:cNvPr id="94" name="n_3mainValue有形固定資産減価償却率"/>
        <xdr:cNvSpPr txBox="1"/>
      </xdr:nvSpPr>
      <xdr:spPr>
        <a:xfrm>
          <a:off x="2324744" y="5830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itchFamily="50" charset="-128"/>
              <a:ea typeface="ＭＳ Ｐゴシック" pitchFamily="50" charset="-128"/>
              <a:cs typeface="+mn-cs"/>
            </a:rPr>
            <a:t>奈良県平均と比べ数値は下回っているものの、全国平均と比べ高い値となっている。今後、税収や普通交付税の減少が予想され、不足財源を補うための財政調整基金の取り崩しなどが想定される中、財政の健全化を推進するため、一般会計においては、引き続き町債の発行額を元利償還額以内にするとともに、各事業の見直しなどによる将来負担額の抑制を図る。</a:t>
          </a:r>
          <a:endParaRPr lang="ja-JP" altLang="ja-JP">
            <a:effectLst/>
            <a:latin typeface="ＭＳ Ｐゴシック" pitchFamily="50" charset="-128"/>
            <a:ea typeface="ＭＳ Ｐゴシック"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1" name="直線コネクタ 120"/>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4"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5" name="直線コネクタ 124"/>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6" name="債務償還比率平均値テキスト"/>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7" name="フローチャート: 判断 126"/>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8" name="フローチャート: 判断 127"/>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97419</xdr:rowOff>
    </xdr:from>
    <xdr:to>
      <xdr:col>76</xdr:col>
      <xdr:colOff>73025</xdr:colOff>
      <xdr:row>31</xdr:row>
      <xdr:rowOff>27569</xdr:rowOff>
    </xdr:to>
    <xdr:sp macro="" textlink="">
      <xdr:nvSpPr>
        <xdr:cNvPr id="134" name="楕円 133"/>
        <xdr:cNvSpPr/>
      </xdr:nvSpPr>
      <xdr:spPr>
        <a:xfrm>
          <a:off x="14744700" y="60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120296</xdr:rowOff>
    </xdr:from>
    <xdr:ext cx="469744" cy="259045"/>
    <xdr:sp macro="" textlink="">
      <xdr:nvSpPr>
        <xdr:cNvPr id="135" name="債務償還比率該当値テキスト"/>
        <xdr:cNvSpPr txBox="1"/>
      </xdr:nvSpPr>
      <xdr:spPr>
        <a:xfrm>
          <a:off x="14846300" y="586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33340</xdr:rowOff>
    </xdr:from>
    <xdr:to>
      <xdr:col>72</xdr:col>
      <xdr:colOff>123825</xdr:colOff>
      <xdr:row>30</xdr:row>
      <xdr:rowOff>134940</xdr:rowOff>
    </xdr:to>
    <xdr:sp macro="" textlink="">
      <xdr:nvSpPr>
        <xdr:cNvPr id="136" name="楕円 135"/>
        <xdr:cNvSpPr/>
      </xdr:nvSpPr>
      <xdr:spPr>
        <a:xfrm>
          <a:off x="14033500" y="594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84140</xdr:rowOff>
    </xdr:from>
    <xdr:to>
      <xdr:col>76</xdr:col>
      <xdr:colOff>22225</xdr:colOff>
      <xdr:row>30</xdr:row>
      <xdr:rowOff>148219</xdr:rowOff>
    </xdr:to>
    <xdr:cxnSp macro="">
      <xdr:nvCxnSpPr>
        <xdr:cNvPr id="137" name="直線コネクタ 136"/>
        <xdr:cNvCxnSpPr/>
      </xdr:nvCxnSpPr>
      <xdr:spPr>
        <a:xfrm>
          <a:off x="14084300" y="5999165"/>
          <a:ext cx="711200" cy="6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8" name="n_1aveValue債務償還比率"/>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151467</xdr:rowOff>
    </xdr:from>
    <xdr:ext cx="469744" cy="259045"/>
    <xdr:sp macro="" textlink="">
      <xdr:nvSpPr>
        <xdr:cNvPr id="139" name="n_1mainValue債務償還比率"/>
        <xdr:cNvSpPr txBox="1"/>
      </xdr:nvSpPr>
      <xdr:spPr>
        <a:xfrm>
          <a:off x="13836727" y="572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28,361
28,189
14.27
9,057,653
8,713,084
312,635
6,015,260
8,889,542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63500</xdr:rowOff>
    </xdr:from>
    <xdr:to>
      <xdr:col>24</xdr:col>
      <xdr:colOff>114300</xdr:colOff>
      <xdr:row>37</xdr:row>
      <xdr:rowOff>165100</xdr:rowOff>
    </xdr:to>
    <xdr:sp macro="" textlink="">
      <xdr:nvSpPr>
        <xdr:cNvPr id="71" name="楕円 70"/>
        <xdr:cNvSpPr/>
      </xdr:nvSpPr>
      <xdr:spPr>
        <a:xfrm>
          <a:off x="4584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41927</xdr:rowOff>
    </xdr:from>
    <xdr:ext cx="405111" cy="259045"/>
    <xdr:sp macro="" textlink="">
      <xdr:nvSpPr>
        <xdr:cNvPr id="72" name="【道路】&#10;有形固定資産減価償却率該当値テキスト"/>
        <xdr:cNvSpPr txBox="1"/>
      </xdr:nvSpPr>
      <xdr:spPr>
        <a:xfrm>
          <a:off x="4673600"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88265</xdr:rowOff>
    </xdr:from>
    <xdr:to>
      <xdr:col>20</xdr:col>
      <xdr:colOff>38100</xdr:colOff>
      <xdr:row>38</xdr:row>
      <xdr:rowOff>18415</xdr:rowOff>
    </xdr:to>
    <xdr:sp macro="" textlink="">
      <xdr:nvSpPr>
        <xdr:cNvPr id="73" name="楕円 72"/>
        <xdr:cNvSpPr/>
      </xdr:nvSpPr>
      <xdr:spPr>
        <a:xfrm>
          <a:off x="3746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114300</xdr:rowOff>
    </xdr:from>
    <xdr:to>
      <xdr:col>24</xdr:col>
      <xdr:colOff>63500</xdr:colOff>
      <xdr:row>37</xdr:row>
      <xdr:rowOff>139065</xdr:rowOff>
    </xdr:to>
    <xdr:cxnSp macro="">
      <xdr:nvCxnSpPr>
        <xdr:cNvPr id="74" name="直線コネクタ 73"/>
        <xdr:cNvCxnSpPr/>
      </xdr:nvCxnSpPr>
      <xdr:spPr>
        <a:xfrm flipV="1">
          <a:off x="3797300" y="645795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88265</xdr:rowOff>
    </xdr:from>
    <xdr:to>
      <xdr:col>15</xdr:col>
      <xdr:colOff>101600</xdr:colOff>
      <xdr:row>38</xdr:row>
      <xdr:rowOff>18415</xdr:rowOff>
    </xdr:to>
    <xdr:sp macro="" textlink="">
      <xdr:nvSpPr>
        <xdr:cNvPr id="75" name="楕円 74"/>
        <xdr:cNvSpPr/>
      </xdr:nvSpPr>
      <xdr:spPr>
        <a:xfrm>
          <a:off x="2857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139065</xdr:rowOff>
    </xdr:from>
    <xdr:to>
      <xdr:col>19</xdr:col>
      <xdr:colOff>177800</xdr:colOff>
      <xdr:row>37</xdr:row>
      <xdr:rowOff>139065</xdr:rowOff>
    </xdr:to>
    <xdr:cxnSp macro="">
      <xdr:nvCxnSpPr>
        <xdr:cNvPr id="76" name="直線コネクタ 75"/>
        <xdr:cNvCxnSpPr/>
      </xdr:nvCxnSpPr>
      <xdr:spPr>
        <a:xfrm>
          <a:off x="2908300" y="6482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122555</xdr:rowOff>
    </xdr:from>
    <xdr:to>
      <xdr:col>10</xdr:col>
      <xdr:colOff>165100</xdr:colOff>
      <xdr:row>38</xdr:row>
      <xdr:rowOff>52705</xdr:rowOff>
    </xdr:to>
    <xdr:sp macro="" textlink="">
      <xdr:nvSpPr>
        <xdr:cNvPr id="77" name="楕円 76"/>
        <xdr:cNvSpPr/>
      </xdr:nvSpPr>
      <xdr:spPr>
        <a:xfrm>
          <a:off x="1968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139065</xdr:rowOff>
    </xdr:from>
    <xdr:to>
      <xdr:col>15</xdr:col>
      <xdr:colOff>50800</xdr:colOff>
      <xdr:row>38</xdr:row>
      <xdr:rowOff>1905</xdr:rowOff>
    </xdr:to>
    <xdr:cxnSp macro="">
      <xdr:nvCxnSpPr>
        <xdr:cNvPr id="78" name="直線コネクタ 77"/>
        <xdr:cNvCxnSpPr/>
      </xdr:nvCxnSpPr>
      <xdr:spPr>
        <a:xfrm flipV="1">
          <a:off x="2019300" y="64827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9"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0"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1" name="n_3aveValue【道路】&#10;有形固定資産減価償却率"/>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9542</xdr:rowOff>
    </xdr:from>
    <xdr:ext cx="405111" cy="259045"/>
    <xdr:sp macro="" textlink="">
      <xdr:nvSpPr>
        <xdr:cNvPr id="82" name="n_1main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3" name="n_2mainValue【道路】&#10;有形固定資産減価償却率"/>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84" name="n_3mainValue【道路】&#10;有形固定資産減価償却率"/>
        <xdr:cNvSpPr txBox="1"/>
      </xdr:nvSpPr>
      <xdr:spPr>
        <a:xfrm>
          <a:off x="1816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11" name="【道路】&#10;一人当たり延長平均値テキスト"/>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29514</xdr:rowOff>
    </xdr:from>
    <xdr:to>
      <xdr:col>55</xdr:col>
      <xdr:colOff>50800</xdr:colOff>
      <xdr:row>40</xdr:row>
      <xdr:rowOff>131114</xdr:rowOff>
    </xdr:to>
    <xdr:sp macro="" textlink="">
      <xdr:nvSpPr>
        <xdr:cNvPr id="121" name="楕円 120"/>
        <xdr:cNvSpPr/>
      </xdr:nvSpPr>
      <xdr:spPr>
        <a:xfrm>
          <a:off x="10426700" y="688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7941</xdr:rowOff>
    </xdr:from>
    <xdr:ext cx="469744" cy="259045"/>
    <xdr:sp macro="" textlink="">
      <xdr:nvSpPr>
        <xdr:cNvPr id="122" name="【道路】&#10;一人当たり延長該当値テキスト"/>
        <xdr:cNvSpPr txBox="1"/>
      </xdr:nvSpPr>
      <xdr:spPr>
        <a:xfrm>
          <a:off x="10515600" y="68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28372</xdr:rowOff>
    </xdr:from>
    <xdr:to>
      <xdr:col>50</xdr:col>
      <xdr:colOff>165100</xdr:colOff>
      <xdr:row>40</xdr:row>
      <xdr:rowOff>129972</xdr:rowOff>
    </xdr:to>
    <xdr:sp macro="" textlink="">
      <xdr:nvSpPr>
        <xdr:cNvPr id="123" name="楕円 122"/>
        <xdr:cNvSpPr/>
      </xdr:nvSpPr>
      <xdr:spPr>
        <a:xfrm>
          <a:off x="9588500" y="688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79172</xdr:rowOff>
    </xdr:from>
    <xdr:to>
      <xdr:col>55</xdr:col>
      <xdr:colOff>0</xdr:colOff>
      <xdr:row>40</xdr:row>
      <xdr:rowOff>80314</xdr:rowOff>
    </xdr:to>
    <xdr:cxnSp macro="">
      <xdr:nvCxnSpPr>
        <xdr:cNvPr id="124" name="直線コネクタ 123"/>
        <xdr:cNvCxnSpPr/>
      </xdr:nvCxnSpPr>
      <xdr:spPr>
        <a:xfrm>
          <a:off x="9639300" y="6937172"/>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29012</xdr:rowOff>
    </xdr:from>
    <xdr:to>
      <xdr:col>46</xdr:col>
      <xdr:colOff>38100</xdr:colOff>
      <xdr:row>40</xdr:row>
      <xdr:rowOff>130612</xdr:rowOff>
    </xdr:to>
    <xdr:sp macro="" textlink="">
      <xdr:nvSpPr>
        <xdr:cNvPr id="125" name="楕円 124"/>
        <xdr:cNvSpPr/>
      </xdr:nvSpPr>
      <xdr:spPr>
        <a:xfrm>
          <a:off x="8699500" y="68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79172</xdr:rowOff>
    </xdr:from>
    <xdr:to>
      <xdr:col>50</xdr:col>
      <xdr:colOff>114300</xdr:colOff>
      <xdr:row>40</xdr:row>
      <xdr:rowOff>79812</xdr:rowOff>
    </xdr:to>
    <xdr:cxnSp macro="">
      <xdr:nvCxnSpPr>
        <xdr:cNvPr id="126" name="直線コネクタ 125"/>
        <xdr:cNvCxnSpPr/>
      </xdr:nvCxnSpPr>
      <xdr:spPr>
        <a:xfrm flipV="1">
          <a:off x="8750300" y="6937172"/>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31435</xdr:rowOff>
    </xdr:from>
    <xdr:to>
      <xdr:col>41</xdr:col>
      <xdr:colOff>101600</xdr:colOff>
      <xdr:row>40</xdr:row>
      <xdr:rowOff>133035</xdr:rowOff>
    </xdr:to>
    <xdr:sp macro="" textlink="">
      <xdr:nvSpPr>
        <xdr:cNvPr id="127" name="楕円 126"/>
        <xdr:cNvSpPr/>
      </xdr:nvSpPr>
      <xdr:spPr>
        <a:xfrm>
          <a:off x="7810500" y="688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79812</xdr:rowOff>
    </xdr:from>
    <xdr:to>
      <xdr:col>45</xdr:col>
      <xdr:colOff>177800</xdr:colOff>
      <xdr:row>40</xdr:row>
      <xdr:rowOff>82235</xdr:rowOff>
    </xdr:to>
    <xdr:cxnSp macro="">
      <xdr:nvCxnSpPr>
        <xdr:cNvPr id="128" name="直線コネクタ 127"/>
        <xdr:cNvCxnSpPr/>
      </xdr:nvCxnSpPr>
      <xdr:spPr>
        <a:xfrm flipV="1">
          <a:off x="7861300" y="6937812"/>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9"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31"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121099</xdr:rowOff>
    </xdr:from>
    <xdr:ext cx="469744" cy="259045"/>
    <xdr:sp macro="" textlink="">
      <xdr:nvSpPr>
        <xdr:cNvPr id="132" name="n_1mainValue【道路】&#10;一人当たり延長"/>
        <xdr:cNvSpPr txBox="1"/>
      </xdr:nvSpPr>
      <xdr:spPr>
        <a:xfrm>
          <a:off x="9391727" y="697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121739</xdr:rowOff>
    </xdr:from>
    <xdr:ext cx="469744" cy="259045"/>
    <xdr:sp macro="" textlink="">
      <xdr:nvSpPr>
        <xdr:cNvPr id="133" name="n_2mainValue【道路】&#10;一人当たり延長"/>
        <xdr:cNvSpPr txBox="1"/>
      </xdr:nvSpPr>
      <xdr:spPr>
        <a:xfrm>
          <a:off x="8515427" y="697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124162</xdr:rowOff>
    </xdr:from>
    <xdr:ext cx="469744" cy="259045"/>
    <xdr:sp macro="" textlink="">
      <xdr:nvSpPr>
        <xdr:cNvPr id="134" name="n_3mainValue【道路】&#10;一人当たり延長"/>
        <xdr:cNvSpPr txBox="1"/>
      </xdr:nvSpPr>
      <xdr:spPr>
        <a:xfrm>
          <a:off x="7626427" y="698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65" name="【橋りょう・トンネル】&#10;有形固定資産減価償却率平均値テキスト"/>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119017</xdr:rowOff>
    </xdr:from>
    <xdr:to>
      <xdr:col>24</xdr:col>
      <xdr:colOff>114300</xdr:colOff>
      <xdr:row>57</xdr:row>
      <xdr:rowOff>49167</xdr:rowOff>
    </xdr:to>
    <xdr:sp macro="" textlink="">
      <xdr:nvSpPr>
        <xdr:cNvPr id="175" name="楕円 174"/>
        <xdr:cNvSpPr/>
      </xdr:nvSpPr>
      <xdr:spPr>
        <a:xfrm>
          <a:off x="4584700" y="9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141894</xdr:rowOff>
    </xdr:from>
    <xdr:ext cx="405111" cy="259045"/>
    <xdr:sp macro="" textlink="">
      <xdr:nvSpPr>
        <xdr:cNvPr id="176" name="【橋りょう・トンネル】&#10;有形固定資産減価償却率該当値テキスト"/>
        <xdr:cNvSpPr txBox="1"/>
      </xdr:nvSpPr>
      <xdr:spPr>
        <a:xfrm>
          <a:off x="4673600" y="957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135346</xdr:rowOff>
    </xdr:from>
    <xdr:to>
      <xdr:col>20</xdr:col>
      <xdr:colOff>38100</xdr:colOff>
      <xdr:row>57</xdr:row>
      <xdr:rowOff>65496</xdr:rowOff>
    </xdr:to>
    <xdr:sp macro="" textlink="">
      <xdr:nvSpPr>
        <xdr:cNvPr id="177" name="楕円 176"/>
        <xdr:cNvSpPr/>
      </xdr:nvSpPr>
      <xdr:spPr>
        <a:xfrm>
          <a:off x="37465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169817</xdr:rowOff>
    </xdr:from>
    <xdr:to>
      <xdr:col>24</xdr:col>
      <xdr:colOff>63500</xdr:colOff>
      <xdr:row>57</xdr:row>
      <xdr:rowOff>14696</xdr:rowOff>
    </xdr:to>
    <xdr:cxnSp macro="">
      <xdr:nvCxnSpPr>
        <xdr:cNvPr id="178" name="直線コネクタ 177"/>
        <xdr:cNvCxnSpPr/>
      </xdr:nvCxnSpPr>
      <xdr:spPr>
        <a:xfrm flipV="1">
          <a:off x="3797300" y="977101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135346</xdr:rowOff>
    </xdr:from>
    <xdr:to>
      <xdr:col>15</xdr:col>
      <xdr:colOff>101600</xdr:colOff>
      <xdr:row>57</xdr:row>
      <xdr:rowOff>65496</xdr:rowOff>
    </xdr:to>
    <xdr:sp macro="" textlink="">
      <xdr:nvSpPr>
        <xdr:cNvPr id="179" name="楕円 178"/>
        <xdr:cNvSpPr/>
      </xdr:nvSpPr>
      <xdr:spPr>
        <a:xfrm>
          <a:off x="28575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14696</xdr:rowOff>
    </xdr:from>
    <xdr:to>
      <xdr:col>19</xdr:col>
      <xdr:colOff>177800</xdr:colOff>
      <xdr:row>57</xdr:row>
      <xdr:rowOff>14696</xdr:rowOff>
    </xdr:to>
    <xdr:cxnSp macro="">
      <xdr:nvCxnSpPr>
        <xdr:cNvPr id="180" name="直線コネクタ 179"/>
        <xdr:cNvCxnSpPr/>
      </xdr:nvCxnSpPr>
      <xdr:spPr>
        <a:xfrm>
          <a:off x="2908300" y="9787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146776</xdr:rowOff>
    </xdr:from>
    <xdr:to>
      <xdr:col>10</xdr:col>
      <xdr:colOff>165100</xdr:colOff>
      <xdr:row>57</xdr:row>
      <xdr:rowOff>76926</xdr:rowOff>
    </xdr:to>
    <xdr:sp macro="" textlink="">
      <xdr:nvSpPr>
        <xdr:cNvPr id="181" name="楕円 180"/>
        <xdr:cNvSpPr/>
      </xdr:nvSpPr>
      <xdr:spPr>
        <a:xfrm>
          <a:off x="1968500" y="974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14696</xdr:rowOff>
    </xdr:from>
    <xdr:to>
      <xdr:col>15</xdr:col>
      <xdr:colOff>50800</xdr:colOff>
      <xdr:row>57</xdr:row>
      <xdr:rowOff>26126</xdr:rowOff>
    </xdr:to>
    <xdr:cxnSp macro="">
      <xdr:nvCxnSpPr>
        <xdr:cNvPr id="182" name="直線コネクタ 181"/>
        <xdr:cNvCxnSpPr/>
      </xdr:nvCxnSpPr>
      <xdr:spPr>
        <a:xfrm flipV="1">
          <a:off x="2019300" y="97873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4" name="n_2aveValue【橋りょう・トンネル】&#10;有形固定資産減価償却率"/>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82023</xdr:rowOff>
    </xdr:from>
    <xdr:ext cx="405111" cy="259045"/>
    <xdr:sp macro="" textlink="">
      <xdr:nvSpPr>
        <xdr:cNvPr id="186" name="n_1mainValue【橋りょう・トンネル】&#10;有形固定資産減価償却率"/>
        <xdr:cNvSpPr txBox="1"/>
      </xdr:nvSpPr>
      <xdr:spPr>
        <a:xfrm>
          <a:off x="3582044" y="951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82023</xdr:rowOff>
    </xdr:from>
    <xdr:ext cx="405111" cy="259045"/>
    <xdr:sp macro="" textlink="">
      <xdr:nvSpPr>
        <xdr:cNvPr id="187" name="n_2mainValue【橋りょう・トンネル】&#10;有形固定資産減価償却率"/>
        <xdr:cNvSpPr txBox="1"/>
      </xdr:nvSpPr>
      <xdr:spPr>
        <a:xfrm>
          <a:off x="2705744" y="951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93453</xdr:rowOff>
    </xdr:from>
    <xdr:ext cx="405111" cy="259045"/>
    <xdr:sp macro="" textlink="">
      <xdr:nvSpPr>
        <xdr:cNvPr id="188" name="n_3mainValue【橋りょう・トンネル】&#10;有形固定資産減価償却率"/>
        <xdr:cNvSpPr txBox="1"/>
      </xdr:nvSpPr>
      <xdr:spPr>
        <a:xfrm>
          <a:off x="1816744" y="952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50532</xdr:rowOff>
    </xdr:from>
    <xdr:to>
      <xdr:col>55</xdr:col>
      <xdr:colOff>50800</xdr:colOff>
      <xdr:row>64</xdr:row>
      <xdr:rowOff>152132</xdr:rowOff>
    </xdr:to>
    <xdr:sp macro="" textlink="">
      <xdr:nvSpPr>
        <xdr:cNvPr id="229" name="楕円 228"/>
        <xdr:cNvSpPr/>
      </xdr:nvSpPr>
      <xdr:spPr>
        <a:xfrm>
          <a:off x="10426700" y="1102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167783</xdr:rowOff>
    </xdr:from>
    <xdr:ext cx="534377" cy="259045"/>
    <xdr:sp macro="" textlink="">
      <xdr:nvSpPr>
        <xdr:cNvPr id="230" name="【橋りょう・トンネル】&#10;一人当たり有形固定資産（償却資産）額該当値テキスト"/>
        <xdr:cNvSpPr txBox="1"/>
      </xdr:nvSpPr>
      <xdr:spPr>
        <a:xfrm>
          <a:off x="10515600" y="1096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50385</xdr:rowOff>
    </xdr:from>
    <xdr:to>
      <xdr:col>50</xdr:col>
      <xdr:colOff>165100</xdr:colOff>
      <xdr:row>64</xdr:row>
      <xdr:rowOff>151985</xdr:rowOff>
    </xdr:to>
    <xdr:sp macro="" textlink="">
      <xdr:nvSpPr>
        <xdr:cNvPr id="231" name="楕円 230"/>
        <xdr:cNvSpPr/>
      </xdr:nvSpPr>
      <xdr:spPr>
        <a:xfrm>
          <a:off x="9588500" y="110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101185</xdr:rowOff>
    </xdr:from>
    <xdr:to>
      <xdr:col>55</xdr:col>
      <xdr:colOff>0</xdr:colOff>
      <xdr:row>64</xdr:row>
      <xdr:rowOff>101332</xdr:rowOff>
    </xdr:to>
    <xdr:cxnSp macro="">
      <xdr:nvCxnSpPr>
        <xdr:cNvPr id="232" name="直線コネクタ 231"/>
        <xdr:cNvCxnSpPr/>
      </xdr:nvCxnSpPr>
      <xdr:spPr>
        <a:xfrm>
          <a:off x="9639300" y="11073985"/>
          <a:ext cx="8382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50467</xdr:rowOff>
    </xdr:from>
    <xdr:to>
      <xdr:col>46</xdr:col>
      <xdr:colOff>38100</xdr:colOff>
      <xdr:row>64</xdr:row>
      <xdr:rowOff>152067</xdr:rowOff>
    </xdr:to>
    <xdr:sp macro="" textlink="">
      <xdr:nvSpPr>
        <xdr:cNvPr id="233" name="楕円 232"/>
        <xdr:cNvSpPr/>
      </xdr:nvSpPr>
      <xdr:spPr>
        <a:xfrm>
          <a:off x="8699500" y="1102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101185</xdr:rowOff>
    </xdr:from>
    <xdr:to>
      <xdr:col>50</xdr:col>
      <xdr:colOff>114300</xdr:colOff>
      <xdr:row>64</xdr:row>
      <xdr:rowOff>101267</xdr:rowOff>
    </xdr:to>
    <xdr:cxnSp macro="">
      <xdr:nvCxnSpPr>
        <xdr:cNvPr id="234" name="直線コネクタ 233"/>
        <xdr:cNvCxnSpPr/>
      </xdr:nvCxnSpPr>
      <xdr:spPr>
        <a:xfrm flipV="1">
          <a:off x="8750300" y="11073985"/>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50936</xdr:rowOff>
    </xdr:from>
    <xdr:to>
      <xdr:col>41</xdr:col>
      <xdr:colOff>101600</xdr:colOff>
      <xdr:row>64</xdr:row>
      <xdr:rowOff>152536</xdr:rowOff>
    </xdr:to>
    <xdr:sp macro="" textlink="">
      <xdr:nvSpPr>
        <xdr:cNvPr id="235" name="楕円 234"/>
        <xdr:cNvSpPr/>
      </xdr:nvSpPr>
      <xdr:spPr>
        <a:xfrm>
          <a:off x="7810500" y="110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101267</xdr:rowOff>
    </xdr:from>
    <xdr:to>
      <xdr:col>45</xdr:col>
      <xdr:colOff>177800</xdr:colOff>
      <xdr:row>64</xdr:row>
      <xdr:rowOff>101736</xdr:rowOff>
    </xdr:to>
    <xdr:cxnSp macro="">
      <xdr:nvCxnSpPr>
        <xdr:cNvPr id="236" name="直線コネクタ 235"/>
        <xdr:cNvCxnSpPr/>
      </xdr:nvCxnSpPr>
      <xdr:spPr>
        <a:xfrm flipV="1">
          <a:off x="7861300" y="11074067"/>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143112</xdr:rowOff>
    </xdr:from>
    <xdr:ext cx="534377" cy="259045"/>
    <xdr:sp macro="" textlink="">
      <xdr:nvSpPr>
        <xdr:cNvPr id="240" name="n_1mainValue【橋りょう・トンネル】&#10;一人当たり有形固定資産（償却資産）額"/>
        <xdr:cNvSpPr txBox="1"/>
      </xdr:nvSpPr>
      <xdr:spPr>
        <a:xfrm>
          <a:off x="9359411" y="111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143194</xdr:rowOff>
    </xdr:from>
    <xdr:ext cx="534377" cy="259045"/>
    <xdr:sp macro="" textlink="">
      <xdr:nvSpPr>
        <xdr:cNvPr id="241" name="n_2mainValue【橋りょう・トンネル】&#10;一人当たり有形固定資産（償却資産）額"/>
        <xdr:cNvSpPr txBox="1"/>
      </xdr:nvSpPr>
      <xdr:spPr>
        <a:xfrm>
          <a:off x="8483111" y="1111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143663</xdr:rowOff>
    </xdr:from>
    <xdr:ext cx="534377" cy="259045"/>
    <xdr:sp macro="" textlink="">
      <xdr:nvSpPr>
        <xdr:cNvPr id="242" name="n_3mainValue【橋りょう・トンネル】&#10;一人当たり有形固定資産（償却資産）額"/>
        <xdr:cNvSpPr txBox="1"/>
      </xdr:nvSpPr>
      <xdr:spPr>
        <a:xfrm>
          <a:off x="7594111" y="1111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73" name="【公営住宅】&#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7" name="フローチャート: 判断 276"/>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62412</xdr:rowOff>
    </xdr:from>
    <xdr:to>
      <xdr:col>24</xdr:col>
      <xdr:colOff>114300</xdr:colOff>
      <xdr:row>81</xdr:row>
      <xdr:rowOff>164012</xdr:rowOff>
    </xdr:to>
    <xdr:sp macro="" textlink="">
      <xdr:nvSpPr>
        <xdr:cNvPr id="283" name="楕円 282"/>
        <xdr:cNvSpPr/>
      </xdr:nvSpPr>
      <xdr:spPr>
        <a:xfrm>
          <a:off x="4584700" y="13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40839</xdr:rowOff>
    </xdr:from>
    <xdr:ext cx="405111" cy="259045"/>
    <xdr:sp macro="" textlink="">
      <xdr:nvSpPr>
        <xdr:cNvPr id="284" name="【公営住宅】&#10;有形固定資産減価償却率該当値テキスト"/>
        <xdr:cNvSpPr txBox="1"/>
      </xdr:nvSpPr>
      <xdr:spPr>
        <a:xfrm>
          <a:off x="4673600" y="13928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96701</xdr:rowOff>
    </xdr:from>
    <xdr:to>
      <xdr:col>20</xdr:col>
      <xdr:colOff>38100</xdr:colOff>
      <xdr:row>82</xdr:row>
      <xdr:rowOff>26851</xdr:rowOff>
    </xdr:to>
    <xdr:sp macro="" textlink="">
      <xdr:nvSpPr>
        <xdr:cNvPr id="285" name="楕円 284"/>
        <xdr:cNvSpPr/>
      </xdr:nvSpPr>
      <xdr:spPr>
        <a:xfrm>
          <a:off x="3746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113212</xdr:rowOff>
    </xdr:from>
    <xdr:to>
      <xdr:col>24</xdr:col>
      <xdr:colOff>63500</xdr:colOff>
      <xdr:row>81</xdr:row>
      <xdr:rowOff>147501</xdr:rowOff>
    </xdr:to>
    <xdr:cxnSp macro="">
      <xdr:nvCxnSpPr>
        <xdr:cNvPr id="286" name="直線コネクタ 285"/>
        <xdr:cNvCxnSpPr/>
      </xdr:nvCxnSpPr>
      <xdr:spPr>
        <a:xfrm flipV="1">
          <a:off x="3797300" y="1400066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96701</xdr:rowOff>
    </xdr:from>
    <xdr:to>
      <xdr:col>15</xdr:col>
      <xdr:colOff>101600</xdr:colOff>
      <xdr:row>82</xdr:row>
      <xdr:rowOff>26851</xdr:rowOff>
    </xdr:to>
    <xdr:sp macro="" textlink="">
      <xdr:nvSpPr>
        <xdr:cNvPr id="287" name="楕円 286"/>
        <xdr:cNvSpPr/>
      </xdr:nvSpPr>
      <xdr:spPr>
        <a:xfrm>
          <a:off x="2857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147501</xdr:rowOff>
    </xdr:from>
    <xdr:to>
      <xdr:col>19</xdr:col>
      <xdr:colOff>177800</xdr:colOff>
      <xdr:row>81</xdr:row>
      <xdr:rowOff>147501</xdr:rowOff>
    </xdr:to>
    <xdr:cxnSp macro="">
      <xdr:nvCxnSpPr>
        <xdr:cNvPr id="288" name="直線コネクタ 287"/>
        <xdr:cNvCxnSpPr/>
      </xdr:nvCxnSpPr>
      <xdr:spPr>
        <a:xfrm>
          <a:off x="2908300" y="140349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89" name="楕円 288"/>
        <xdr:cNvSpPr/>
      </xdr:nvSpPr>
      <xdr:spPr>
        <a:xfrm>
          <a:off x="1968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147501</xdr:rowOff>
    </xdr:from>
    <xdr:to>
      <xdr:col>15</xdr:col>
      <xdr:colOff>50800</xdr:colOff>
      <xdr:row>82</xdr:row>
      <xdr:rowOff>34834</xdr:rowOff>
    </xdr:to>
    <xdr:cxnSp macro="">
      <xdr:nvCxnSpPr>
        <xdr:cNvPr id="290" name="直線コネクタ 289"/>
        <xdr:cNvCxnSpPr/>
      </xdr:nvCxnSpPr>
      <xdr:spPr>
        <a:xfrm flipV="1">
          <a:off x="2019300" y="140349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291" name="n_1aveValue【公営住宅】&#10;有形固定資産減価償却率"/>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92" name="n_2aveValue【公営住宅】&#10;有形固定資産減価償却率"/>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93" name="n_3ave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17978</xdr:rowOff>
    </xdr:from>
    <xdr:ext cx="405111" cy="259045"/>
    <xdr:sp macro="" textlink="">
      <xdr:nvSpPr>
        <xdr:cNvPr id="294" name="n_1mainValue【公営住宅】&#10;有形固定資産減価償却率"/>
        <xdr:cNvSpPr txBox="1"/>
      </xdr:nvSpPr>
      <xdr:spPr>
        <a:xfrm>
          <a:off x="3582044" y="1407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17978</xdr:rowOff>
    </xdr:from>
    <xdr:ext cx="405111" cy="259045"/>
    <xdr:sp macro="" textlink="">
      <xdr:nvSpPr>
        <xdr:cNvPr id="295" name="n_2mainValue【公営住宅】&#10;有形固定資産減価償却率"/>
        <xdr:cNvSpPr txBox="1"/>
      </xdr:nvSpPr>
      <xdr:spPr>
        <a:xfrm>
          <a:off x="2705744" y="1407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76761</xdr:rowOff>
    </xdr:from>
    <xdr:ext cx="405111" cy="259045"/>
    <xdr:sp macro="" textlink="">
      <xdr:nvSpPr>
        <xdr:cNvPr id="296" name="n_3mainValue【公営住宅】&#10;有形固定資産減価償却率"/>
        <xdr:cNvSpPr txBox="1"/>
      </xdr:nvSpPr>
      <xdr:spPr>
        <a:xfrm>
          <a:off x="1816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27" name="【公営住宅】&#10;一人当たり面積平均値テキスト"/>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1" name="フローチャート: 判断 330"/>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81189</xdr:rowOff>
    </xdr:from>
    <xdr:to>
      <xdr:col>55</xdr:col>
      <xdr:colOff>50800</xdr:colOff>
      <xdr:row>87</xdr:row>
      <xdr:rowOff>11339</xdr:rowOff>
    </xdr:to>
    <xdr:sp macro="" textlink="">
      <xdr:nvSpPr>
        <xdr:cNvPr id="337" name="楕円 336"/>
        <xdr:cNvSpPr/>
      </xdr:nvSpPr>
      <xdr:spPr>
        <a:xfrm>
          <a:off x="10426700" y="1482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167566</xdr:rowOff>
    </xdr:from>
    <xdr:ext cx="469744" cy="259045"/>
    <xdr:sp macro="" textlink="">
      <xdr:nvSpPr>
        <xdr:cNvPr id="338" name="【公営住宅】&#10;一人当たり面積該当値テキスト"/>
        <xdr:cNvSpPr txBox="1"/>
      </xdr:nvSpPr>
      <xdr:spPr>
        <a:xfrm>
          <a:off x="10515600" y="1474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81026</xdr:rowOff>
    </xdr:from>
    <xdr:to>
      <xdr:col>50</xdr:col>
      <xdr:colOff>165100</xdr:colOff>
      <xdr:row>87</xdr:row>
      <xdr:rowOff>11176</xdr:rowOff>
    </xdr:to>
    <xdr:sp macro="" textlink="">
      <xdr:nvSpPr>
        <xdr:cNvPr id="339" name="楕円 338"/>
        <xdr:cNvSpPr/>
      </xdr:nvSpPr>
      <xdr:spPr>
        <a:xfrm>
          <a:off x="9588500" y="1482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131826</xdr:rowOff>
    </xdr:from>
    <xdr:to>
      <xdr:col>55</xdr:col>
      <xdr:colOff>0</xdr:colOff>
      <xdr:row>86</xdr:row>
      <xdr:rowOff>131989</xdr:rowOff>
    </xdr:to>
    <xdr:cxnSp macro="">
      <xdr:nvCxnSpPr>
        <xdr:cNvPr id="340" name="直線コネクタ 339"/>
        <xdr:cNvCxnSpPr/>
      </xdr:nvCxnSpPr>
      <xdr:spPr>
        <a:xfrm>
          <a:off x="9639300" y="14876526"/>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81189</xdr:rowOff>
    </xdr:from>
    <xdr:to>
      <xdr:col>46</xdr:col>
      <xdr:colOff>38100</xdr:colOff>
      <xdr:row>87</xdr:row>
      <xdr:rowOff>11339</xdr:rowOff>
    </xdr:to>
    <xdr:sp macro="" textlink="">
      <xdr:nvSpPr>
        <xdr:cNvPr id="341" name="楕円 340"/>
        <xdr:cNvSpPr/>
      </xdr:nvSpPr>
      <xdr:spPr>
        <a:xfrm>
          <a:off x="8699500" y="1482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131826</xdr:rowOff>
    </xdr:from>
    <xdr:to>
      <xdr:col>50</xdr:col>
      <xdr:colOff>114300</xdr:colOff>
      <xdr:row>86</xdr:row>
      <xdr:rowOff>131989</xdr:rowOff>
    </xdr:to>
    <xdr:cxnSp macro="">
      <xdr:nvCxnSpPr>
        <xdr:cNvPr id="342" name="直線コネクタ 341"/>
        <xdr:cNvCxnSpPr/>
      </xdr:nvCxnSpPr>
      <xdr:spPr>
        <a:xfrm flipV="1">
          <a:off x="8750300" y="14876526"/>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78739</xdr:rowOff>
    </xdr:from>
    <xdr:to>
      <xdr:col>41</xdr:col>
      <xdr:colOff>101600</xdr:colOff>
      <xdr:row>87</xdr:row>
      <xdr:rowOff>8889</xdr:rowOff>
    </xdr:to>
    <xdr:sp macro="" textlink="">
      <xdr:nvSpPr>
        <xdr:cNvPr id="343" name="楕円 342"/>
        <xdr:cNvSpPr/>
      </xdr:nvSpPr>
      <xdr:spPr>
        <a:xfrm>
          <a:off x="7810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129539</xdr:rowOff>
    </xdr:from>
    <xdr:to>
      <xdr:col>45</xdr:col>
      <xdr:colOff>177800</xdr:colOff>
      <xdr:row>86</xdr:row>
      <xdr:rowOff>131989</xdr:rowOff>
    </xdr:to>
    <xdr:cxnSp macro="">
      <xdr:nvCxnSpPr>
        <xdr:cNvPr id="344" name="直線コネクタ 343"/>
        <xdr:cNvCxnSpPr/>
      </xdr:nvCxnSpPr>
      <xdr:spPr>
        <a:xfrm>
          <a:off x="7861300" y="14874239"/>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45"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46"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47"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2303</xdr:rowOff>
    </xdr:from>
    <xdr:ext cx="469744" cy="259045"/>
    <xdr:sp macro="" textlink="">
      <xdr:nvSpPr>
        <xdr:cNvPr id="348" name="n_1mainValue【公営住宅】&#10;一人当たり面積"/>
        <xdr:cNvSpPr txBox="1"/>
      </xdr:nvSpPr>
      <xdr:spPr>
        <a:xfrm>
          <a:off x="9391727" y="1491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2466</xdr:rowOff>
    </xdr:from>
    <xdr:ext cx="469744" cy="259045"/>
    <xdr:sp macro="" textlink="">
      <xdr:nvSpPr>
        <xdr:cNvPr id="349" name="n_2mainValue【公営住宅】&#10;一人当たり面積"/>
        <xdr:cNvSpPr txBox="1"/>
      </xdr:nvSpPr>
      <xdr:spPr>
        <a:xfrm>
          <a:off x="8515427" y="1491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16</xdr:rowOff>
    </xdr:from>
    <xdr:ext cx="469744" cy="259045"/>
    <xdr:sp macro="" textlink="">
      <xdr:nvSpPr>
        <xdr:cNvPr id="350" name="n_3mainValue【公営住宅】&#10;一人当たり面積"/>
        <xdr:cNvSpPr txBox="1"/>
      </xdr:nvSpPr>
      <xdr:spPr>
        <a:xfrm>
          <a:off x="76264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92" name="直線コネクタ 391"/>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93"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94" name="直線コネクタ 393"/>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97" name="【認定こども園・幼稚園・保育所】&#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8" name="フローチャート: 判断 397"/>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9" name="フローチャート: 判断 398"/>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00" name="フローチャート: 判断 399"/>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01" name="フローチャート: 判断 400"/>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27033</xdr:rowOff>
    </xdr:from>
    <xdr:to>
      <xdr:col>85</xdr:col>
      <xdr:colOff>177800</xdr:colOff>
      <xdr:row>34</xdr:row>
      <xdr:rowOff>128633</xdr:rowOff>
    </xdr:to>
    <xdr:sp macro="" textlink="">
      <xdr:nvSpPr>
        <xdr:cNvPr id="407" name="楕円 406"/>
        <xdr:cNvSpPr/>
      </xdr:nvSpPr>
      <xdr:spPr>
        <a:xfrm>
          <a:off x="16268700" y="58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49910</xdr:rowOff>
    </xdr:from>
    <xdr:ext cx="405111" cy="259045"/>
    <xdr:sp macro="" textlink="">
      <xdr:nvSpPr>
        <xdr:cNvPr id="408" name="【認定こども園・幼稚園・保育所】&#10;有形固定資産減価償却率該当値テキスト"/>
        <xdr:cNvSpPr txBox="1"/>
      </xdr:nvSpPr>
      <xdr:spPr>
        <a:xfrm>
          <a:off x="16357600" y="570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46627</xdr:rowOff>
    </xdr:from>
    <xdr:to>
      <xdr:col>81</xdr:col>
      <xdr:colOff>101600</xdr:colOff>
      <xdr:row>34</xdr:row>
      <xdr:rowOff>148227</xdr:rowOff>
    </xdr:to>
    <xdr:sp macro="" textlink="">
      <xdr:nvSpPr>
        <xdr:cNvPr id="409" name="楕円 408"/>
        <xdr:cNvSpPr/>
      </xdr:nvSpPr>
      <xdr:spPr>
        <a:xfrm>
          <a:off x="15430500" y="58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77833</xdr:rowOff>
    </xdr:from>
    <xdr:to>
      <xdr:col>85</xdr:col>
      <xdr:colOff>127000</xdr:colOff>
      <xdr:row>34</xdr:row>
      <xdr:rowOff>97427</xdr:rowOff>
    </xdr:to>
    <xdr:cxnSp macro="">
      <xdr:nvCxnSpPr>
        <xdr:cNvPr id="410" name="直線コネクタ 409"/>
        <xdr:cNvCxnSpPr/>
      </xdr:nvCxnSpPr>
      <xdr:spPr>
        <a:xfrm flipV="1">
          <a:off x="15481300" y="590713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46627</xdr:rowOff>
    </xdr:from>
    <xdr:to>
      <xdr:col>76</xdr:col>
      <xdr:colOff>165100</xdr:colOff>
      <xdr:row>34</xdr:row>
      <xdr:rowOff>148227</xdr:rowOff>
    </xdr:to>
    <xdr:sp macro="" textlink="">
      <xdr:nvSpPr>
        <xdr:cNvPr id="411" name="楕円 410"/>
        <xdr:cNvSpPr/>
      </xdr:nvSpPr>
      <xdr:spPr>
        <a:xfrm>
          <a:off x="14541500" y="58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97427</xdr:rowOff>
    </xdr:from>
    <xdr:to>
      <xdr:col>81</xdr:col>
      <xdr:colOff>50800</xdr:colOff>
      <xdr:row>34</xdr:row>
      <xdr:rowOff>97427</xdr:rowOff>
    </xdr:to>
    <xdr:cxnSp macro="">
      <xdr:nvCxnSpPr>
        <xdr:cNvPr id="412" name="直線コネクタ 411"/>
        <xdr:cNvCxnSpPr/>
      </xdr:nvCxnSpPr>
      <xdr:spPr>
        <a:xfrm>
          <a:off x="14592300" y="592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90714</xdr:rowOff>
    </xdr:from>
    <xdr:to>
      <xdr:col>72</xdr:col>
      <xdr:colOff>38100</xdr:colOff>
      <xdr:row>35</xdr:row>
      <xdr:rowOff>20864</xdr:rowOff>
    </xdr:to>
    <xdr:sp macro="" textlink="">
      <xdr:nvSpPr>
        <xdr:cNvPr id="413" name="楕円 412"/>
        <xdr:cNvSpPr/>
      </xdr:nvSpPr>
      <xdr:spPr>
        <a:xfrm>
          <a:off x="13652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97427</xdr:rowOff>
    </xdr:from>
    <xdr:to>
      <xdr:col>76</xdr:col>
      <xdr:colOff>114300</xdr:colOff>
      <xdr:row>34</xdr:row>
      <xdr:rowOff>141514</xdr:rowOff>
    </xdr:to>
    <xdr:cxnSp macro="">
      <xdr:nvCxnSpPr>
        <xdr:cNvPr id="414" name="直線コネクタ 413"/>
        <xdr:cNvCxnSpPr/>
      </xdr:nvCxnSpPr>
      <xdr:spPr>
        <a:xfrm flipV="1">
          <a:off x="13703300" y="592672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415"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416" name="n_2aveValue【認定こども園・幼稚園・保育所】&#10;有形固定資産減価償却率"/>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7" name="n_3aveValue【認定こども園・幼稚園・保育所】&#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164754</xdr:rowOff>
    </xdr:from>
    <xdr:ext cx="405111" cy="259045"/>
    <xdr:sp macro="" textlink="">
      <xdr:nvSpPr>
        <xdr:cNvPr id="418" name="n_1mainValue【認定こども園・幼稚園・保育所】&#10;有形固定資産減価償却率"/>
        <xdr:cNvSpPr txBox="1"/>
      </xdr:nvSpPr>
      <xdr:spPr>
        <a:xfrm>
          <a:off x="15266044"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164754</xdr:rowOff>
    </xdr:from>
    <xdr:ext cx="405111" cy="259045"/>
    <xdr:sp macro="" textlink="">
      <xdr:nvSpPr>
        <xdr:cNvPr id="419" name="n_2mainValue【認定こども園・幼稚園・保育所】&#10;有形固定資産減価償却率"/>
        <xdr:cNvSpPr txBox="1"/>
      </xdr:nvSpPr>
      <xdr:spPr>
        <a:xfrm>
          <a:off x="14389744"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37391</xdr:rowOff>
    </xdr:from>
    <xdr:ext cx="405111" cy="259045"/>
    <xdr:sp macro="" textlink="">
      <xdr:nvSpPr>
        <xdr:cNvPr id="420" name="n_3mainValue【認定こども園・幼稚園・保育所】&#10;有形固定資産減価償却率"/>
        <xdr:cNvSpPr txBox="1"/>
      </xdr:nvSpPr>
      <xdr:spPr>
        <a:xfrm>
          <a:off x="13500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44" name="直線コネクタ 443"/>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47"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48" name="直線コネクタ 447"/>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49" name="【認定こども園・幼稚園・保育所】&#10;一人当たり面積平均値テキスト"/>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51" name="フローチャート: 判断 450"/>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52" name="フローチャート: 判断 451"/>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53" name="フローチャート: 判断 452"/>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143510</xdr:rowOff>
    </xdr:from>
    <xdr:to>
      <xdr:col>116</xdr:col>
      <xdr:colOff>114300</xdr:colOff>
      <xdr:row>38</xdr:row>
      <xdr:rowOff>73660</xdr:rowOff>
    </xdr:to>
    <xdr:sp macro="" textlink="">
      <xdr:nvSpPr>
        <xdr:cNvPr id="459" name="楕円 458"/>
        <xdr:cNvSpPr/>
      </xdr:nvSpPr>
      <xdr:spPr>
        <a:xfrm>
          <a:off x="22110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166387</xdr:rowOff>
    </xdr:from>
    <xdr:ext cx="469744" cy="259045"/>
    <xdr:sp macro="" textlink="">
      <xdr:nvSpPr>
        <xdr:cNvPr id="460" name="【認定こども園・幼稚園・保育所】&#10;一人当たり面積該当値テキスト"/>
        <xdr:cNvSpPr txBox="1"/>
      </xdr:nvSpPr>
      <xdr:spPr>
        <a:xfrm>
          <a:off x="22199600"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6350</xdr:rowOff>
    </xdr:from>
    <xdr:to>
      <xdr:col>112</xdr:col>
      <xdr:colOff>38100</xdr:colOff>
      <xdr:row>38</xdr:row>
      <xdr:rowOff>107950</xdr:rowOff>
    </xdr:to>
    <xdr:sp macro="" textlink="">
      <xdr:nvSpPr>
        <xdr:cNvPr id="461" name="楕円 460"/>
        <xdr:cNvSpPr/>
      </xdr:nvSpPr>
      <xdr:spPr>
        <a:xfrm>
          <a:off x="21272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22860</xdr:rowOff>
    </xdr:from>
    <xdr:to>
      <xdr:col>116</xdr:col>
      <xdr:colOff>63500</xdr:colOff>
      <xdr:row>38</xdr:row>
      <xdr:rowOff>57150</xdr:rowOff>
    </xdr:to>
    <xdr:cxnSp macro="">
      <xdr:nvCxnSpPr>
        <xdr:cNvPr id="462" name="直線コネクタ 461"/>
        <xdr:cNvCxnSpPr/>
      </xdr:nvCxnSpPr>
      <xdr:spPr>
        <a:xfrm flipV="1">
          <a:off x="21323300" y="65379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10160</xdr:rowOff>
    </xdr:from>
    <xdr:to>
      <xdr:col>107</xdr:col>
      <xdr:colOff>101600</xdr:colOff>
      <xdr:row>38</xdr:row>
      <xdr:rowOff>111760</xdr:rowOff>
    </xdr:to>
    <xdr:sp macro="" textlink="">
      <xdr:nvSpPr>
        <xdr:cNvPr id="463" name="楕円 462"/>
        <xdr:cNvSpPr/>
      </xdr:nvSpPr>
      <xdr:spPr>
        <a:xfrm>
          <a:off x="20383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57150</xdr:rowOff>
    </xdr:from>
    <xdr:to>
      <xdr:col>111</xdr:col>
      <xdr:colOff>177800</xdr:colOff>
      <xdr:row>38</xdr:row>
      <xdr:rowOff>60960</xdr:rowOff>
    </xdr:to>
    <xdr:cxnSp macro="">
      <xdr:nvCxnSpPr>
        <xdr:cNvPr id="464" name="直線コネクタ 463"/>
        <xdr:cNvCxnSpPr/>
      </xdr:nvCxnSpPr>
      <xdr:spPr>
        <a:xfrm flipV="1">
          <a:off x="20434300" y="6572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10160</xdr:rowOff>
    </xdr:from>
    <xdr:to>
      <xdr:col>102</xdr:col>
      <xdr:colOff>165100</xdr:colOff>
      <xdr:row>38</xdr:row>
      <xdr:rowOff>111760</xdr:rowOff>
    </xdr:to>
    <xdr:sp macro="" textlink="">
      <xdr:nvSpPr>
        <xdr:cNvPr id="465" name="楕円 464"/>
        <xdr:cNvSpPr/>
      </xdr:nvSpPr>
      <xdr:spPr>
        <a:xfrm>
          <a:off x="19494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60960</xdr:rowOff>
    </xdr:from>
    <xdr:to>
      <xdr:col>107</xdr:col>
      <xdr:colOff>50800</xdr:colOff>
      <xdr:row>38</xdr:row>
      <xdr:rowOff>60960</xdr:rowOff>
    </xdr:to>
    <xdr:cxnSp macro="">
      <xdr:nvCxnSpPr>
        <xdr:cNvPr id="466" name="直線コネクタ 465"/>
        <xdr:cNvCxnSpPr/>
      </xdr:nvCxnSpPr>
      <xdr:spPr>
        <a:xfrm>
          <a:off x="19545300" y="6576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467" name="n_1aveValue【認定こども園・幼稚園・保育所】&#10;一人当たり面積"/>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468" name="n_2aveValue【認定こども園・幼稚園・保育所】&#10;一人当たり面積"/>
        <xdr:cNvSpPr txBox="1"/>
      </xdr:nvSpPr>
      <xdr:spPr>
        <a:xfrm>
          <a:off x="20199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469" name="n_3aveValue【認定こども園・幼稚園・保育所】&#10;一人当たり面積"/>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124477</xdr:rowOff>
    </xdr:from>
    <xdr:ext cx="469744" cy="259045"/>
    <xdr:sp macro="" textlink="">
      <xdr:nvSpPr>
        <xdr:cNvPr id="470" name="n_1mainValue【認定こども園・幼稚園・保育所】&#10;一人当たり面積"/>
        <xdr:cNvSpPr txBox="1"/>
      </xdr:nvSpPr>
      <xdr:spPr>
        <a:xfrm>
          <a:off x="21075727"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471" name="n_2mainValue【認定こども園・幼稚園・保育所】&#10;一人当たり面積"/>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128287</xdr:rowOff>
    </xdr:from>
    <xdr:ext cx="469744" cy="259045"/>
    <xdr:sp macro="" textlink="">
      <xdr:nvSpPr>
        <xdr:cNvPr id="472" name="n_3mainValue【認定こども園・幼稚園・保育所】&#10;一人当たり面積"/>
        <xdr:cNvSpPr txBox="1"/>
      </xdr:nvSpPr>
      <xdr:spPr>
        <a:xfrm>
          <a:off x="19310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97" name="直線コネクタ 496"/>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98"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99" name="直線コネクタ 498"/>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502" name="【学校施設】&#10;有形固定資産減価償却率平均値テキスト"/>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03" name="フローチャート: 判断 502"/>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04" name="フローチャート: 判断 503"/>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05" name="フローチャート: 判断 504"/>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06" name="フローチャート: 判断 505"/>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50165</xdr:rowOff>
    </xdr:from>
    <xdr:to>
      <xdr:col>85</xdr:col>
      <xdr:colOff>177800</xdr:colOff>
      <xdr:row>56</xdr:row>
      <xdr:rowOff>151765</xdr:rowOff>
    </xdr:to>
    <xdr:sp macro="" textlink="">
      <xdr:nvSpPr>
        <xdr:cNvPr id="512" name="楕円 511"/>
        <xdr:cNvSpPr/>
      </xdr:nvSpPr>
      <xdr:spPr>
        <a:xfrm>
          <a:off x="16268700" y="9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165117</xdr:rowOff>
    </xdr:from>
    <xdr:ext cx="405111" cy="259045"/>
    <xdr:sp macro="" textlink="">
      <xdr:nvSpPr>
        <xdr:cNvPr id="513" name="【学校施設】&#10;有形固定資産減価償却率該当値テキスト"/>
        <xdr:cNvSpPr txBox="1"/>
      </xdr:nvSpPr>
      <xdr:spPr>
        <a:xfrm>
          <a:off x="16357600" y="9594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65405</xdr:rowOff>
    </xdr:from>
    <xdr:to>
      <xdr:col>81</xdr:col>
      <xdr:colOff>101600</xdr:colOff>
      <xdr:row>56</xdr:row>
      <xdr:rowOff>167005</xdr:rowOff>
    </xdr:to>
    <xdr:sp macro="" textlink="">
      <xdr:nvSpPr>
        <xdr:cNvPr id="514" name="楕円 513"/>
        <xdr:cNvSpPr/>
      </xdr:nvSpPr>
      <xdr:spPr>
        <a:xfrm>
          <a:off x="154305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100965</xdr:rowOff>
    </xdr:from>
    <xdr:to>
      <xdr:col>85</xdr:col>
      <xdr:colOff>127000</xdr:colOff>
      <xdr:row>56</xdr:row>
      <xdr:rowOff>116205</xdr:rowOff>
    </xdr:to>
    <xdr:cxnSp macro="">
      <xdr:nvCxnSpPr>
        <xdr:cNvPr id="515" name="直線コネクタ 514"/>
        <xdr:cNvCxnSpPr/>
      </xdr:nvCxnSpPr>
      <xdr:spPr>
        <a:xfrm flipV="1">
          <a:off x="15481300" y="970216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65405</xdr:rowOff>
    </xdr:from>
    <xdr:to>
      <xdr:col>76</xdr:col>
      <xdr:colOff>165100</xdr:colOff>
      <xdr:row>56</xdr:row>
      <xdr:rowOff>167005</xdr:rowOff>
    </xdr:to>
    <xdr:sp macro="" textlink="">
      <xdr:nvSpPr>
        <xdr:cNvPr id="516" name="楕円 515"/>
        <xdr:cNvSpPr/>
      </xdr:nvSpPr>
      <xdr:spPr>
        <a:xfrm>
          <a:off x="145415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116205</xdr:rowOff>
    </xdr:from>
    <xdr:to>
      <xdr:col>81</xdr:col>
      <xdr:colOff>50800</xdr:colOff>
      <xdr:row>56</xdr:row>
      <xdr:rowOff>116205</xdr:rowOff>
    </xdr:to>
    <xdr:cxnSp macro="">
      <xdr:nvCxnSpPr>
        <xdr:cNvPr id="517" name="直線コネクタ 516"/>
        <xdr:cNvCxnSpPr/>
      </xdr:nvCxnSpPr>
      <xdr:spPr>
        <a:xfrm>
          <a:off x="14592300" y="9717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99695</xdr:rowOff>
    </xdr:from>
    <xdr:to>
      <xdr:col>72</xdr:col>
      <xdr:colOff>38100</xdr:colOff>
      <xdr:row>57</xdr:row>
      <xdr:rowOff>29845</xdr:rowOff>
    </xdr:to>
    <xdr:sp macro="" textlink="">
      <xdr:nvSpPr>
        <xdr:cNvPr id="518" name="楕円 517"/>
        <xdr:cNvSpPr/>
      </xdr:nvSpPr>
      <xdr:spPr>
        <a:xfrm>
          <a:off x="13652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116205</xdr:rowOff>
    </xdr:from>
    <xdr:to>
      <xdr:col>76</xdr:col>
      <xdr:colOff>114300</xdr:colOff>
      <xdr:row>56</xdr:row>
      <xdr:rowOff>150495</xdr:rowOff>
    </xdr:to>
    <xdr:cxnSp macro="">
      <xdr:nvCxnSpPr>
        <xdr:cNvPr id="519" name="直線コネクタ 518"/>
        <xdr:cNvCxnSpPr/>
      </xdr:nvCxnSpPr>
      <xdr:spPr>
        <a:xfrm flipV="1">
          <a:off x="13703300" y="97174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520"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521" name="n_2aveValue【学校施設】&#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522" name="n_3aveValue【学校施設】&#10;有形固定資産減価償却率"/>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12082</xdr:rowOff>
    </xdr:from>
    <xdr:ext cx="405111" cy="259045"/>
    <xdr:sp macro="" textlink="">
      <xdr:nvSpPr>
        <xdr:cNvPr id="523" name="n_1mainValue【学校施設】&#10;有形固定資産減価償却率"/>
        <xdr:cNvSpPr txBox="1"/>
      </xdr:nvSpPr>
      <xdr:spPr>
        <a:xfrm>
          <a:off x="15266044" y="944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12082</xdr:rowOff>
    </xdr:from>
    <xdr:ext cx="405111" cy="259045"/>
    <xdr:sp macro="" textlink="">
      <xdr:nvSpPr>
        <xdr:cNvPr id="524" name="n_2mainValue【学校施設】&#10;有形固定資産減価償却率"/>
        <xdr:cNvSpPr txBox="1"/>
      </xdr:nvSpPr>
      <xdr:spPr>
        <a:xfrm>
          <a:off x="14389744" y="944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46372</xdr:rowOff>
    </xdr:from>
    <xdr:ext cx="405111" cy="259045"/>
    <xdr:sp macro="" textlink="">
      <xdr:nvSpPr>
        <xdr:cNvPr id="525" name="n_3mainValue【学校施設】&#10;有形固定資産減価償却率"/>
        <xdr:cNvSpPr txBox="1"/>
      </xdr:nvSpPr>
      <xdr:spPr>
        <a:xfrm>
          <a:off x="13500744"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7" name="直線コネクタ 5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48" name="直線コネクタ 547"/>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49"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50" name="直線コネクタ 549"/>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51"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52" name="直線コネクタ 551"/>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553" name="【学校施設】&#10;一人当たり面積平均値テキスト"/>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54" name="フローチャート: 判断 553"/>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55" name="フローチャート: 判断 554"/>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56" name="フローチャート: 判断 555"/>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57" name="フローチャート: 判断 556"/>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114706</xdr:rowOff>
    </xdr:from>
    <xdr:to>
      <xdr:col>116</xdr:col>
      <xdr:colOff>114300</xdr:colOff>
      <xdr:row>63</xdr:row>
      <xdr:rowOff>44856</xdr:rowOff>
    </xdr:to>
    <xdr:sp macro="" textlink="">
      <xdr:nvSpPr>
        <xdr:cNvPr id="563" name="楕円 562"/>
        <xdr:cNvSpPr/>
      </xdr:nvSpPr>
      <xdr:spPr>
        <a:xfrm>
          <a:off x="22110700" y="1074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93133</xdr:rowOff>
    </xdr:from>
    <xdr:ext cx="469744" cy="259045"/>
    <xdr:sp macro="" textlink="">
      <xdr:nvSpPr>
        <xdr:cNvPr id="564" name="【学校施設】&#10;一人当たり面積該当値テキスト"/>
        <xdr:cNvSpPr txBox="1"/>
      </xdr:nvSpPr>
      <xdr:spPr>
        <a:xfrm>
          <a:off x="22199600" y="1072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111506</xdr:rowOff>
    </xdr:from>
    <xdr:to>
      <xdr:col>112</xdr:col>
      <xdr:colOff>38100</xdr:colOff>
      <xdr:row>63</xdr:row>
      <xdr:rowOff>41656</xdr:rowOff>
    </xdr:to>
    <xdr:sp macro="" textlink="">
      <xdr:nvSpPr>
        <xdr:cNvPr id="565" name="楕円 564"/>
        <xdr:cNvSpPr/>
      </xdr:nvSpPr>
      <xdr:spPr>
        <a:xfrm>
          <a:off x="21272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162306</xdr:rowOff>
    </xdr:from>
    <xdr:to>
      <xdr:col>116</xdr:col>
      <xdr:colOff>63500</xdr:colOff>
      <xdr:row>62</xdr:row>
      <xdr:rowOff>165506</xdr:rowOff>
    </xdr:to>
    <xdr:cxnSp macro="">
      <xdr:nvCxnSpPr>
        <xdr:cNvPr id="566" name="直線コネクタ 565"/>
        <xdr:cNvCxnSpPr/>
      </xdr:nvCxnSpPr>
      <xdr:spPr>
        <a:xfrm>
          <a:off x="21323300" y="10792206"/>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112878</xdr:rowOff>
    </xdr:from>
    <xdr:to>
      <xdr:col>107</xdr:col>
      <xdr:colOff>101600</xdr:colOff>
      <xdr:row>63</xdr:row>
      <xdr:rowOff>43028</xdr:rowOff>
    </xdr:to>
    <xdr:sp macro="" textlink="">
      <xdr:nvSpPr>
        <xdr:cNvPr id="567" name="楕円 566"/>
        <xdr:cNvSpPr/>
      </xdr:nvSpPr>
      <xdr:spPr>
        <a:xfrm>
          <a:off x="20383500" y="107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162306</xdr:rowOff>
    </xdr:from>
    <xdr:to>
      <xdr:col>111</xdr:col>
      <xdr:colOff>177800</xdr:colOff>
      <xdr:row>62</xdr:row>
      <xdr:rowOff>163678</xdr:rowOff>
    </xdr:to>
    <xdr:cxnSp macro="">
      <xdr:nvCxnSpPr>
        <xdr:cNvPr id="568" name="直線コネクタ 567"/>
        <xdr:cNvCxnSpPr/>
      </xdr:nvCxnSpPr>
      <xdr:spPr>
        <a:xfrm flipV="1">
          <a:off x="20434300" y="1079220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111506</xdr:rowOff>
    </xdr:from>
    <xdr:to>
      <xdr:col>102</xdr:col>
      <xdr:colOff>165100</xdr:colOff>
      <xdr:row>63</xdr:row>
      <xdr:rowOff>41656</xdr:rowOff>
    </xdr:to>
    <xdr:sp macro="" textlink="">
      <xdr:nvSpPr>
        <xdr:cNvPr id="569" name="楕円 568"/>
        <xdr:cNvSpPr/>
      </xdr:nvSpPr>
      <xdr:spPr>
        <a:xfrm>
          <a:off x="19494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162306</xdr:rowOff>
    </xdr:from>
    <xdr:to>
      <xdr:col>107</xdr:col>
      <xdr:colOff>50800</xdr:colOff>
      <xdr:row>62</xdr:row>
      <xdr:rowOff>163678</xdr:rowOff>
    </xdr:to>
    <xdr:cxnSp macro="">
      <xdr:nvCxnSpPr>
        <xdr:cNvPr id="570" name="直線コネクタ 569"/>
        <xdr:cNvCxnSpPr/>
      </xdr:nvCxnSpPr>
      <xdr:spPr>
        <a:xfrm>
          <a:off x="19545300" y="1079220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71" name="n_1aveValue【学校施設】&#10;一人当たり面積"/>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72" name="n_2aveValue【学校施設】&#10;一人当たり面積"/>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73" name="n_3aveValue【学校施設】&#10;一人当たり面積"/>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32783</xdr:rowOff>
    </xdr:from>
    <xdr:ext cx="469744" cy="259045"/>
    <xdr:sp macro="" textlink="">
      <xdr:nvSpPr>
        <xdr:cNvPr id="574" name="n_1mainValue【学校施設】&#10;一人当たり面積"/>
        <xdr:cNvSpPr txBox="1"/>
      </xdr:nvSpPr>
      <xdr:spPr>
        <a:xfrm>
          <a:off x="210757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34155</xdr:rowOff>
    </xdr:from>
    <xdr:ext cx="469744" cy="259045"/>
    <xdr:sp macro="" textlink="">
      <xdr:nvSpPr>
        <xdr:cNvPr id="575" name="n_2mainValue【学校施設】&#10;一人当たり面積"/>
        <xdr:cNvSpPr txBox="1"/>
      </xdr:nvSpPr>
      <xdr:spPr>
        <a:xfrm>
          <a:off x="20199427" y="1083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32783</xdr:rowOff>
    </xdr:from>
    <xdr:ext cx="469744" cy="259045"/>
    <xdr:sp macro="" textlink="">
      <xdr:nvSpPr>
        <xdr:cNvPr id="576" name="n_3mainValue【学校施設】&#10;一人当たり面積"/>
        <xdr:cNvSpPr txBox="1"/>
      </xdr:nvSpPr>
      <xdr:spPr>
        <a:xfrm>
          <a:off x="19310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3" name="直線コネクタ 6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4" name="テキスト ボックス 60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5" name="直線コネクタ 6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6" name="テキスト ボックス 6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7" name="直線コネクタ 6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8" name="テキスト ボックス 6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9" name="直線コネクタ 6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0" name="テキスト ボックス 6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1" name="直線コネクタ 6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2" name="テキスト ボックス 6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3" name="直線コネクタ 6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4" name="テキスト ボックス 61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5" name="直線コネクタ 6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6" name="テキスト ボックス 6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18" name="直線コネクタ 617"/>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19"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20" name="直線コネクタ 619"/>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2" name="直線コネクタ 62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623"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24" name="フローチャート: 判断 623"/>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25" name="フローチャート: 判断 624"/>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26" name="フローチャート: 判断 625"/>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27" name="フローチャート: 判断 626"/>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8" name="テキスト ボックス 6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9" name="テキスト ボックス 6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0" name="テキスト ボックス 6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1" name="テキスト ボックス 6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2" name="テキスト ボックス 6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82550</xdr:rowOff>
    </xdr:from>
    <xdr:to>
      <xdr:col>85</xdr:col>
      <xdr:colOff>177800</xdr:colOff>
      <xdr:row>103</xdr:row>
      <xdr:rowOff>12700</xdr:rowOff>
    </xdr:to>
    <xdr:sp macro="" textlink="">
      <xdr:nvSpPr>
        <xdr:cNvPr id="633" name="楕円 632"/>
        <xdr:cNvSpPr/>
      </xdr:nvSpPr>
      <xdr:spPr>
        <a:xfrm>
          <a:off x="16268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105427</xdr:rowOff>
    </xdr:from>
    <xdr:ext cx="405111" cy="259045"/>
    <xdr:sp macro="" textlink="">
      <xdr:nvSpPr>
        <xdr:cNvPr id="634" name="【公民館】&#10;有形固定資産減価償却率該当値テキスト"/>
        <xdr:cNvSpPr txBox="1"/>
      </xdr:nvSpPr>
      <xdr:spPr>
        <a:xfrm>
          <a:off x="16357600"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115207</xdr:rowOff>
    </xdr:from>
    <xdr:to>
      <xdr:col>81</xdr:col>
      <xdr:colOff>101600</xdr:colOff>
      <xdr:row>103</xdr:row>
      <xdr:rowOff>45357</xdr:rowOff>
    </xdr:to>
    <xdr:sp macro="" textlink="">
      <xdr:nvSpPr>
        <xdr:cNvPr id="635" name="楕円 634"/>
        <xdr:cNvSpPr/>
      </xdr:nvSpPr>
      <xdr:spPr>
        <a:xfrm>
          <a:off x="15430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133350</xdr:rowOff>
    </xdr:from>
    <xdr:to>
      <xdr:col>85</xdr:col>
      <xdr:colOff>127000</xdr:colOff>
      <xdr:row>102</xdr:row>
      <xdr:rowOff>166007</xdr:rowOff>
    </xdr:to>
    <xdr:cxnSp macro="">
      <xdr:nvCxnSpPr>
        <xdr:cNvPr id="636" name="直線コネクタ 635"/>
        <xdr:cNvCxnSpPr/>
      </xdr:nvCxnSpPr>
      <xdr:spPr>
        <a:xfrm flipV="1">
          <a:off x="15481300" y="176212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115207</xdr:rowOff>
    </xdr:from>
    <xdr:to>
      <xdr:col>76</xdr:col>
      <xdr:colOff>165100</xdr:colOff>
      <xdr:row>103</xdr:row>
      <xdr:rowOff>45357</xdr:rowOff>
    </xdr:to>
    <xdr:sp macro="" textlink="">
      <xdr:nvSpPr>
        <xdr:cNvPr id="637" name="楕円 636"/>
        <xdr:cNvSpPr/>
      </xdr:nvSpPr>
      <xdr:spPr>
        <a:xfrm>
          <a:off x="14541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166007</xdr:rowOff>
    </xdr:from>
    <xdr:to>
      <xdr:col>81</xdr:col>
      <xdr:colOff>50800</xdr:colOff>
      <xdr:row>102</xdr:row>
      <xdr:rowOff>166007</xdr:rowOff>
    </xdr:to>
    <xdr:cxnSp macro="">
      <xdr:nvCxnSpPr>
        <xdr:cNvPr id="638" name="直線コネクタ 637"/>
        <xdr:cNvCxnSpPr/>
      </xdr:nvCxnSpPr>
      <xdr:spPr>
        <a:xfrm>
          <a:off x="14592300" y="176539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169092</xdr:rowOff>
    </xdr:from>
    <xdr:to>
      <xdr:col>72</xdr:col>
      <xdr:colOff>38100</xdr:colOff>
      <xdr:row>103</xdr:row>
      <xdr:rowOff>99242</xdr:rowOff>
    </xdr:to>
    <xdr:sp macro="" textlink="">
      <xdr:nvSpPr>
        <xdr:cNvPr id="639" name="楕円 638"/>
        <xdr:cNvSpPr/>
      </xdr:nvSpPr>
      <xdr:spPr>
        <a:xfrm>
          <a:off x="13652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166007</xdr:rowOff>
    </xdr:from>
    <xdr:to>
      <xdr:col>76</xdr:col>
      <xdr:colOff>114300</xdr:colOff>
      <xdr:row>103</xdr:row>
      <xdr:rowOff>48442</xdr:rowOff>
    </xdr:to>
    <xdr:cxnSp macro="">
      <xdr:nvCxnSpPr>
        <xdr:cNvPr id="640" name="直線コネクタ 639"/>
        <xdr:cNvCxnSpPr/>
      </xdr:nvCxnSpPr>
      <xdr:spPr>
        <a:xfrm flipV="1">
          <a:off x="13703300" y="1765390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641" name="n_1aveValue【公民館】&#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642" name="n_2aveValue【公民館】&#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643" name="n_3aveValue【公民館】&#10;有形固定資産減価償却率"/>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61884</xdr:rowOff>
    </xdr:from>
    <xdr:ext cx="405111" cy="259045"/>
    <xdr:sp macro="" textlink="">
      <xdr:nvSpPr>
        <xdr:cNvPr id="644" name="n_1mainValue【公民館】&#10;有形固定資産減価償却率"/>
        <xdr:cNvSpPr txBox="1"/>
      </xdr:nvSpPr>
      <xdr:spPr>
        <a:xfrm>
          <a:off x="152660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61884</xdr:rowOff>
    </xdr:from>
    <xdr:ext cx="405111" cy="259045"/>
    <xdr:sp macro="" textlink="">
      <xdr:nvSpPr>
        <xdr:cNvPr id="645" name="n_2mainValue【公民館】&#10;有形固定資産減価償却率"/>
        <xdr:cNvSpPr txBox="1"/>
      </xdr:nvSpPr>
      <xdr:spPr>
        <a:xfrm>
          <a:off x="143897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115769</xdr:rowOff>
    </xdr:from>
    <xdr:ext cx="405111" cy="259045"/>
    <xdr:sp macro="" textlink="">
      <xdr:nvSpPr>
        <xdr:cNvPr id="646" name="n_3mainValue【公民館】&#10;有形固定資産減価償却率"/>
        <xdr:cNvSpPr txBox="1"/>
      </xdr:nvSpPr>
      <xdr:spPr>
        <a:xfrm>
          <a:off x="135007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5" name="テキスト ボックス 6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6" name="直線コネクタ 6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7" name="直線コネクタ 6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8" name="テキスト ボックス 6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9" name="直線コネクタ 6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0" name="テキスト ボックス 6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1" name="直線コネクタ 6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2" name="テキスト ボックス 6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3" name="直線コネクタ 6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4" name="テキスト ボックス 6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5" name="直線コネクタ 6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6" name="テキスト ボックス 6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7" name="直線コネクタ 6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8" name="テキスト ボックス 6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0" name="テキスト ボックス 6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72" name="直線コネクタ 671"/>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73"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74" name="直線コネクタ 673"/>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75"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76" name="直線コネクタ 675"/>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677" name="【公民館】&#10;一人当たり面積平均値テキスト"/>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78" name="フローチャート: 判断 677"/>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79" name="フローチャート: 判断 678"/>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80" name="フローチャート: 判断 679"/>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81" name="フローチャート: 判断 680"/>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56424</xdr:rowOff>
    </xdr:from>
    <xdr:to>
      <xdr:col>116</xdr:col>
      <xdr:colOff>114300</xdr:colOff>
      <xdr:row>105</xdr:row>
      <xdr:rowOff>158024</xdr:rowOff>
    </xdr:to>
    <xdr:sp macro="" textlink="">
      <xdr:nvSpPr>
        <xdr:cNvPr id="687" name="楕円 686"/>
        <xdr:cNvSpPr/>
      </xdr:nvSpPr>
      <xdr:spPr>
        <a:xfrm>
          <a:off x="221107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79301</xdr:rowOff>
    </xdr:from>
    <xdr:ext cx="469744" cy="259045"/>
    <xdr:sp macro="" textlink="">
      <xdr:nvSpPr>
        <xdr:cNvPr id="688" name="【公民館】&#10;一人当たり面積該当値テキスト"/>
        <xdr:cNvSpPr txBox="1"/>
      </xdr:nvSpPr>
      <xdr:spPr>
        <a:xfrm>
          <a:off x="22199600" y="1791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53158</xdr:rowOff>
    </xdr:from>
    <xdr:to>
      <xdr:col>112</xdr:col>
      <xdr:colOff>38100</xdr:colOff>
      <xdr:row>105</xdr:row>
      <xdr:rowOff>154758</xdr:rowOff>
    </xdr:to>
    <xdr:sp macro="" textlink="">
      <xdr:nvSpPr>
        <xdr:cNvPr id="689" name="楕円 688"/>
        <xdr:cNvSpPr/>
      </xdr:nvSpPr>
      <xdr:spPr>
        <a:xfrm>
          <a:off x="21272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103958</xdr:rowOff>
    </xdr:from>
    <xdr:to>
      <xdr:col>116</xdr:col>
      <xdr:colOff>63500</xdr:colOff>
      <xdr:row>105</xdr:row>
      <xdr:rowOff>107224</xdr:rowOff>
    </xdr:to>
    <xdr:cxnSp macro="">
      <xdr:nvCxnSpPr>
        <xdr:cNvPr id="690" name="直線コネクタ 689"/>
        <xdr:cNvCxnSpPr/>
      </xdr:nvCxnSpPr>
      <xdr:spPr>
        <a:xfrm>
          <a:off x="21323300" y="181062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53158</xdr:rowOff>
    </xdr:from>
    <xdr:to>
      <xdr:col>107</xdr:col>
      <xdr:colOff>101600</xdr:colOff>
      <xdr:row>105</xdr:row>
      <xdr:rowOff>154758</xdr:rowOff>
    </xdr:to>
    <xdr:sp macro="" textlink="">
      <xdr:nvSpPr>
        <xdr:cNvPr id="691" name="楕円 690"/>
        <xdr:cNvSpPr/>
      </xdr:nvSpPr>
      <xdr:spPr>
        <a:xfrm>
          <a:off x="20383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103958</xdr:rowOff>
    </xdr:from>
    <xdr:to>
      <xdr:col>111</xdr:col>
      <xdr:colOff>177800</xdr:colOff>
      <xdr:row>105</xdr:row>
      <xdr:rowOff>103958</xdr:rowOff>
    </xdr:to>
    <xdr:cxnSp macro="">
      <xdr:nvCxnSpPr>
        <xdr:cNvPr id="692" name="直線コネクタ 691"/>
        <xdr:cNvCxnSpPr/>
      </xdr:nvCxnSpPr>
      <xdr:spPr>
        <a:xfrm>
          <a:off x="20434300" y="181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160927</xdr:rowOff>
    </xdr:from>
    <xdr:to>
      <xdr:col>102</xdr:col>
      <xdr:colOff>165100</xdr:colOff>
      <xdr:row>106</xdr:row>
      <xdr:rowOff>91077</xdr:rowOff>
    </xdr:to>
    <xdr:sp macro="" textlink="">
      <xdr:nvSpPr>
        <xdr:cNvPr id="693" name="楕円 692"/>
        <xdr:cNvSpPr/>
      </xdr:nvSpPr>
      <xdr:spPr>
        <a:xfrm>
          <a:off x="19494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103958</xdr:rowOff>
    </xdr:from>
    <xdr:to>
      <xdr:col>107</xdr:col>
      <xdr:colOff>50800</xdr:colOff>
      <xdr:row>106</xdr:row>
      <xdr:rowOff>40277</xdr:rowOff>
    </xdr:to>
    <xdr:cxnSp macro="">
      <xdr:nvCxnSpPr>
        <xdr:cNvPr id="694" name="直線コネクタ 693"/>
        <xdr:cNvCxnSpPr/>
      </xdr:nvCxnSpPr>
      <xdr:spPr>
        <a:xfrm flipV="1">
          <a:off x="19545300" y="18106208"/>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695" name="n_1aveValue【公民館】&#10;一人当たり面積"/>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696" name="n_2aveValue【公民館】&#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697"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171285</xdr:rowOff>
    </xdr:from>
    <xdr:ext cx="469744" cy="259045"/>
    <xdr:sp macro="" textlink="">
      <xdr:nvSpPr>
        <xdr:cNvPr id="698" name="n_1mainValue【公民館】&#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699" name="n_2mainValue【公民館】&#10;一人当たり面積"/>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82204</xdr:rowOff>
    </xdr:from>
    <xdr:ext cx="469744" cy="259045"/>
    <xdr:sp macro="" textlink="">
      <xdr:nvSpPr>
        <xdr:cNvPr id="700" name="n_3mainValue【公民館】&#10;一人当たり面積"/>
        <xdr:cNvSpPr txBox="1"/>
      </xdr:nvSpPr>
      <xdr:spPr>
        <a:xfrm>
          <a:off x="1931042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ＭＳ Ｐゴシック" pitchFamily="50" charset="-128"/>
              <a:ea typeface="ＭＳ Ｐゴシック" pitchFamily="50" charset="-128"/>
              <a:cs typeface="+mn-cs"/>
            </a:rPr>
            <a:t>学校施設や幼稚園、橋りょうについては、建設時から大幅に年数が経過し老朽化していることで、類似団体よりも減価償却率が高くなっている。</a:t>
          </a:r>
          <a:endParaRPr lang="ja-JP" altLang="ja-JP" sz="1600">
            <a:effectLst/>
            <a:latin typeface="ＭＳ Ｐゴシック" pitchFamily="50" charset="-128"/>
            <a:ea typeface="ＭＳ Ｐゴシック" pitchFamily="50" charset="-128"/>
          </a:endParaRPr>
        </a:p>
        <a:p>
          <a:r>
            <a:rPr kumimoji="1" lang="ja-JP" altLang="ja-JP" sz="1600">
              <a:solidFill>
                <a:schemeClr val="dk1"/>
              </a:solidFill>
              <a:effectLst/>
              <a:latin typeface="ＭＳ Ｐゴシック" pitchFamily="50" charset="-128"/>
              <a:ea typeface="ＭＳ Ｐゴシック" pitchFamily="50" charset="-128"/>
              <a:cs typeface="+mn-cs"/>
            </a:rPr>
            <a:t>今後は施設の長寿命化による利用可能期間の延伸を図り、施設の統廃合の検討を含め、計画的に修繕を実施していくとともに、施設の面積については、将来的な町人口の推移を見据えた整備を実施していく必要がある。</a:t>
          </a:r>
          <a:endParaRPr lang="ja-JP" altLang="ja-JP" sz="1600">
            <a:effectLst/>
            <a:latin typeface="ＭＳ Ｐゴシック" pitchFamily="50" charset="-128"/>
            <a:ea typeface="ＭＳ Ｐゴシック"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28,361
28,189
14.27
9,057,653
8,713,084
312,635
6,015,260
8,889,542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72" name="楕円 71"/>
        <xdr:cNvSpPr/>
      </xdr:nvSpPr>
      <xdr:spPr>
        <a:xfrm>
          <a:off x="4584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138084</xdr:rowOff>
    </xdr:from>
    <xdr:ext cx="405111" cy="259045"/>
    <xdr:sp macro="" textlink="">
      <xdr:nvSpPr>
        <xdr:cNvPr id="73" name="【図書館】&#10;有形固定資産減価償却率該当値テキスト"/>
        <xdr:cNvSpPr txBox="1"/>
      </xdr:nvSpPr>
      <xdr:spPr>
        <a:xfrm>
          <a:off x="4673600" y="63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4" name="楕円 73"/>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30480</xdr:rowOff>
    </xdr:to>
    <xdr:cxnSp macro="">
      <xdr:nvCxnSpPr>
        <xdr:cNvPr id="75" name="直線コネクタ 74"/>
        <xdr:cNvCxnSpPr/>
      </xdr:nvCxnSpPr>
      <xdr:spPr>
        <a:xfrm flipV="1">
          <a:off x="3797300" y="65096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6" name="楕円 75"/>
        <xdr:cNvSpPr/>
      </xdr:nvSpPr>
      <xdr:spPr>
        <a:xfrm>
          <a:off x="2857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30480</xdr:rowOff>
    </xdr:to>
    <xdr:cxnSp macro="">
      <xdr:nvCxnSpPr>
        <xdr:cNvPr id="77" name="直線コネクタ 76"/>
        <xdr:cNvCxnSpPr/>
      </xdr:nvCxnSpPr>
      <xdr:spPr>
        <a:xfrm>
          <a:off x="2908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58057</xdr:rowOff>
    </xdr:from>
    <xdr:to>
      <xdr:col>10</xdr:col>
      <xdr:colOff>165100</xdr:colOff>
      <xdr:row>38</xdr:row>
      <xdr:rowOff>159657</xdr:rowOff>
    </xdr:to>
    <xdr:sp macro="" textlink="">
      <xdr:nvSpPr>
        <xdr:cNvPr id="78" name="楕円 77"/>
        <xdr:cNvSpPr/>
      </xdr:nvSpPr>
      <xdr:spPr>
        <a:xfrm>
          <a:off x="1968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30480</xdr:rowOff>
    </xdr:from>
    <xdr:to>
      <xdr:col>15</xdr:col>
      <xdr:colOff>50800</xdr:colOff>
      <xdr:row>38</xdr:row>
      <xdr:rowOff>108857</xdr:rowOff>
    </xdr:to>
    <xdr:cxnSp macro="">
      <xdr:nvCxnSpPr>
        <xdr:cNvPr id="79" name="直線コネクタ 78"/>
        <xdr:cNvCxnSpPr/>
      </xdr:nvCxnSpPr>
      <xdr:spPr>
        <a:xfrm flipV="1">
          <a:off x="2019300" y="654558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1" name="n_2aveValue【図書館】&#10;有形固定資産減価償却率"/>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2" name="n_3aveValue【図書館】&#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97807</xdr:rowOff>
    </xdr:from>
    <xdr:ext cx="405111" cy="259045"/>
    <xdr:sp macro="" textlink="">
      <xdr:nvSpPr>
        <xdr:cNvPr id="83" name="n_1mainValue【図書館】&#10;有形固定資産減価償却率"/>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97807</xdr:rowOff>
    </xdr:from>
    <xdr:ext cx="405111" cy="259045"/>
    <xdr:sp macro="" textlink="">
      <xdr:nvSpPr>
        <xdr:cNvPr id="84" name="n_2mainValue【図書館】&#10;有形固定資産減価償却率"/>
        <xdr:cNvSpPr txBox="1"/>
      </xdr:nvSpPr>
      <xdr:spPr>
        <a:xfrm>
          <a:off x="2705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4734</xdr:rowOff>
    </xdr:from>
    <xdr:ext cx="405111" cy="259045"/>
    <xdr:sp macro="" textlink="">
      <xdr:nvSpPr>
        <xdr:cNvPr id="85" name="n_3mainValue【図書館】&#10;有形固定資産減価償却率"/>
        <xdr:cNvSpPr txBox="1"/>
      </xdr:nvSpPr>
      <xdr:spPr>
        <a:xfrm>
          <a:off x="1816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10" name="【図書館】&#10;一人当たり面積平均値テキスト"/>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20" name="楕円 119"/>
        <xdr:cNvSpPr/>
      </xdr:nvSpPr>
      <xdr:spPr>
        <a:xfrm>
          <a:off x="104267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135272</xdr:rowOff>
    </xdr:from>
    <xdr:ext cx="469744" cy="259045"/>
    <xdr:sp macro="" textlink="">
      <xdr:nvSpPr>
        <xdr:cNvPr id="121" name="【図書館】&#10;一人当たり面積該当値テキスト"/>
        <xdr:cNvSpPr txBox="1"/>
      </xdr:nvSpPr>
      <xdr:spPr>
        <a:xfrm>
          <a:off x="10515600" y="66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156845</xdr:rowOff>
    </xdr:from>
    <xdr:to>
      <xdr:col>50</xdr:col>
      <xdr:colOff>165100</xdr:colOff>
      <xdr:row>39</xdr:row>
      <xdr:rowOff>86995</xdr:rowOff>
    </xdr:to>
    <xdr:sp macro="" textlink="">
      <xdr:nvSpPr>
        <xdr:cNvPr id="122" name="楕円 121"/>
        <xdr:cNvSpPr/>
      </xdr:nvSpPr>
      <xdr:spPr>
        <a:xfrm>
          <a:off x="9588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36195</xdr:rowOff>
    </xdr:from>
    <xdr:to>
      <xdr:col>55</xdr:col>
      <xdr:colOff>0</xdr:colOff>
      <xdr:row>39</xdr:row>
      <xdr:rowOff>36195</xdr:rowOff>
    </xdr:to>
    <xdr:cxnSp macro="">
      <xdr:nvCxnSpPr>
        <xdr:cNvPr id="123" name="直線コネクタ 122"/>
        <xdr:cNvCxnSpPr/>
      </xdr:nvCxnSpPr>
      <xdr:spPr>
        <a:xfrm>
          <a:off x="9639300" y="67227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24" name="楕円 123"/>
        <xdr:cNvSpPr/>
      </xdr:nvSpPr>
      <xdr:spPr>
        <a:xfrm>
          <a:off x="8699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36195</xdr:rowOff>
    </xdr:from>
    <xdr:to>
      <xdr:col>50</xdr:col>
      <xdr:colOff>114300</xdr:colOff>
      <xdr:row>39</xdr:row>
      <xdr:rowOff>36195</xdr:rowOff>
    </xdr:to>
    <xdr:cxnSp macro="">
      <xdr:nvCxnSpPr>
        <xdr:cNvPr id="125" name="直線コネクタ 124"/>
        <xdr:cNvCxnSpPr/>
      </xdr:nvCxnSpPr>
      <xdr:spPr>
        <a:xfrm>
          <a:off x="8750300" y="6722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156845</xdr:rowOff>
    </xdr:from>
    <xdr:to>
      <xdr:col>41</xdr:col>
      <xdr:colOff>101600</xdr:colOff>
      <xdr:row>39</xdr:row>
      <xdr:rowOff>86995</xdr:rowOff>
    </xdr:to>
    <xdr:sp macro="" textlink="">
      <xdr:nvSpPr>
        <xdr:cNvPr id="126" name="楕円 125"/>
        <xdr:cNvSpPr/>
      </xdr:nvSpPr>
      <xdr:spPr>
        <a:xfrm>
          <a:off x="7810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36195</xdr:rowOff>
    </xdr:from>
    <xdr:to>
      <xdr:col>45</xdr:col>
      <xdr:colOff>177800</xdr:colOff>
      <xdr:row>39</xdr:row>
      <xdr:rowOff>36195</xdr:rowOff>
    </xdr:to>
    <xdr:cxnSp macro="">
      <xdr:nvCxnSpPr>
        <xdr:cNvPr id="127" name="直線コネクタ 126"/>
        <xdr:cNvCxnSpPr/>
      </xdr:nvCxnSpPr>
      <xdr:spPr>
        <a:xfrm>
          <a:off x="7861300" y="6722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8" name="n_1aveValue【図書館】&#10;一人当たり面積"/>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9" name="n_2aveValue【図書館】&#10;一人当たり面積"/>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95267</xdr:rowOff>
    </xdr:from>
    <xdr:ext cx="469744" cy="259045"/>
    <xdr:sp macro="" textlink="">
      <xdr:nvSpPr>
        <xdr:cNvPr id="130" name="n_3aveValue【図書館】&#10;一人当たり面積"/>
        <xdr:cNvSpPr txBox="1"/>
      </xdr:nvSpPr>
      <xdr:spPr>
        <a:xfrm>
          <a:off x="7626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103522</xdr:rowOff>
    </xdr:from>
    <xdr:ext cx="469744" cy="259045"/>
    <xdr:sp macro="" textlink="">
      <xdr:nvSpPr>
        <xdr:cNvPr id="131" name="n_1mainValue【図書館】&#10;一人当たり面積"/>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2" name="n_2mainValue【図書館】&#10;一人当たり面積"/>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103522</xdr:rowOff>
    </xdr:from>
    <xdr:ext cx="469744" cy="259045"/>
    <xdr:sp macro="" textlink="">
      <xdr:nvSpPr>
        <xdr:cNvPr id="133" name="n_3mainValue【図書館】&#10;一人当たり面積"/>
        <xdr:cNvSpPr txBox="1"/>
      </xdr:nvSpPr>
      <xdr:spPr>
        <a:xfrm>
          <a:off x="7626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135890</xdr:rowOff>
    </xdr:from>
    <xdr:to>
      <xdr:col>24</xdr:col>
      <xdr:colOff>114300</xdr:colOff>
      <xdr:row>59</xdr:row>
      <xdr:rowOff>66040</xdr:rowOff>
    </xdr:to>
    <xdr:sp macro="" textlink="">
      <xdr:nvSpPr>
        <xdr:cNvPr id="173" name="楕円 172"/>
        <xdr:cNvSpPr/>
      </xdr:nvSpPr>
      <xdr:spPr>
        <a:xfrm>
          <a:off x="45847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158767</xdr:rowOff>
    </xdr:from>
    <xdr:ext cx="405111" cy="259045"/>
    <xdr:sp macro="" textlink="">
      <xdr:nvSpPr>
        <xdr:cNvPr id="174" name="【体育館・プール】&#10;有形固定資産減価償却率該当値テキスト"/>
        <xdr:cNvSpPr txBox="1"/>
      </xdr:nvSpPr>
      <xdr:spPr>
        <a:xfrm>
          <a:off x="4673600"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8255</xdr:rowOff>
    </xdr:from>
    <xdr:to>
      <xdr:col>20</xdr:col>
      <xdr:colOff>38100</xdr:colOff>
      <xdr:row>59</xdr:row>
      <xdr:rowOff>109855</xdr:rowOff>
    </xdr:to>
    <xdr:sp macro="" textlink="">
      <xdr:nvSpPr>
        <xdr:cNvPr id="175" name="楕円 174"/>
        <xdr:cNvSpPr/>
      </xdr:nvSpPr>
      <xdr:spPr>
        <a:xfrm>
          <a:off x="3746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xdr:rowOff>
    </xdr:from>
    <xdr:to>
      <xdr:col>24</xdr:col>
      <xdr:colOff>63500</xdr:colOff>
      <xdr:row>59</xdr:row>
      <xdr:rowOff>59055</xdr:rowOff>
    </xdr:to>
    <xdr:cxnSp macro="">
      <xdr:nvCxnSpPr>
        <xdr:cNvPr id="176" name="直線コネクタ 175"/>
        <xdr:cNvCxnSpPr/>
      </xdr:nvCxnSpPr>
      <xdr:spPr>
        <a:xfrm flipV="1">
          <a:off x="3797300" y="1013079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xdr:rowOff>
    </xdr:from>
    <xdr:to>
      <xdr:col>15</xdr:col>
      <xdr:colOff>101600</xdr:colOff>
      <xdr:row>59</xdr:row>
      <xdr:rowOff>109855</xdr:rowOff>
    </xdr:to>
    <xdr:sp macro="" textlink="">
      <xdr:nvSpPr>
        <xdr:cNvPr id="177" name="楕円 176"/>
        <xdr:cNvSpPr/>
      </xdr:nvSpPr>
      <xdr:spPr>
        <a:xfrm>
          <a:off x="2857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59055</xdr:rowOff>
    </xdr:from>
    <xdr:to>
      <xdr:col>19</xdr:col>
      <xdr:colOff>177800</xdr:colOff>
      <xdr:row>59</xdr:row>
      <xdr:rowOff>59055</xdr:rowOff>
    </xdr:to>
    <xdr:cxnSp macro="">
      <xdr:nvCxnSpPr>
        <xdr:cNvPr id="178" name="直線コネクタ 177"/>
        <xdr:cNvCxnSpPr/>
      </xdr:nvCxnSpPr>
      <xdr:spPr>
        <a:xfrm>
          <a:off x="2908300" y="10174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79" name="楕円 178"/>
        <xdr:cNvSpPr/>
      </xdr:nvSpPr>
      <xdr:spPr>
        <a:xfrm>
          <a:off x="1968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59055</xdr:rowOff>
    </xdr:from>
    <xdr:to>
      <xdr:col>15</xdr:col>
      <xdr:colOff>50800</xdr:colOff>
      <xdr:row>59</xdr:row>
      <xdr:rowOff>116205</xdr:rowOff>
    </xdr:to>
    <xdr:cxnSp macro="">
      <xdr:nvCxnSpPr>
        <xdr:cNvPr id="180" name="直線コネクタ 179"/>
        <xdr:cNvCxnSpPr/>
      </xdr:nvCxnSpPr>
      <xdr:spPr>
        <a:xfrm flipV="1">
          <a:off x="2019300" y="101746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2"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83" name="n_3aveValue【体育館・プー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126382</xdr:rowOff>
    </xdr:from>
    <xdr:ext cx="405111" cy="259045"/>
    <xdr:sp macro="" textlink="">
      <xdr:nvSpPr>
        <xdr:cNvPr id="184" name="n_1mainValue【体育館・プール】&#10;有形固定資産減価償却率"/>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126382</xdr:rowOff>
    </xdr:from>
    <xdr:ext cx="405111" cy="259045"/>
    <xdr:sp macro="" textlink="">
      <xdr:nvSpPr>
        <xdr:cNvPr id="185" name="n_2mainValue【体育館・プール】&#10;有形固定資産減価償却率"/>
        <xdr:cNvSpPr txBox="1"/>
      </xdr:nvSpPr>
      <xdr:spPr>
        <a:xfrm>
          <a:off x="2705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186" name="n_3mainValue【体育館・プー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15" name="【体育館・プール】&#10;一人当たり面積平均値テキスト"/>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44450</xdr:rowOff>
    </xdr:from>
    <xdr:to>
      <xdr:col>55</xdr:col>
      <xdr:colOff>50800</xdr:colOff>
      <xdr:row>62</xdr:row>
      <xdr:rowOff>146050</xdr:rowOff>
    </xdr:to>
    <xdr:sp macro="" textlink="">
      <xdr:nvSpPr>
        <xdr:cNvPr id="225" name="楕円 224"/>
        <xdr:cNvSpPr/>
      </xdr:nvSpPr>
      <xdr:spPr>
        <a:xfrm>
          <a:off x="10426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22877</xdr:rowOff>
    </xdr:from>
    <xdr:ext cx="469744" cy="259045"/>
    <xdr:sp macro="" textlink="">
      <xdr:nvSpPr>
        <xdr:cNvPr id="226" name="【体育館・プール】&#10;一人当たり面積該当値テキスト"/>
        <xdr:cNvSpPr txBox="1"/>
      </xdr:nvSpPr>
      <xdr:spPr>
        <a:xfrm>
          <a:off x="105156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42545</xdr:rowOff>
    </xdr:from>
    <xdr:to>
      <xdr:col>50</xdr:col>
      <xdr:colOff>165100</xdr:colOff>
      <xdr:row>62</xdr:row>
      <xdr:rowOff>144145</xdr:rowOff>
    </xdr:to>
    <xdr:sp macro="" textlink="">
      <xdr:nvSpPr>
        <xdr:cNvPr id="227" name="楕円 226"/>
        <xdr:cNvSpPr/>
      </xdr:nvSpPr>
      <xdr:spPr>
        <a:xfrm>
          <a:off x="9588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93345</xdr:rowOff>
    </xdr:from>
    <xdr:to>
      <xdr:col>55</xdr:col>
      <xdr:colOff>0</xdr:colOff>
      <xdr:row>62</xdr:row>
      <xdr:rowOff>95250</xdr:rowOff>
    </xdr:to>
    <xdr:cxnSp macro="">
      <xdr:nvCxnSpPr>
        <xdr:cNvPr id="228" name="直線コネクタ 227"/>
        <xdr:cNvCxnSpPr/>
      </xdr:nvCxnSpPr>
      <xdr:spPr>
        <a:xfrm>
          <a:off x="9639300" y="107232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42545</xdr:rowOff>
    </xdr:from>
    <xdr:to>
      <xdr:col>46</xdr:col>
      <xdr:colOff>38100</xdr:colOff>
      <xdr:row>62</xdr:row>
      <xdr:rowOff>144145</xdr:rowOff>
    </xdr:to>
    <xdr:sp macro="" textlink="">
      <xdr:nvSpPr>
        <xdr:cNvPr id="229" name="楕円 228"/>
        <xdr:cNvSpPr/>
      </xdr:nvSpPr>
      <xdr:spPr>
        <a:xfrm>
          <a:off x="8699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93345</xdr:rowOff>
    </xdr:from>
    <xdr:to>
      <xdr:col>50</xdr:col>
      <xdr:colOff>114300</xdr:colOff>
      <xdr:row>62</xdr:row>
      <xdr:rowOff>93345</xdr:rowOff>
    </xdr:to>
    <xdr:cxnSp macro="">
      <xdr:nvCxnSpPr>
        <xdr:cNvPr id="230" name="直線コネクタ 229"/>
        <xdr:cNvCxnSpPr/>
      </xdr:nvCxnSpPr>
      <xdr:spPr>
        <a:xfrm>
          <a:off x="8750300" y="10723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67310</xdr:rowOff>
    </xdr:from>
    <xdr:to>
      <xdr:col>41</xdr:col>
      <xdr:colOff>101600</xdr:colOff>
      <xdr:row>62</xdr:row>
      <xdr:rowOff>168910</xdr:rowOff>
    </xdr:to>
    <xdr:sp macro="" textlink="">
      <xdr:nvSpPr>
        <xdr:cNvPr id="231" name="楕円 230"/>
        <xdr:cNvSpPr/>
      </xdr:nvSpPr>
      <xdr:spPr>
        <a:xfrm>
          <a:off x="7810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93345</xdr:rowOff>
    </xdr:from>
    <xdr:to>
      <xdr:col>45</xdr:col>
      <xdr:colOff>177800</xdr:colOff>
      <xdr:row>62</xdr:row>
      <xdr:rowOff>118110</xdr:rowOff>
    </xdr:to>
    <xdr:cxnSp macro="">
      <xdr:nvCxnSpPr>
        <xdr:cNvPr id="232" name="直線コネクタ 231"/>
        <xdr:cNvCxnSpPr/>
      </xdr:nvCxnSpPr>
      <xdr:spPr>
        <a:xfrm flipV="1">
          <a:off x="7861300" y="107232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33"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34"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35"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160672</xdr:rowOff>
    </xdr:from>
    <xdr:ext cx="469744" cy="259045"/>
    <xdr:sp macro="" textlink="">
      <xdr:nvSpPr>
        <xdr:cNvPr id="236" name="n_1main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160672</xdr:rowOff>
    </xdr:from>
    <xdr:ext cx="469744" cy="259045"/>
    <xdr:sp macro="" textlink="">
      <xdr:nvSpPr>
        <xdr:cNvPr id="237" name="n_2mainValue【体育館・プール】&#10;一人当たり面積"/>
        <xdr:cNvSpPr txBox="1"/>
      </xdr:nvSpPr>
      <xdr:spPr>
        <a:xfrm>
          <a:off x="8515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160037</xdr:rowOff>
    </xdr:from>
    <xdr:ext cx="469744" cy="259045"/>
    <xdr:sp macro="" textlink="">
      <xdr:nvSpPr>
        <xdr:cNvPr id="238" name="n_3mainValue【体育館・プール】&#10;一人当たり面積"/>
        <xdr:cNvSpPr txBox="1"/>
      </xdr:nvSpPr>
      <xdr:spPr>
        <a:xfrm>
          <a:off x="7626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5" name="正方形/長方形 2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6" name="正方形/長方形 2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7" name="正方形/長方形 2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8" name="正方形/長方形 2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9" name="正方形/長方形 2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0" name="正方形/長方形 2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1" name="正方形/長方形 2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3" name="テキスト ボックス 2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4" name="直線コネクタ 2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5" name="直線コネクタ 26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6" name="テキスト ボックス 26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7" name="直線コネクタ 26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8" name="テキスト ボックス 26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9" name="直線コネクタ 26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0" name="テキスト ボックス 26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1" name="直線コネクタ 27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2" name="テキスト ボックス 27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3" name="直線コネクタ 27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4" name="テキスト ボックス 27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5" name="直線コネクタ 27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6" name="テキスト ボックス 27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7" name="直線コネクタ 27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8" name="テキスト ボックス 27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280" name="直線コネクタ 279"/>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281" name="【市民会館】&#10;有形固定資産減価償却率最小値テキスト"/>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282" name="直線コネクタ 281"/>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83"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84" name="直線コネクタ 283"/>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10721</xdr:rowOff>
    </xdr:from>
    <xdr:ext cx="405111" cy="259045"/>
    <xdr:sp macro="" textlink="">
      <xdr:nvSpPr>
        <xdr:cNvPr id="285" name="【市民会館】&#10;有形固定資産減価償却率平均値テキスト"/>
        <xdr:cNvSpPr txBox="1"/>
      </xdr:nvSpPr>
      <xdr:spPr>
        <a:xfrm>
          <a:off x="4673600" y="17670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286" name="フローチャート: 判断 285"/>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287" name="フローチャート: 判断 286"/>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288" name="フローチャート: 判断 287"/>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289" name="フローチャート: 判断 288"/>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0" name="テキスト ボックス 2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1" name="テキスト ボックス 2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2" name="テキスト ボックス 2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3" name="テキスト ボックス 2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4" name="テキスト ボックス 2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53158</xdr:rowOff>
    </xdr:from>
    <xdr:to>
      <xdr:col>24</xdr:col>
      <xdr:colOff>114300</xdr:colOff>
      <xdr:row>104</xdr:row>
      <xdr:rowOff>154758</xdr:rowOff>
    </xdr:to>
    <xdr:sp macro="" textlink="">
      <xdr:nvSpPr>
        <xdr:cNvPr id="295" name="楕円 294"/>
        <xdr:cNvSpPr/>
      </xdr:nvSpPr>
      <xdr:spPr>
        <a:xfrm>
          <a:off x="45847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31585</xdr:rowOff>
    </xdr:from>
    <xdr:ext cx="405111" cy="259045"/>
    <xdr:sp macro="" textlink="">
      <xdr:nvSpPr>
        <xdr:cNvPr id="296" name="【市民会館】&#10;有形固定資産減価償却率該当値テキスト"/>
        <xdr:cNvSpPr txBox="1"/>
      </xdr:nvSpPr>
      <xdr:spPr>
        <a:xfrm>
          <a:off x="4673600" y="1786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79284</xdr:rowOff>
    </xdr:from>
    <xdr:to>
      <xdr:col>20</xdr:col>
      <xdr:colOff>38100</xdr:colOff>
      <xdr:row>105</xdr:row>
      <xdr:rowOff>9434</xdr:rowOff>
    </xdr:to>
    <xdr:sp macro="" textlink="">
      <xdr:nvSpPr>
        <xdr:cNvPr id="297" name="楕円 296"/>
        <xdr:cNvSpPr/>
      </xdr:nvSpPr>
      <xdr:spPr>
        <a:xfrm>
          <a:off x="3746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103958</xdr:rowOff>
    </xdr:from>
    <xdr:to>
      <xdr:col>24</xdr:col>
      <xdr:colOff>63500</xdr:colOff>
      <xdr:row>104</xdr:row>
      <xdr:rowOff>130084</xdr:rowOff>
    </xdr:to>
    <xdr:cxnSp macro="">
      <xdr:nvCxnSpPr>
        <xdr:cNvPr id="298" name="直線コネクタ 297"/>
        <xdr:cNvCxnSpPr/>
      </xdr:nvCxnSpPr>
      <xdr:spPr>
        <a:xfrm flipV="1">
          <a:off x="3797300" y="1793475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79284</xdr:rowOff>
    </xdr:from>
    <xdr:to>
      <xdr:col>15</xdr:col>
      <xdr:colOff>101600</xdr:colOff>
      <xdr:row>105</xdr:row>
      <xdr:rowOff>9434</xdr:rowOff>
    </xdr:to>
    <xdr:sp macro="" textlink="">
      <xdr:nvSpPr>
        <xdr:cNvPr id="299" name="楕円 298"/>
        <xdr:cNvSpPr/>
      </xdr:nvSpPr>
      <xdr:spPr>
        <a:xfrm>
          <a:off x="2857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130084</xdr:rowOff>
    </xdr:from>
    <xdr:to>
      <xdr:col>19</xdr:col>
      <xdr:colOff>177800</xdr:colOff>
      <xdr:row>104</xdr:row>
      <xdr:rowOff>130084</xdr:rowOff>
    </xdr:to>
    <xdr:cxnSp macro="">
      <xdr:nvCxnSpPr>
        <xdr:cNvPr id="300" name="直線コネクタ 299"/>
        <xdr:cNvCxnSpPr/>
      </xdr:nvCxnSpPr>
      <xdr:spPr>
        <a:xfrm>
          <a:off x="2908300" y="17960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907</xdr:rowOff>
    </xdr:from>
    <xdr:to>
      <xdr:col>10</xdr:col>
      <xdr:colOff>165100</xdr:colOff>
      <xdr:row>105</xdr:row>
      <xdr:rowOff>102507</xdr:rowOff>
    </xdr:to>
    <xdr:sp macro="" textlink="">
      <xdr:nvSpPr>
        <xdr:cNvPr id="301" name="楕円 300"/>
        <xdr:cNvSpPr/>
      </xdr:nvSpPr>
      <xdr:spPr>
        <a:xfrm>
          <a:off x="1968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130084</xdr:rowOff>
    </xdr:from>
    <xdr:to>
      <xdr:col>15</xdr:col>
      <xdr:colOff>50800</xdr:colOff>
      <xdr:row>105</xdr:row>
      <xdr:rowOff>51707</xdr:rowOff>
    </xdr:to>
    <xdr:cxnSp macro="">
      <xdr:nvCxnSpPr>
        <xdr:cNvPr id="302" name="直線コネクタ 301"/>
        <xdr:cNvCxnSpPr/>
      </xdr:nvCxnSpPr>
      <xdr:spPr>
        <a:xfrm flipV="1">
          <a:off x="2019300" y="1796088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99440</xdr:rowOff>
    </xdr:from>
    <xdr:ext cx="405111" cy="259045"/>
    <xdr:sp macro="" textlink="">
      <xdr:nvSpPr>
        <xdr:cNvPr id="303" name="n_1aveValue【市民会館】&#10;有形固定資産減価償却率"/>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304" name="n_2aveValue【市民会館】&#10;有形固定資産減価償却率"/>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05" name="n_3aveValue【市民会館】&#10;有形固定資産減価償却率"/>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561</xdr:rowOff>
    </xdr:from>
    <xdr:ext cx="405111" cy="259045"/>
    <xdr:sp macro="" textlink="">
      <xdr:nvSpPr>
        <xdr:cNvPr id="306" name="n_1mainValue【市民会館】&#10;有形固定資産減価償却率"/>
        <xdr:cNvSpPr txBox="1"/>
      </xdr:nvSpPr>
      <xdr:spPr>
        <a:xfrm>
          <a:off x="35820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561</xdr:rowOff>
    </xdr:from>
    <xdr:ext cx="405111" cy="259045"/>
    <xdr:sp macro="" textlink="">
      <xdr:nvSpPr>
        <xdr:cNvPr id="307" name="n_2mainValue【市民会館】&#10;有形固定資産減価償却率"/>
        <xdr:cNvSpPr txBox="1"/>
      </xdr:nvSpPr>
      <xdr:spPr>
        <a:xfrm>
          <a:off x="2705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93634</xdr:rowOff>
    </xdr:from>
    <xdr:ext cx="405111" cy="259045"/>
    <xdr:sp macro="" textlink="">
      <xdr:nvSpPr>
        <xdr:cNvPr id="308" name="n_3mainValue【市民会館】&#10;有形固定資産減価償却率"/>
        <xdr:cNvSpPr txBox="1"/>
      </xdr:nvSpPr>
      <xdr:spPr>
        <a:xfrm>
          <a:off x="1816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9" name="直線コネクタ 31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0" name="テキスト ボックス 31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1" name="直線コネクタ 32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2" name="テキスト ボックス 32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3" name="直線コネクタ 32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24" name="テキスト ボックス 32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5" name="直線コネクタ 32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26" name="テキスト ボックス 32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7" name="直線コネクタ 3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8" name="テキスト ボックス 3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330" name="直線コネクタ 329"/>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31"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32" name="直線コネクタ 331"/>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333"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334" name="直線コネクタ 333"/>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335" name="【市民会館】&#10;一人当たり面積平均値テキスト"/>
        <xdr:cNvSpPr txBox="1"/>
      </xdr:nvSpPr>
      <xdr:spPr>
        <a:xfrm>
          <a:off x="10515600" y="1815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336" name="フローチャート: 判断 335"/>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337" name="フローチャート: 判断 336"/>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338" name="フローチャート: 判断 337"/>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339" name="フローチャート: 判断 338"/>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164846</xdr:rowOff>
    </xdr:from>
    <xdr:to>
      <xdr:col>55</xdr:col>
      <xdr:colOff>50800</xdr:colOff>
      <xdr:row>105</xdr:row>
      <xdr:rowOff>94996</xdr:rowOff>
    </xdr:to>
    <xdr:sp macro="" textlink="">
      <xdr:nvSpPr>
        <xdr:cNvPr id="345" name="楕円 344"/>
        <xdr:cNvSpPr/>
      </xdr:nvSpPr>
      <xdr:spPr>
        <a:xfrm>
          <a:off x="104267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16273</xdr:rowOff>
    </xdr:from>
    <xdr:ext cx="469744" cy="259045"/>
    <xdr:sp macro="" textlink="">
      <xdr:nvSpPr>
        <xdr:cNvPr id="346" name="【市民会館】&#10;一人当たり面積該当値テキスト"/>
        <xdr:cNvSpPr txBox="1"/>
      </xdr:nvSpPr>
      <xdr:spPr>
        <a:xfrm>
          <a:off x="10515600" y="178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160274</xdr:rowOff>
    </xdr:from>
    <xdr:to>
      <xdr:col>50</xdr:col>
      <xdr:colOff>165100</xdr:colOff>
      <xdr:row>105</xdr:row>
      <xdr:rowOff>90424</xdr:rowOff>
    </xdr:to>
    <xdr:sp macro="" textlink="">
      <xdr:nvSpPr>
        <xdr:cNvPr id="347" name="楕円 346"/>
        <xdr:cNvSpPr/>
      </xdr:nvSpPr>
      <xdr:spPr>
        <a:xfrm>
          <a:off x="95885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39624</xdr:rowOff>
    </xdr:from>
    <xdr:to>
      <xdr:col>55</xdr:col>
      <xdr:colOff>0</xdr:colOff>
      <xdr:row>105</xdr:row>
      <xdr:rowOff>44196</xdr:rowOff>
    </xdr:to>
    <xdr:cxnSp macro="">
      <xdr:nvCxnSpPr>
        <xdr:cNvPr id="348" name="直線コネクタ 347"/>
        <xdr:cNvCxnSpPr/>
      </xdr:nvCxnSpPr>
      <xdr:spPr>
        <a:xfrm>
          <a:off x="9639300" y="1804187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162561</xdr:rowOff>
    </xdr:from>
    <xdr:to>
      <xdr:col>46</xdr:col>
      <xdr:colOff>38100</xdr:colOff>
      <xdr:row>105</xdr:row>
      <xdr:rowOff>92711</xdr:rowOff>
    </xdr:to>
    <xdr:sp macro="" textlink="">
      <xdr:nvSpPr>
        <xdr:cNvPr id="349" name="楕円 348"/>
        <xdr:cNvSpPr/>
      </xdr:nvSpPr>
      <xdr:spPr>
        <a:xfrm>
          <a:off x="8699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39624</xdr:rowOff>
    </xdr:from>
    <xdr:to>
      <xdr:col>50</xdr:col>
      <xdr:colOff>114300</xdr:colOff>
      <xdr:row>105</xdr:row>
      <xdr:rowOff>41911</xdr:rowOff>
    </xdr:to>
    <xdr:cxnSp macro="">
      <xdr:nvCxnSpPr>
        <xdr:cNvPr id="350" name="直線コネクタ 349"/>
        <xdr:cNvCxnSpPr/>
      </xdr:nvCxnSpPr>
      <xdr:spPr>
        <a:xfrm flipV="1">
          <a:off x="8750300" y="180418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162561</xdr:rowOff>
    </xdr:from>
    <xdr:to>
      <xdr:col>41</xdr:col>
      <xdr:colOff>101600</xdr:colOff>
      <xdr:row>105</xdr:row>
      <xdr:rowOff>92711</xdr:rowOff>
    </xdr:to>
    <xdr:sp macro="" textlink="">
      <xdr:nvSpPr>
        <xdr:cNvPr id="351" name="楕円 350"/>
        <xdr:cNvSpPr/>
      </xdr:nvSpPr>
      <xdr:spPr>
        <a:xfrm>
          <a:off x="781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41911</xdr:rowOff>
    </xdr:from>
    <xdr:to>
      <xdr:col>45</xdr:col>
      <xdr:colOff>177800</xdr:colOff>
      <xdr:row>105</xdr:row>
      <xdr:rowOff>41911</xdr:rowOff>
    </xdr:to>
    <xdr:cxnSp macro="">
      <xdr:nvCxnSpPr>
        <xdr:cNvPr id="352" name="直線コネクタ 351"/>
        <xdr:cNvCxnSpPr/>
      </xdr:nvCxnSpPr>
      <xdr:spPr>
        <a:xfrm>
          <a:off x="7861300" y="18044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131842</xdr:rowOff>
    </xdr:from>
    <xdr:ext cx="469744" cy="259045"/>
    <xdr:sp macro="" textlink="">
      <xdr:nvSpPr>
        <xdr:cNvPr id="353" name="n_1aveValue【市民会館】&#10;一人当たり面積"/>
        <xdr:cNvSpPr txBox="1"/>
      </xdr:nvSpPr>
      <xdr:spPr>
        <a:xfrm>
          <a:off x="9391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124985</xdr:rowOff>
    </xdr:from>
    <xdr:ext cx="469744" cy="259045"/>
    <xdr:sp macro="" textlink="">
      <xdr:nvSpPr>
        <xdr:cNvPr id="354" name="n_2aveValue【市民会館】&#10;一人当たり面積"/>
        <xdr:cNvSpPr txBox="1"/>
      </xdr:nvSpPr>
      <xdr:spPr>
        <a:xfrm>
          <a:off x="8515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129557</xdr:rowOff>
    </xdr:from>
    <xdr:ext cx="469744" cy="259045"/>
    <xdr:sp macro="" textlink="">
      <xdr:nvSpPr>
        <xdr:cNvPr id="355" name="n_3aveValue【市民会館】&#10;一人当たり面積"/>
        <xdr:cNvSpPr txBox="1"/>
      </xdr:nvSpPr>
      <xdr:spPr>
        <a:xfrm>
          <a:off x="7626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106951</xdr:rowOff>
    </xdr:from>
    <xdr:ext cx="469744" cy="259045"/>
    <xdr:sp macro="" textlink="">
      <xdr:nvSpPr>
        <xdr:cNvPr id="356" name="n_1mainValue【市民会館】&#10;一人当たり面積"/>
        <xdr:cNvSpPr txBox="1"/>
      </xdr:nvSpPr>
      <xdr:spPr>
        <a:xfrm>
          <a:off x="9391727" y="177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109238</xdr:rowOff>
    </xdr:from>
    <xdr:ext cx="469744" cy="259045"/>
    <xdr:sp macro="" textlink="">
      <xdr:nvSpPr>
        <xdr:cNvPr id="357" name="n_2mainValue【市民会館】&#10;一人当たり面積"/>
        <xdr:cNvSpPr txBox="1"/>
      </xdr:nvSpPr>
      <xdr:spPr>
        <a:xfrm>
          <a:off x="8515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358" name="n_3mainValue【市民会館】&#10;一人当たり面積"/>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9" name="直線コネクタ 3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0" name="テキスト ボックス 3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1" name="直線コネクタ 3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2" name="テキスト ボックス 3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3" name="直線コネクタ 3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4" name="テキスト ボックス 3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5" name="直線コネクタ 3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6" name="テキスト ボックス 3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7" name="直線コネクタ 3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8" name="テキスト ボックス 3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9" name="直線コネクタ 3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0" name="テキスト ボックス 3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2" name="テキスト ボックス 3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84" name="直線コネクタ 383"/>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85"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6" name="直線コネクタ 38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87"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88" name="直線コネクタ 387"/>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389" name="【一般廃棄物処理施設】&#10;有形固定資産減価償却率平均値テキスト"/>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90" name="フローチャート: 判断 389"/>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91" name="フローチャート: 判断 390"/>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92" name="フローチャート: 判断 391"/>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393" name="フローチャート: 判断 392"/>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111942</xdr:rowOff>
    </xdr:from>
    <xdr:to>
      <xdr:col>85</xdr:col>
      <xdr:colOff>177800</xdr:colOff>
      <xdr:row>34</xdr:row>
      <xdr:rowOff>42092</xdr:rowOff>
    </xdr:to>
    <xdr:sp macro="" textlink="">
      <xdr:nvSpPr>
        <xdr:cNvPr id="399" name="楕円 398"/>
        <xdr:cNvSpPr/>
      </xdr:nvSpPr>
      <xdr:spPr>
        <a:xfrm>
          <a:off x="16268700" y="57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26869</xdr:rowOff>
    </xdr:from>
    <xdr:ext cx="405111" cy="259045"/>
    <xdr:sp macro="" textlink="">
      <xdr:nvSpPr>
        <xdr:cNvPr id="400" name="【一般廃棄物処理施設】&#10;有形固定資産減価償却率該当値テキスト"/>
        <xdr:cNvSpPr txBox="1"/>
      </xdr:nvSpPr>
      <xdr:spPr>
        <a:xfrm>
          <a:off x="16357600" y="5684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133169</xdr:rowOff>
    </xdr:from>
    <xdr:to>
      <xdr:col>81</xdr:col>
      <xdr:colOff>101600</xdr:colOff>
      <xdr:row>33</xdr:row>
      <xdr:rowOff>63319</xdr:rowOff>
    </xdr:to>
    <xdr:sp macro="" textlink="">
      <xdr:nvSpPr>
        <xdr:cNvPr id="401" name="楕円 400"/>
        <xdr:cNvSpPr/>
      </xdr:nvSpPr>
      <xdr:spPr>
        <a:xfrm>
          <a:off x="15430500" y="56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12519</xdr:rowOff>
    </xdr:from>
    <xdr:to>
      <xdr:col>85</xdr:col>
      <xdr:colOff>127000</xdr:colOff>
      <xdr:row>33</xdr:row>
      <xdr:rowOff>162742</xdr:rowOff>
    </xdr:to>
    <xdr:cxnSp macro="">
      <xdr:nvCxnSpPr>
        <xdr:cNvPr id="402" name="直線コネクタ 401"/>
        <xdr:cNvCxnSpPr/>
      </xdr:nvCxnSpPr>
      <xdr:spPr>
        <a:xfrm>
          <a:off x="15481300" y="5670369"/>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133169</xdr:rowOff>
    </xdr:from>
    <xdr:to>
      <xdr:col>76</xdr:col>
      <xdr:colOff>165100</xdr:colOff>
      <xdr:row>33</xdr:row>
      <xdr:rowOff>63319</xdr:rowOff>
    </xdr:to>
    <xdr:sp macro="" textlink="">
      <xdr:nvSpPr>
        <xdr:cNvPr id="403" name="楕円 402"/>
        <xdr:cNvSpPr/>
      </xdr:nvSpPr>
      <xdr:spPr>
        <a:xfrm>
          <a:off x="14541500" y="56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12519</xdr:rowOff>
    </xdr:from>
    <xdr:to>
      <xdr:col>81</xdr:col>
      <xdr:colOff>50800</xdr:colOff>
      <xdr:row>33</xdr:row>
      <xdr:rowOff>12519</xdr:rowOff>
    </xdr:to>
    <xdr:cxnSp macro="">
      <xdr:nvCxnSpPr>
        <xdr:cNvPr id="404" name="直線コネクタ 403"/>
        <xdr:cNvCxnSpPr/>
      </xdr:nvCxnSpPr>
      <xdr:spPr>
        <a:xfrm>
          <a:off x="14592300" y="56703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134801</xdr:rowOff>
    </xdr:from>
    <xdr:to>
      <xdr:col>72</xdr:col>
      <xdr:colOff>38100</xdr:colOff>
      <xdr:row>33</xdr:row>
      <xdr:rowOff>64951</xdr:rowOff>
    </xdr:to>
    <xdr:sp macro="" textlink="">
      <xdr:nvSpPr>
        <xdr:cNvPr id="405" name="楕円 404"/>
        <xdr:cNvSpPr/>
      </xdr:nvSpPr>
      <xdr:spPr>
        <a:xfrm>
          <a:off x="13652500" y="56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12519</xdr:rowOff>
    </xdr:from>
    <xdr:to>
      <xdr:col>76</xdr:col>
      <xdr:colOff>114300</xdr:colOff>
      <xdr:row>33</xdr:row>
      <xdr:rowOff>14151</xdr:rowOff>
    </xdr:to>
    <xdr:cxnSp macro="">
      <xdr:nvCxnSpPr>
        <xdr:cNvPr id="406" name="直線コネクタ 405"/>
        <xdr:cNvCxnSpPr/>
      </xdr:nvCxnSpPr>
      <xdr:spPr>
        <a:xfrm flipV="1">
          <a:off x="13703300" y="56703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7093</xdr:rowOff>
    </xdr:from>
    <xdr:ext cx="405111" cy="259045"/>
    <xdr:sp macro="" textlink="">
      <xdr:nvSpPr>
        <xdr:cNvPr id="407" name="n_1aveValue【一般廃棄物処理施設】&#10;有形固定資産減価償却率"/>
        <xdr:cNvSpPr txBox="1"/>
      </xdr:nvSpPr>
      <xdr:spPr>
        <a:xfrm>
          <a:off x="15266044"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162214</xdr:rowOff>
    </xdr:from>
    <xdr:ext cx="405111" cy="259045"/>
    <xdr:sp macro="" textlink="">
      <xdr:nvSpPr>
        <xdr:cNvPr id="408" name="n_2aveValue【一般廃棄物処理施設】&#10;有形固定資産減価償却率"/>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60977</xdr:rowOff>
    </xdr:from>
    <xdr:ext cx="405111" cy="259045"/>
    <xdr:sp macro="" textlink="">
      <xdr:nvSpPr>
        <xdr:cNvPr id="409" name="n_3aveValue【一般廃棄物処理施設】&#10;有形固定資産減価償却率"/>
        <xdr:cNvSpPr txBox="1"/>
      </xdr:nvSpPr>
      <xdr:spPr>
        <a:xfrm>
          <a:off x="13500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79846</xdr:rowOff>
    </xdr:from>
    <xdr:ext cx="405111" cy="259045"/>
    <xdr:sp macro="" textlink="">
      <xdr:nvSpPr>
        <xdr:cNvPr id="410" name="n_1mainValue【一般廃棄物処理施設】&#10;有形固定資産減価償却率"/>
        <xdr:cNvSpPr txBox="1"/>
      </xdr:nvSpPr>
      <xdr:spPr>
        <a:xfrm>
          <a:off x="15266044" y="5394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79846</xdr:rowOff>
    </xdr:from>
    <xdr:ext cx="405111" cy="259045"/>
    <xdr:sp macro="" textlink="">
      <xdr:nvSpPr>
        <xdr:cNvPr id="411" name="n_2mainValue【一般廃棄物処理施設】&#10;有形固定資産減価償却率"/>
        <xdr:cNvSpPr txBox="1"/>
      </xdr:nvSpPr>
      <xdr:spPr>
        <a:xfrm>
          <a:off x="14389744" y="5394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81478</xdr:rowOff>
    </xdr:from>
    <xdr:ext cx="405111" cy="259045"/>
    <xdr:sp macro="" textlink="">
      <xdr:nvSpPr>
        <xdr:cNvPr id="412" name="n_3mainValue【一般廃棄物処理施設】&#10;有形固定資産減価償却率"/>
        <xdr:cNvSpPr txBox="1"/>
      </xdr:nvSpPr>
      <xdr:spPr>
        <a:xfrm>
          <a:off x="13500744" y="539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23" name="直線コネクタ 422"/>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24" name="テキスト ボックス 423"/>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5" name="直線コネクタ 42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6" name="テキスト ボックス 42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27" name="直線コネクタ 426"/>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28" name="テキスト ボックス 427"/>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0" name="テキスト ボックス 42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32" name="直線コネクタ 431"/>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33"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34" name="直線コネクタ 433"/>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35"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36" name="直線コネクタ 435"/>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437" name="【一般廃棄物処理施設】&#10;一人当たり有形固定資産（償却資産）額平均値テキスト"/>
        <xdr:cNvSpPr txBox="1"/>
      </xdr:nvSpPr>
      <xdr:spPr>
        <a:xfrm>
          <a:off x="22199600" y="646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38" name="フローチャート: 判断 437"/>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39" name="フローチャート: 判断 438"/>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440" name="フローチャート: 判断 439"/>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441" name="フローチャート: 判断 440"/>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63199</xdr:rowOff>
    </xdr:from>
    <xdr:to>
      <xdr:col>116</xdr:col>
      <xdr:colOff>114300</xdr:colOff>
      <xdr:row>40</xdr:row>
      <xdr:rowOff>164799</xdr:rowOff>
    </xdr:to>
    <xdr:sp macro="" textlink="">
      <xdr:nvSpPr>
        <xdr:cNvPr id="447" name="楕円 446"/>
        <xdr:cNvSpPr/>
      </xdr:nvSpPr>
      <xdr:spPr>
        <a:xfrm>
          <a:off x="22110700" y="692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149576</xdr:rowOff>
    </xdr:from>
    <xdr:ext cx="534377" cy="259045"/>
    <xdr:sp macro="" textlink="">
      <xdr:nvSpPr>
        <xdr:cNvPr id="448" name="【一般廃棄物処理施設】&#10;一人当たり有形固定資産（償却資産）額該当値テキスト"/>
        <xdr:cNvSpPr txBox="1"/>
      </xdr:nvSpPr>
      <xdr:spPr>
        <a:xfrm>
          <a:off x="22199600" y="683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69989</xdr:rowOff>
    </xdr:from>
    <xdr:to>
      <xdr:col>112</xdr:col>
      <xdr:colOff>38100</xdr:colOff>
      <xdr:row>41</xdr:row>
      <xdr:rowOff>139</xdr:rowOff>
    </xdr:to>
    <xdr:sp macro="" textlink="">
      <xdr:nvSpPr>
        <xdr:cNvPr id="449" name="楕円 448"/>
        <xdr:cNvSpPr/>
      </xdr:nvSpPr>
      <xdr:spPr>
        <a:xfrm>
          <a:off x="21272500" y="69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113999</xdr:rowOff>
    </xdr:from>
    <xdr:to>
      <xdr:col>116</xdr:col>
      <xdr:colOff>63500</xdr:colOff>
      <xdr:row>40</xdr:row>
      <xdr:rowOff>120789</xdr:rowOff>
    </xdr:to>
    <xdr:cxnSp macro="">
      <xdr:nvCxnSpPr>
        <xdr:cNvPr id="450" name="直線コネクタ 449"/>
        <xdr:cNvCxnSpPr/>
      </xdr:nvCxnSpPr>
      <xdr:spPr>
        <a:xfrm flipV="1">
          <a:off x="21323300" y="6971999"/>
          <a:ext cx="83820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70177</xdr:rowOff>
    </xdr:from>
    <xdr:to>
      <xdr:col>107</xdr:col>
      <xdr:colOff>101600</xdr:colOff>
      <xdr:row>41</xdr:row>
      <xdr:rowOff>327</xdr:rowOff>
    </xdr:to>
    <xdr:sp macro="" textlink="">
      <xdr:nvSpPr>
        <xdr:cNvPr id="451" name="楕円 450"/>
        <xdr:cNvSpPr/>
      </xdr:nvSpPr>
      <xdr:spPr>
        <a:xfrm>
          <a:off x="20383500" y="692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120789</xdr:rowOff>
    </xdr:from>
    <xdr:to>
      <xdr:col>111</xdr:col>
      <xdr:colOff>177800</xdr:colOff>
      <xdr:row>40</xdr:row>
      <xdr:rowOff>120977</xdr:rowOff>
    </xdr:to>
    <xdr:cxnSp macro="">
      <xdr:nvCxnSpPr>
        <xdr:cNvPr id="452" name="直線コネクタ 451"/>
        <xdr:cNvCxnSpPr/>
      </xdr:nvCxnSpPr>
      <xdr:spPr>
        <a:xfrm flipV="1">
          <a:off x="20434300" y="6978789"/>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70086</xdr:rowOff>
    </xdr:from>
    <xdr:to>
      <xdr:col>102</xdr:col>
      <xdr:colOff>165100</xdr:colOff>
      <xdr:row>41</xdr:row>
      <xdr:rowOff>236</xdr:rowOff>
    </xdr:to>
    <xdr:sp macro="" textlink="">
      <xdr:nvSpPr>
        <xdr:cNvPr id="453" name="楕円 452"/>
        <xdr:cNvSpPr/>
      </xdr:nvSpPr>
      <xdr:spPr>
        <a:xfrm>
          <a:off x="19494500" y="692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120886</xdr:rowOff>
    </xdr:from>
    <xdr:to>
      <xdr:col>107</xdr:col>
      <xdr:colOff>50800</xdr:colOff>
      <xdr:row>40</xdr:row>
      <xdr:rowOff>120977</xdr:rowOff>
    </xdr:to>
    <xdr:cxnSp macro="">
      <xdr:nvCxnSpPr>
        <xdr:cNvPr id="454" name="直線コネクタ 453"/>
        <xdr:cNvCxnSpPr/>
      </xdr:nvCxnSpPr>
      <xdr:spPr>
        <a:xfrm>
          <a:off x="19545300" y="697888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455" name="n_1aveValue【一般廃棄物処理施設】&#10;一人当たり有形固定資産（償却資産）額"/>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456" name="n_2aveValue【一般廃棄物処理施設】&#10;一人当たり有形固定資産（償却資産）額"/>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457" name="n_3aveValue【一般廃棄物処理施設】&#10;一人当たり有形固定資産（償却資産）額"/>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162716</xdr:rowOff>
    </xdr:from>
    <xdr:ext cx="534377" cy="259045"/>
    <xdr:sp macro="" textlink="">
      <xdr:nvSpPr>
        <xdr:cNvPr id="458" name="n_1mainValue【一般廃棄物処理施設】&#10;一人当たり有形固定資産（償却資産）額"/>
        <xdr:cNvSpPr txBox="1"/>
      </xdr:nvSpPr>
      <xdr:spPr>
        <a:xfrm>
          <a:off x="21043411" y="702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162904</xdr:rowOff>
    </xdr:from>
    <xdr:ext cx="534377" cy="259045"/>
    <xdr:sp macro="" textlink="">
      <xdr:nvSpPr>
        <xdr:cNvPr id="459" name="n_2mainValue【一般廃棄物処理施設】&#10;一人当たり有形固定資産（償却資産）額"/>
        <xdr:cNvSpPr txBox="1"/>
      </xdr:nvSpPr>
      <xdr:spPr>
        <a:xfrm>
          <a:off x="20167111" y="702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162813</xdr:rowOff>
    </xdr:from>
    <xdr:ext cx="534377" cy="259045"/>
    <xdr:sp macro="" textlink="">
      <xdr:nvSpPr>
        <xdr:cNvPr id="460" name="n_3mainValue【一般廃棄物処理施設】&#10;一人当たり有形固定資産（償却資産）額"/>
        <xdr:cNvSpPr txBox="1"/>
      </xdr:nvSpPr>
      <xdr:spPr>
        <a:xfrm>
          <a:off x="19278111" y="702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1" name="直線コネクタ 4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2" name="テキスト ボックス 47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3" name="直線コネクタ 4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4" name="テキスト ボックス 4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5" name="直線コネクタ 4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6" name="テキスト ボックス 4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7" name="直線コネクタ 4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8" name="テキスト ボックス 4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9" name="直線コネクタ 4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0" name="テキスト ボックス 4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1" name="直線コネクタ 4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2" name="テキスト ボックス 48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3" name="直線コネクタ 4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4" name="テキスト ボックス 4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486" name="直線コネクタ 485"/>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487"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88" name="直線コネクタ 487"/>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89"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90" name="直線コネクタ 489"/>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491" name="【保健センター・保健所】&#10;有形固定資産減価償却率平均値テキスト"/>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92" name="フローチャート: 判断 491"/>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93" name="フローチャート: 判断 492"/>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94" name="フローチャート: 判断 493"/>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495" name="フローチャート: 判断 494"/>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37374</xdr:rowOff>
    </xdr:from>
    <xdr:to>
      <xdr:col>85</xdr:col>
      <xdr:colOff>177800</xdr:colOff>
      <xdr:row>62</xdr:row>
      <xdr:rowOff>138974</xdr:rowOff>
    </xdr:to>
    <xdr:sp macro="" textlink="">
      <xdr:nvSpPr>
        <xdr:cNvPr id="501" name="楕円 500"/>
        <xdr:cNvSpPr/>
      </xdr:nvSpPr>
      <xdr:spPr>
        <a:xfrm>
          <a:off x="162687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15801</xdr:rowOff>
    </xdr:from>
    <xdr:ext cx="405111" cy="259045"/>
    <xdr:sp macro="" textlink="">
      <xdr:nvSpPr>
        <xdr:cNvPr id="502" name="【保健センター・保健所】&#10;有形固定資産減価償却率該当値テキスト"/>
        <xdr:cNvSpPr txBox="1"/>
      </xdr:nvSpPr>
      <xdr:spPr>
        <a:xfrm>
          <a:off x="16357600"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73297</xdr:rowOff>
    </xdr:from>
    <xdr:to>
      <xdr:col>81</xdr:col>
      <xdr:colOff>101600</xdr:colOff>
      <xdr:row>63</xdr:row>
      <xdr:rowOff>3447</xdr:rowOff>
    </xdr:to>
    <xdr:sp macro="" textlink="">
      <xdr:nvSpPr>
        <xdr:cNvPr id="503" name="楕円 502"/>
        <xdr:cNvSpPr/>
      </xdr:nvSpPr>
      <xdr:spPr>
        <a:xfrm>
          <a:off x="15430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88174</xdr:rowOff>
    </xdr:from>
    <xdr:to>
      <xdr:col>85</xdr:col>
      <xdr:colOff>127000</xdr:colOff>
      <xdr:row>62</xdr:row>
      <xdr:rowOff>124097</xdr:rowOff>
    </xdr:to>
    <xdr:cxnSp macro="">
      <xdr:nvCxnSpPr>
        <xdr:cNvPr id="504" name="直線コネクタ 503"/>
        <xdr:cNvCxnSpPr/>
      </xdr:nvCxnSpPr>
      <xdr:spPr>
        <a:xfrm flipV="1">
          <a:off x="15481300" y="1071807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73297</xdr:rowOff>
    </xdr:from>
    <xdr:to>
      <xdr:col>76</xdr:col>
      <xdr:colOff>165100</xdr:colOff>
      <xdr:row>63</xdr:row>
      <xdr:rowOff>3447</xdr:rowOff>
    </xdr:to>
    <xdr:sp macro="" textlink="">
      <xdr:nvSpPr>
        <xdr:cNvPr id="505" name="楕円 504"/>
        <xdr:cNvSpPr/>
      </xdr:nvSpPr>
      <xdr:spPr>
        <a:xfrm>
          <a:off x="14541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124097</xdr:rowOff>
    </xdr:from>
    <xdr:to>
      <xdr:col>81</xdr:col>
      <xdr:colOff>50800</xdr:colOff>
      <xdr:row>62</xdr:row>
      <xdr:rowOff>124097</xdr:rowOff>
    </xdr:to>
    <xdr:cxnSp macro="">
      <xdr:nvCxnSpPr>
        <xdr:cNvPr id="506" name="直線コネクタ 505"/>
        <xdr:cNvCxnSpPr/>
      </xdr:nvCxnSpPr>
      <xdr:spPr>
        <a:xfrm>
          <a:off x="14592300" y="107539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143510</xdr:rowOff>
    </xdr:from>
    <xdr:to>
      <xdr:col>72</xdr:col>
      <xdr:colOff>38100</xdr:colOff>
      <xdr:row>63</xdr:row>
      <xdr:rowOff>73660</xdr:rowOff>
    </xdr:to>
    <xdr:sp macro="" textlink="">
      <xdr:nvSpPr>
        <xdr:cNvPr id="507" name="楕円 506"/>
        <xdr:cNvSpPr/>
      </xdr:nvSpPr>
      <xdr:spPr>
        <a:xfrm>
          <a:off x="13652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124097</xdr:rowOff>
    </xdr:from>
    <xdr:to>
      <xdr:col>76</xdr:col>
      <xdr:colOff>114300</xdr:colOff>
      <xdr:row>63</xdr:row>
      <xdr:rowOff>22860</xdr:rowOff>
    </xdr:to>
    <xdr:cxnSp macro="">
      <xdr:nvCxnSpPr>
        <xdr:cNvPr id="508" name="直線コネクタ 507"/>
        <xdr:cNvCxnSpPr/>
      </xdr:nvCxnSpPr>
      <xdr:spPr>
        <a:xfrm flipV="1">
          <a:off x="13703300" y="1075399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109781</xdr:rowOff>
    </xdr:from>
    <xdr:ext cx="405111" cy="259045"/>
    <xdr:sp macro="" textlink="">
      <xdr:nvSpPr>
        <xdr:cNvPr id="509" name="n_1aveValue【保健センター・保健所】&#10;有形固定資産減価償却率"/>
        <xdr:cNvSpPr txBox="1"/>
      </xdr:nvSpPr>
      <xdr:spPr>
        <a:xfrm>
          <a:off x="15266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10"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511" name="n_3aveValue【保健センター・保健所】&#10;有形固定資産減価償却率"/>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166024</xdr:rowOff>
    </xdr:from>
    <xdr:ext cx="405111" cy="259045"/>
    <xdr:sp macro="" textlink="">
      <xdr:nvSpPr>
        <xdr:cNvPr id="512" name="n_1mainValue【保健センター・保健所】&#10;有形固定資産減価償却率"/>
        <xdr:cNvSpPr txBox="1"/>
      </xdr:nvSpPr>
      <xdr:spPr>
        <a:xfrm>
          <a:off x="152660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166024</xdr:rowOff>
    </xdr:from>
    <xdr:ext cx="405111" cy="259045"/>
    <xdr:sp macro="" textlink="">
      <xdr:nvSpPr>
        <xdr:cNvPr id="513" name="n_2mainValue【保健センター・保健所】&#10;有形固定資産減価償却率"/>
        <xdr:cNvSpPr txBox="1"/>
      </xdr:nvSpPr>
      <xdr:spPr>
        <a:xfrm>
          <a:off x="14389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64787</xdr:rowOff>
    </xdr:from>
    <xdr:ext cx="405111" cy="259045"/>
    <xdr:sp macro="" textlink="">
      <xdr:nvSpPr>
        <xdr:cNvPr id="514" name="n_3mainValue【保健センター・保健所】&#10;有形固定資産減価償却率"/>
        <xdr:cNvSpPr txBox="1"/>
      </xdr:nvSpPr>
      <xdr:spPr>
        <a:xfrm>
          <a:off x="135007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8" name="テキスト ボックス 52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0" name="テキスト ボックス 52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2" name="テキスト ボックス 53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4" name="テキスト ボックス 53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6" name="テキスト ボックス 53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40" name="直線コネクタ 539"/>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41"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42" name="直線コネクタ 541"/>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43"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44" name="直線コネクタ 543"/>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45"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46" name="フローチャート: 判断 545"/>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47" name="フローチャート: 判断 546"/>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548" name="フローチャート: 判断 547"/>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549" name="フローチャート: 判断 548"/>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123916</xdr:rowOff>
    </xdr:from>
    <xdr:to>
      <xdr:col>116</xdr:col>
      <xdr:colOff>114300</xdr:colOff>
      <xdr:row>62</xdr:row>
      <xdr:rowOff>54066</xdr:rowOff>
    </xdr:to>
    <xdr:sp macro="" textlink="">
      <xdr:nvSpPr>
        <xdr:cNvPr id="555" name="楕円 554"/>
        <xdr:cNvSpPr/>
      </xdr:nvSpPr>
      <xdr:spPr>
        <a:xfrm>
          <a:off x="221107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146793</xdr:rowOff>
    </xdr:from>
    <xdr:ext cx="469744" cy="259045"/>
    <xdr:sp macro="" textlink="">
      <xdr:nvSpPr>
        <xdr:cNvPr id="556" name="【保健センター・保健所】&#10;一人当たり面積該当値テキスト"/>
        <xdr:cNvSpPr txBox="1"/>
      </xdr:nvSpPr>
      <xdr:spPr>
        <a:xfrm>
          <a:off x="22199600"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557" name="楕円 556"/>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3266</xdr:rowOff>
    </xdr:to>
    <xdr:cxnSp macro="">
      <xdr:nvCxnSpPr>
        <xdr:cNvPr id="558" name="直線コネクタ 557"/>
        <xdr:cNvCxnSpPr/>
      </xdr:nvCxnSpPr>
      <xdr:spPr>
        <a:xfrm>
          <a:off x="21323300" y="106299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559" name="楕円 558"/>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560" name="直線コネクタ 559"/>
        <xdr:cNvCxnSpPr/>
      </xdr:nvCxnSpPr>
      <xdr:spPr>
        <a:xfrm>
          <a:off x="2043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61" name="楕円 560"/>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0</xdr:rowOff>
    </xdr:to>
    <xdr:cxnSp macro="">
      <xdr:nvCxnSpPr>
        <xdr:cNvPr id="562" name="直線コネクタ 561"/>
        <xdr:cNvCxnSpPr/>
      </xdr:nvCxnSpPr>
      <xdr:spPr>
        <a:xfrm>
          <a:off x="19545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164392</xdr:rowOff>
    </xdr:from>
    <xdr:ext cx="469744" cy="259045"/>
    <xdr:sp macro="" textlink="">
      <xdr:nvSpPr>
        <xdr:cNvPr id="563" name="n_1aveValue【保健センター・保健所】&#10;一人当たり面積"/>
        <xdr:cNvSpPr txBox="1"/>
      </xdr:nvSpPr>
      <xdr:spPr>
        <a:xfrm>
          <a:off x="21075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151328</xdr:rowOff>
    </xdr:from>
    <xdr:ext cx="469744" cy="259045"/>
    <xdr:sp macro="" textlink="">
      <xdr:nvSpPr>
        <xdr:cNvPr id="564" name="n_2aveValue【保健センター・保健所】&#10;一人当たり面積"/>
        <xdr:cNvSpPr txBox="1"/>
      </xdr:nvSpPr>
      <xdr:spPr>
        <a:xfrm>
          <a:off x="20199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108874</xdr:rowOff>
    </xdr:from>
    <xdr:ext cx="469744" cy="259045"/>
    <xdr:sp macro="" textlink="">
      <xdr:nvSpPr>
        <xdr:cNvPr id="565" name="n_3aveValue【保健センター・保健所】&#10;一人当たり面積"/>
        <xdr:cNvSpPr txBox="1"/>
      </xdr:nvSpPr>
      <xdr:spPr>
        <a:xfrm>
          <a:off x="19310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67327</xdr:rowOff>
    </xdr:from>
    <xdr:ext cx="469744" cy="259045"/>
    <xdr:sp macro="" textlink="">
      <xdr:nvSpPr>
        <xdr:cNvPr id="566" name="n_1main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67" name="n_2main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568" name="n_3main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6" name="テキスト ボックス 5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6" name="テキスト ボックス 6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10" name="直線コネクタ 609"/>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11"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12" name="直線コネクタ 611"/>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4" name="直線コネクタ 61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615"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16" name="フローチャート: 判断 615"/>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17" name="フローチャート: 判断 616"/>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618" name="フローチャート: 判断 617"/>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619" name="フローチャート: 判断 618"/>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121738</xdr:rowOff>
    </xdr:from>
    <xdr:to>
      <xdr:col>85</xdr:col>
      <xdr:colOff>177800</xdr:colOff>
      <xdr:row>103</xdr:row>
      <xdr:rowOff>51888</xdr:rowOff>
    </xdr:to>
    <xdr:sp macro="" textlink="">
      <xdr:nvSpPr>
        <xdr:cNvPr id="625" name="楕円 624"/>
        <xdr:cNvSpPr/>
      </xdr:nvSpPr>
      <xdr:spPr>
        <a:xfrm>
          <a:off x="162687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144615</xdr:rowOff>
    </xdr:from>
    <xdr:ext cx="405111" cy="259045"/>
    <xdr:sp macro="" textlink="">
      <xdr:nvSpPr>
        <xdr:cNvPr id="626" name="【庁舎】&#10;有形固定資産減価償却率該当値テキスト"/>
        <xdr:cNvSpPr txBox="1"/>
      </xdr:nvSpPr>
      <xdr:spPr>
        <a:xfrm>
          <a:off x="16357600" y="1746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156029</xdr:rowOff>
    </xdr:from>
    <xdr:to>
      <xdr:col>81</xdr:col>
      <xdr:colOff>101600</xdr:colOff>
      <xdr:row>103</xdr:row>
      <xdr:rowOff>86179</xdr:rowOff>
    </xdr:to>
    <xdr:sp macro="" textlink="">
      <xdr:nvSpPr>
        <xdr:cNvPr id="627" name="楕円 626"/>
        <xdr:cNvSpPr/>
      </xdr:nvSpPr>
      <xdr:spPr>
        <a:xfrm>
          <a:off x="15430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1088</xdr:rowOff>
    </xdr:from>
    <xdr:to>
      <xdr:col>85</xdr:col>
      <xdr:colOff>127000</xdr:colOff>
      <xdr:row>103</xdr:row>
      <xdr:rowOff>35379</xdr:rowOff>
    </xdr:to>
    <xdr:cxnSp macro="">
      <xdr:nvCxnSpPr>
        <xdr:cNvPr id="628" name="直線コネクタ 627"/>
        <xdr:cNvCxnSpPr/>
      </xdr:nvCxnSpPr>
      <xdr:spPr>
        <a:xfrm flipV="1">
          <a:off x="15481300" y="1766043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156029</xdr:rowOff>
    </xdr:from>
    <xdr:to>
      <xdr:col>76</xdr:col>
      <xdr:colOff>165100</xdr:colOff>
      <xdr:row>103</xdr:row>
      <xdr:rowOff>86179</xdr:rowOff>
    </xdr:to>
    <xdr:sp macro="" textlink="">
      <xdr:nvSpPr>
        <xdr:cNvPr id="629" name="楕円 628"/>
        <xdr:cNvSpPr/>
      </xdr:nvSpPr>
      <xdr:spPr>
        <a:xfrm>
          <a:off x="14541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35379</xdr:rowOff>
    </xdr:from>
    <xdr:to>
      <xdr:col>81</xdr:col>
      <xdr:colOff>50800</xdr:colOff>
      <xdr:row>103</xdr:row>
      <xdr:rowOff>35379</xdr:rowOff>
    </xdr:to>
    <xdr:cxnSp macro="">
      <xdr:nvCxnSpPr>
        <xdr:cNvPr id="630" name="直線コネクタ 629"/>
        <xdr:cNvCxnSpPr/>
      </xdr:nvCxnSpPr>
      <xdr:spPr>
        <a:xfrm>
          <a:off x="14592300" y="176947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28666</xdr:rowOff>
    </xdr:from>
    <xdr:to>
      <xdr:col>72</xdr:col>
      <xdr:colOff>38100</xdr:colOff>
      <xdr:row>103</xdr:row>
      <xdr:rowOff>130266</xdr:rowOff>
    </xdr:to>
    <xdr:sp macro="" textlink="">
      <xdr:nvSpPr>
        <xdr:cNvPr id="631" name="楕円 630"/>
        <xdr:cNvSpPr/>
      </xdr:nvSpPr>
      <xdr:spPr>
        <a:xfrm>
          <a:off x="13652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35379</xdr:rowOff>
    </xdr:from>
    <xdr:to>
      <xdr:col>76</xdr:col>
      <xdr:colOff>114300</xdr:colOff>
      <xdr:row>103</xdr:row>
      <xdr:rowOff>79466</xdr:rowOff>
    </xdr:to>
    <xdr:cxnSp macro="">
      <xdr:nvCxnSpPr>
        <xdr:cNvPr id="632" name="直線コネクタ 631"/>
        <xdr:cNvCxnSpPr/>
      </xdr:nvCxnSpPr>
      <xdr:spPr>
        <a:xfrm flipV="1">
          <a:off x="13703300" y="1769472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633"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634"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635" name="n_3aveValue【庁舎】&#10;有形固定資産減価償却率"/>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102706</xdr:rowOff>
    </xdr:from>
    <xdr:ext cx="405111" cy="259045"/>
    <xdr:sp macro="" textlink="">
      <xdr:nvSpPr>
        <xdr:cNvPr id="636" name="n_1mainValue【庁舎】&#10;有形固定資産減価償却率"/>
        <xdr:cNvSpPr txBox="1"/>
      </xdr:nvSpPr>
      <xdr:spPr>
        <a:xfrm>
          <a:off x="152660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102706</xdr:rowOff>
    </xdr:from>
    <xdr:ext cx="405111" cy="259045"/>
    <xdr:sp macro="" textlink="">
      <xdr:nvSpPr>
        <xdr:cNvPr id="637" name="n_2mainValue【庁舎】&#10;有形固定資産減価償却率"/>
        <xdr:cNvSpPr txBox="1"/>
      </xdr:nvSpPr>
      <xdr:spPr>
        <a:xfrm>
          <a:off x="143897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146793</xdr:rowOff>
    </xdr:from>
    <xdr:ext cx="405111" cy="259045"/>
    <xdr:sp macro="" textlink="">
      <xdr:nvSpPr>
        <xdr:cNvPr id="638" name="n_3mainValue【庁舎】&#10;有形固定資産減価償却率"/>
        <xdr:cNvSpPr txBox="1"/>
      </xdr:nvSpPr>
      <xdr:spPr>
        <a:xfrm>
          <a:off x="13500744" y="1746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7" name="テキスト ボックス 6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8" name="直線コネクタ 6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9" name="直線コネクタ 6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0" name="テキスト ボックス 6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1" name="直線コネクタ 6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2" name="テキスト ボックス 6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3" name="直線コネクタ 6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4" name="テキスト ボックス 6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5" name="直線コネクタ 6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6" name="テキスト ボックス 6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7" name="直線コネクタ 6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8" name="テキスト ボックス 6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662" name="直線コネクタ 661"/>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663"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664" name="直線コネクタ 663"/>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665"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666" name="直線コネクタ 665"/>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667" name="【庁舎】&#10;一人当たり面積平均値テキスト"/>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668" name="フローチャート: 判断 667"/>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669" name="フローチャート: 判断 668"/>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670" name="フローチャート: 判断 669"/>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671" name="フローチャート: 判断 670"/>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57786</xdr:rowOff>
    </xdr:from>
    <xdr:to>
      <xdr:col>116</xdr:col>
      <xdr:colOff>114300</xdr:colOff>
      <xdr:row>106</xdr:row>
      <xdr:rowOff>159386</xdr:rowOff>
    </xdr:to>
    <xdr:sp macro="" textlink="">
      <xdr:nvSpPr>
        <xdr:cNvPr id="677" name="楕円 676"/>
        <xdr:cNvSpPr/>
      </xdr:nvSpPr>
      <xdr:spPr>
        <a:xfrm>
          <a:off x="221107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36213</xdr:rowOff>
    </xdr:from>
    <xdr:ext cx="469744" cy="259045"/>
    <xdr:sp macro="" textlink="">
      <xdr:nvSpPr>
        <xdr:cNvPr id="678" name="【庁舎】&#10;一人当たり面積該当値テキスト"/>
        <xdr:cNvSpPr txBox="1"/>
      </xdr:nvSpPr>
      <xdr:spPr>
        <a:xfrm>
          <a:off x="22199600" y="182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55880</xdr:rowOff>
    </xdr:from>
    <xdr:to>
      <xdr:col>112</xdr:col>
      <xdr:colOff>38100</xdr:colOff>
      <xdr:row>106</xdr:row>
      <xdr:rowOff>157480</xdr:rowOff>
    </xdr:to>
    <xdr:sp macro="" textlink="">
      <xdr:nvSpPr>
        <xdr:cNvPr id="679" name="楕円 678"/>
        <xdr:cNvSpPr/>
      </xdr:nvSpPr>
      <xdr:spPr>
        <a:xfrm>
          <a:off x="21272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106680</xdr:rowOff>
    </xdr:from>
    <xdr:to>
      <xdr:col>116</xdr:col>
      <xdr:colOff>63500</xdr:colOff>
      <xdr:row>106</xdr:row>
      <xdr:rowOff>108586</xdr:rowOff>
    </xdr:to>
    <xdr:cxnSp macro="">
      <xdr:nvCxnSpPr>
        <xdr:cNvPr id="680" name="直線コネクタ 679"/>
        <xdr:cNvCxnSpPr/>
      </xdr:nvCxnSpPr>
      <xdr:spPr>
        <a:xfrm>
          <a:off x="21323300" y="1828038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57786</xdr:rowOff>
    </xdr:from>
    <xdr:to>
      <xdr:col>107</xdr:col>
      <xdr:colOff>101600</xdr:colOff>
      <xdr:row>106</xdr:row>
      <xdr:rowOff>159386</xdr:rowOff>
    </xdr:to>
    <xdr:sp macro="" textlink="">
      <xdr:nvSpPr>
        <xdr:cNvPr id="681" name="楕円 680"/>
        <xdr:cNvSpPr/>
      </xdr:nvSpPr>
      <xdr:spPr>
        <a:xfrm>
          <a:off x="20383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106680</xdr:rowOff>
    </xdr:from>
    <xdr:to>
      <xdr:col>111</xdr:col>
      <xdr:colOff>177800</xdr:colOff>
      <xdr:row>106</xdr:row>
      <xdr:rowOff>108586</xdr:rowOff>
    </xdr:to>
    <xdr:cxnSp macro="">
      <xdr:nvCxnSpPr>
        <xdr:cNvPr id="682" name="直線コネクタ 681"/>
        <xdr:cNvCxnSpPr/>
      </xdr:nvCxnSpPr>
      <xdr:spPr>
        <a:xfrm flipV="1">
          <a:off x="20434300" y="182803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59689</xdr:rowOff>
    </xdr:from>
    <xdr:to>
      <xdr:col>102</xdr:col>
      <xdr:colOff>165100</xdr:colOff>
      <xdr:row>106</xdr:row>
      <xdr:rowOff>161289</xdr:rowOff>
    </xdr:to>
    <xdr:sp macro="" textlink="">
      <xdr:nvSpPr>
        <xdr:cNvPr id="683" name="楕円 682"/>
        <xdr:cNvSpPr/>
      </xdr:nvSpPr>
      <xdr:spPr>
        <a:xfrm>
          <a:off x="19494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108586</xdr:rowOff>
    </xdr:from>
    <xdr:to>
      <xdr:col>107</xdr:col>
      <xdr:colOff>50800</xdr:colOff>
      <xdr:row>106</xdr:row>
      <xdr:rowOff>110489</xdr:rowOff>
    </xdr:to>
    <xdr:cxnSp macro="">
      <xdr:nvCxnSpPr>
        <xdr:cNvPr id="684" name="直線コネクタ 683"/>
        <xdr:cNvCxnSpPr/>
      </xdr:nvCxnSpPr>
      <xdr:spPr>
        <a:xfrm flipV="1">
          <a:off x="19545300" y="182822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154322</xdr:rowOff>
    </xdr:from>
    <xdr:ext cx="469744" cy="259045"/>
    <xdr:sp macro="" textlink="">
      <xdr:nvSpPr>
        <xdr:cNvPr id="685" name="n_1aveValue【庁舎】&#10;一人当たり面積"/>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686"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161941</xdr:rowOff>
    </xdr:from>
    <xdr:ext cx="469744" cy="259045"/>
    <xdr:sp macro="" textlink="">
      <xdr:nvSpPr>
        <xdr:cNvPr id="687" name="n_3aveValue【庁舎】&#10;一人当たり面積"/>
        <xdr:cNvSpPr txBox="1"/>
      </xdr:nvSpPr>
      <xdr:spPr>
        <a:xfrm>
          <a:off x="19310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2557</xdr:rowOff>
    </xdr:from>
    <xdr:ext cx="469744" cy="259045"/>
    <xdr:sp macro="" textlink="">
      <xdr:nvSpPr>
        <xdr:cNvPr id="688" name="n_1mainValue【庁舎】&#10;一人当たり面積"/>
        <xdr:cNvSpPr txBox="1"/>
      </xdr:nvSpPr>
      <xdr:spPr>
        <a:xfrm>
          <a:off x="21075727"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150513</xdr:rowOff>
    </xdr:from>
    <xdr:ext cx="469744" cy="259045"/>
    <xdr:sp macro="" textlink="">
      <xdr:nvSpPr>
        <xdr:cNvPr id="689" name="n_2mainValue【庁舎】&#10;一人当たり面積"/>
        <xdr:cNvSpPr txBox="1"/>
      </xdr:nvSpPr>
      <xdr:spPr>
        <a:xfrm>
          <a:off x="20199427" y="183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6366</xdr:rowOff>
    </xdr:from>
    <xdr:ext cx="469744" cy="259045"/>
    <xdr:sp macro="" textlink="">
      <xdr:nvSpPr>
        <xdr:cNvPr id="690" name="n_3mainValue【庁舎】&#10;一人当たり面積"/>
        <xdr:cNvSpPr txBox="1"/>
      </xdr:nvSpPr>
      <xdr:spPr>
        <a:xfrm>
          <a:off x="19310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ＭＳ Ｐゴシック" pitchFamily="50" charset="-128"/>
              <a:ea typeface="ＭＳ Ｐゴシック" pitchFamily="50" charset="-128"/>
              <a:cs typeface="+mn-cs"/>
            </a:rPr>
            <a:t>一般廃棄物施設については、建設時から大幅に年数が経過し老朽化していることで、類似団体よりも減価償却率が高くなっている。</a:t>
          </a:r>
          <a:endParaRPr lang="ja-JP" altLang="ja-JP" sz="1600">
            <a:effectLst/>
            <a:latin typeface="ＭＳ Ｐゴシック" pitchFamily="50" charset="-128"/>
            <a:ea typeface="ＭＳ Ｐゴシック" pitchFamily="50" charset="-128"/>
          </a:endParaRPr>
        </a:p>
        <a:p>
          <a:r>
            <a:rPr kumimoji="1" lang="ja-JP" altLang="ja-JP" sz="1600">
              <a:solidFill>
                <a:schemeClr val="dk1"/>
              </a:solidFill>
              <a:effectLst/>
              <a:latin typeface="ＭＳ Ｐゴシック" pitchFamily="50" charset="-128"/>
              <a:ea typeface="ＭＳ Ｐゴシック" pitchFamily="50" charset="-128"/>
              <a:cs typeface="+mn-cs"/>
            </a:rPr>
            <a:t>今後は施設の長寿命化による利用可能期間の延伸を図り、施設の統廃合の検討を含め、計画的に修繕を実施していくとともに、施設の面積については、将来的な町人口の推移を見据えた整備を実施していく必要がある。</a:t>
          </a:r>
          <a:endParaRPr lang="ja-JP" altLang="ja-JP" sz="1600">
            <a:effectLst/>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28,361
28,189
14.27
9,057,653
8,713,084
312,635
6,015,260
8,889,542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a:t>
          </a:r>
          <a:r>
            <a:rPr kumimoji="1" lang="ja-JP" altLang="en-US" sz="1200">
              <a:solidFill>
                <a:schemeClr val="dk1"/>
              </a:solidFill>
              <a:effectLst/>
              <a:latin typeface="+mn-lt"/>
              <a:ea typeface="+mn-ea"/>
              <a:cs typeface="+mn-cs"/>
            </a:rPr>
            <a:t>３０</a:t>
          </a:r>
          <a:r>
            <a:rPr kumimoji="1" lang="ja-JP" altLang="ja-JP" sz="1200">
              <a:solidFill>
                <a:schemeClr val="dk1"/>
              </a:solidFill>
              <a:effectLst/>
              <a:latin typeface="+mn-lt"/>
              <a:ea typeface="+mn-ea"/>
              <a:cs typeface="+mn-cs"/>
            </a:rPr>
            <a:t>年度においては、基準財政需要額が単位費用や補正係数の見直し及び過年度に借入を行った町債の元利償還算入開始などにより増加とな</a:t>
          </a:r>
          <a:r>
            <a:rPr kumimoji="1" lang="ja-JP" altLang="en-US" sz="1200">
              <a:solidFill>
                <a:schemeClr val="dk1"/>
              </a:solidFill>
              <a:effectLst/>
              <a:latin typeface="+mn-lt"/>
              <a:ea typeface="+mn-ea"/>
              <a:cs typeface="+mn-cs"/>
            </a:rPr>
            <a:t>ったものの</a:t>
          </a:r>
          <a:r>
            <a:rPr kumimoji="1" lang="ja-JP" altLang="ja-JP" sz="1200">
              <a:solidFill>
                <a:schemeClr val="dk1"/>
              </a:solidFill>
              <a:effectLst/>
              <a:latin typeface="+mn-lt"/>
              <a:ea typeface="+mn-ea"/>
              <a:cs typeface="+mn-cs"/>
            </a:rPr>
            <a:t>、基準財政収入額が地方消費税交付金の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などにより</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となったため、財政力指数は前年度と比較して</a:t>
          </a:r>
          <a:r>
            <a:rPr kumimoji="1" lang="ja-JP" altLang="en-US" sz="1200">
              <a:solidFill>
                <a:schemeClr val="dk1"/>
              </a:solidFill>
              <a:effectLst/>
              <a:latin typeface="+mn-lt"/>
              <a:ea typeface="+mn-ea"/>
              <a:cs typeface="+mn-cs"/>
            </a:rPr>
            <a:t>横ばいとなった</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引き続き、事務事業の見直しによる歳出の抑制及び使用料・手数料の最適化や徴収強化などにより、財政の健全化を図る。</a:t>
          </a:r>
          <a:endParaRPr lang="ja-JP" altLang="ja-JP" sz="12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95250</xdr:rowOff>
    </xdr:to>
    <xdr:cxnSp macro="">
      <xdr:nvCxnSpPr>
        <xdr:cNvPr id="72" name="直線コネクタ 71"/>
        <xdr:cNvCxnSpPr/>
      </xdr:nvCxnSpPr>
      <xdr:spPr>
        <a:xfrm>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95250</xdr:rowOff>
    </xdr:to>
    <xdr:cxnSp macro="">
      <xdr:nvCxnSpPr>
        <xdr:cNvPr id="75" name="直線コネクタ 74"/>
        <xdr:cNvCxnSpPr/>
      </xdr:nvCxnSpPr>
      <xdr:spPr>
        <a:xfrm flipV="1">
          <a:off x="2336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2" name="楕円 91"/>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3" name="テキスト ボックス 92"/>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町税や交付税、各種交付金、その他一般財源などの増により経常一般財源等が増加したことから、経常収支比率は前年度と比較して１．</a:t>
          </a:r>
          <a:r>
            <a:rPr kumimoji="1" lang="ja-JP" altLang="en-US" sz="1200">
              <a:solidFill>
                <a:schemeClr val="dk1"/>
              </a:solidFill>
              <a:effectLst/>
              <a:latin typeface="+mn-lt"/>
              <a:ea typeface="+mn-ea"/>
              <a:cs typeface="+mn-cs"/>
            </a:rPr>
            <a:t>０</a:t>
          </a:r>
          <a:r>
            <a:rPr kumimoji="1" lang="ja-JP" altLang="ja-JP" sz="1200">
              <a:solidFill>
                <a:schemeClr val="dk1"/>
              </a:solidFill>
              <a:effectLst/>
              <a:latin typeface="+mn-lt"/>
              <a:ea typeface="+mn-ea"/>
              <a:cs typeface="+mn-cs"/>
            </a:rPr>
            <a:t>ポイント改善した。</a:t>
          </a:r>
          <a:endParaRPr lang="ja-JP" altLang="ja-JP" sz="1200">
            <a:effectLst/>
          </a:endParaRPr>
        </a:p>
        <a:p>
          <a:r>
            <a:rPr kumimoji="1" lang="ja-JP" altLang="ja-JP" sz="1200">
              <a:solidFill>
                <a:schemeClr val="dk1"/>
              </a:solidFill>
              <a:effectLst/>
              <a:latin typeface="+mn-lt"/>
              <a:ea typeface="+mn-ea"/>
              <a:cs typeface="+mn-cs"/>
            </a:rPr>
            <a:t>　類似団体と比較しても高い状況にあり、要因としては、衛生処理場での焼却廃止にともなう可燃ごみ処理業務の民間委託や、小・中学校での少人数学級の実施にかかる物件費が高いことが挙げられる。</a:t>
          </a:r>
          <a:endParaRPr lang="ja-JP" altLang="ja-JP" sz="1200">
            <a:effectLst/>
          </a:endParaRPr>
        </a:p>
        <a:p>
          <a:r>
            <a:rPr kumimoji="1" lang="ja-JP" altLang="ja-JP" sz="1200">
              <a:solidFill>
                <a:schemeClr val="dk1"/>
              </a:solidFill>
              <a:effectLst/>
              <a:latin typeface="+mn-lt"/>
              <a:ea typeface="+mn-ea"/>
              <a:cs typeface="+mn-cs"/>
            </a:rPr>
            <a:t>　今後もこうした厳しい状況が続くものと見込まれることから、引き続き徹底した行財政改革への取り組みを推進し、効率的な行政運営に努める。</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99695</xdr:rowOff>
    </xdr:to>
    <xdr:cxnSp macro="">
      <xdr:nvCxnSpPr>
        <xdr:cNvPr id="128" name="直線コネクタ 127"/>
        <xdr:cNvCxnSpPr/>
      </xdr:nvCxnSpPr>
      <xdr:spPr>
        <a:xfrm flipV="1">
          <a:off x="4114800" y="1101217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99695</xdr:rowOff>
    </xdr:from>
    <xdr:to>
      <xdr:col>19</xdr:col>
      <xdr:colOff>133350</xdr:colOff>
      <xdr:row>65</xdr:row>
      <xdr:rowOff>635</xdr:rowOff>
    </xdr:to>
    <xdr:cxnSp macro="">
      <xdr:nvCxnSpPr>
        <xdr:cNvPr id="131" name="直線コネクタ 130"/>
        <xdr:cNvCxnSpPr/>
      </xdr:nvCxnSpPr>
      <xdr:spPr>
        <a:xfrm flipV="1">
          <a:off x="3225800" y="1107249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75565</xdr:rowOff>
    </xdr:from>
    <xdr:to>
      <xdr:col>15</xdr:col>
      <xdr:colOff>82550</xdr:colOff>
      <xdr:row>65</xdr:row>
      <xdr:rowOff>635</xdr:rowOff>
    </xdr:to>
    <xdr:cxnSp macro="">
      <xdr:nvCxnSpPr>
        <xdr:cNvPr id="134" name="直線コネクタ 133"/>
        <xdr:cNvCxnSpPr/>
      </xdr:nvCxnSpPr>
      <xdr:spPr>
        <a:xfrm>
          <a:off x="2336800" y="1104836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75565</xdr:rowOff>
    </xdr:from>
    <xdr:to>
      <xdr:col>11</xdr:col>
      <xdr:colOff>31750</xdr:colOff>
      <xdr:row>65</xdr:row>
      <xdr:rowOff>133350</xdr:rowOff>
    </xdr:to>
    <xdr:cxnSp macro="">
      <xdr:nvCxnSpPr>
        <xdr:cNvPr id="137" name="直線コネクタ 136"/>
        <xdr:cNvCxnSpPr/>
      </xdr:nvCxnSpPr>
      <xdr:spPr>
        <a:xfrm flipV="1">
          <a:off x="1447800" y="11048365"/>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47" name="楕円 146"/>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48"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48895</xdr:rowOff>
    </xdr:from>
    <xdr:to>
      <xdr:col>19</xdr:col>
      <xdr:colOff>184150</xdr:colOff>
      <xdr:row>64</xdr:row>
      <xdr:rowOff>150495</xdr:rowOff>
    </xdr:to>
    <xdr:sp macro="" textlink="">
      <xdr:nvSpPr>
        <xdr:cNvPr id="149" name="楕円 148"/>
        <xdr:cNvSpPr/>
      </xdr:nvSpPr>
      <xdr:spPr>
        <a:xfrm>
          <a:off x="4064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50" name="テキスト ボックス 149"/>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121285</xdr:rowOff>
    </xdr:from>
    <xdr:to>
      <xdr:col>15</xdr:col>
      <xdr:colOff>133350</xdr:colOff>
      <xdr:row>65</xdr:row>
      <xdr:rowOff>51435</xdr:rowOff>
    </xdr:to>
    <xdr:sp macro="" textlink="">
      <xdr:nvSpPr>
        <xdr:cNvPr id="151" name="楕円 150"/>
        <xdr:cNvSpPr/>
      </xdr:nvSpPr>
      <xdr:spPr>
        <a:xfrm>
          <a:off x="3175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36212</xdr:rowOff>
    </xdr:from>
    <xdr:ext cx="762000" cy="259045"/>
    <xdr:sp macro="" textlink="">
      <xdr:nvSpPr>
        <xdr:cNvPr id="152" name="テキスト ボックス 151"/>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24765</xdr:rowOff>
    </xdr:from>
    <xdr:to>
      <xdr:col>11</xdr:col>
      <xdr:colOff>82550</xdr:colOff>
      <xdr:row>64</xdr:row>
      <xdr:rowOff>126365</xdr:rowOff>
    </xdr:to>
    <xdr:sp macro="" textlink="">
      <xdr:nvSpPr>
        <xdr:cNvPr id="153" name="楕円 152"/>
        <xdr:cNvSpPr/>
      </xdr:nvSpPr>
      <xdr:spPr>
        <a:xfrm>
          <a:off x="2286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111142</xdr:rowOff>
    </xdr:from>
    <xdr:ext cx="762000" cy="259045"/>
    <xdr:sp macro="" textlink="">
      <xdr:nvSpPr>
        <xdr:cNvPr id="154" name="テキスト ボックス 153"/>
        <xdr:cNvSpPr txBox="1"/>
      </xdr:nvSpPr>
      <xdr:spPr>
        <a:xfrm>
          <a:off x="1955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5" name="楕円 154"/>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56" name="テキスト ボックス 155"/>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類似団体を</a:t>
          </a:r>
          <a:r>
            <a:rPr kumimoji="1" lang="ja-JP" altLang="en-US" sz="1200">
              <a:solidFill>
                <a:schemeClr val="dk1"/>
              </a:solidFill>
              <a:effectLst/>
              <a:latin typeface="+mn-lt"/>
              <a:ea typeface="+mn-ea"/>
              <a:cs typeface="+mn-cs"/>
            </a:rPr>
            <a:t>下</a:t>
          </a:r>
          <a:r>
            <a:rPr kumimoji="1" lang="ja-JP" altLang="ja-JP" sz="1200">
              <a:solidFill>
                <a:schemeClr val="dk1"/>
              </a:solidFill>
              <a:effectLst/>
              <a:latin typeface="+mn-lt"/>
              <a:ea typeface="+mn-ea"/>
              <a:cs typeface="+mn-cs"/>
            </a:rPr>
            <a:t>回っている要因としては、物件費について、衛生処理場での焼却廃止に伴う可燃ごみ処理業務の民間委託や、小・中学校での少人数学級の実施に係る講師の配置を行って</a:t>
          </a:r>
          <a:r>
            <a:rPr kumimoji="1" lang="ja-JP" altLang="en-US" sz="1200">
              <a:solidFill>
                <a:schemeClr val="dk1"/>
              </a:solidFill>
              <a:effectLst/>
              <a:latin typeface="+mn-lt"/>
              <a:ea typeface="+mn-ea"/>
              <a:cs typeface="+mn-cs"/>
            </a:rPr>
            <a:t>おり類似団体平均を上回っているものの、人件費について類似団体平均を下回って</a:t>
          </a:r>
          <a:r>
            <a:rPr kumimoji="1" lang="ja-JP" altLang="ja-JP" sz="1200">
              <a:solidFill>
                <a:schemeClr val="dk1"/>
              </a:solidFill>
              <a:effectLst/>
              <a:latin typeface="+mn-lt"/>
              <a:ea typeface="+mn-ea"/>
              <a:cs typeface="+mn-cs"/>
            </a:rPr>
            <a:t>いることがあげられる。</a:t>
          </a:r>
          <a:endParaRPr lang="ja-JP" altLang="ja-JP" sz="1200">
            <a:effectLst/>
          </a:endParaRPr>
        </a:p>
        <a:p>
          <a:r>
            <a:rPr kumimoji="1" lang="ja-JP" altLang="ja-JP" sz="1200">
              <a:solidFill>
                <a:schemeClr val="dk1"/>
              </a:solidFill>
              <a:effectLst/>
              <a:latin typeface="+mn-lt"/>
              <a:ea typeface="+mn-ea"/>
              <a:cs typeface="+mn-cs"/>
            </a:rPr>
            <a:t>　今後は、長期継続契約の活用による物件費の抑制や、事務の統廃合の推進などにより定員適正化を図っていく。</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83834</xdr:rowOff>
    </xdr:from>
    <xdr:to>
      <xdr:col>23</xdr:col>
      <xdr:colOff>133350</xdr:colOff>
      <xdr:row>80</xdr:row>
      <xdr:rowOff>87716</xdr:rowOff>
    </xdr:to>
    <xdr:cxnSp macro="">
      <xdr:nvCxnSpPr>
        <xdr:cNvPr id="193" name="直線コネクタ 192"/>
        <xdr:cNvCxnSpPr/>
      </xdr:nvCxnSpPr>
      <xdr:spPr>
        <a:xfrm>
          <a:off x="4114800" y="13799834"/>
          <a:ext cx="8382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83834</xdr:rowOff>
    </xdr:from>
    <xdr:to>
      <xdr:col>19</xdr:col>
      <xdr:colOff>133350</xdr:colOff>
      <xdr:row>80</xdr:row>
      <xdr:rowOff>90136</xdr:rowOff>
    </xdr:to>
    <xdr:cxnSp macro="">
      <xdr:nvCxnSpPr>
        <xdr:cNvPr id="196" name="直線コネクタ 195"/>
        <xdr:cNvCxnSpPr/>
      </xdr:nvCxnSpPr>
      <xdr:spPr>
        <a:xfrm flipV="1">
          <a:off x="3225800" y="13799834"/>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86491</xdr:rowOff>
    </xdr:from>
    <xdr:to>
      <xdr:col>15</xdr:col>
      <xdr:colOff>82550</xdr:colOff>
      <xdr:row>80</xdr:row>
      <xdr:rowOff>90136</xdr:rowOff>
    </xdr:to>
    <xdr:cxnSp macro="">
      <xdr:nvCxnSpPr>
        <xdr:cNvPr id="199" name="直線コネクタ 198"/>
        <xdr:cNvCxnSpPr/>
      </xdr:nvCxnSpPr>
      <xdr:spPr>
        <a:xfrm>
          <a:off x="2336800" y="13802491"/>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76519</xdr:rowOff>
    </xdr:from>
    <xdr:to>
      <xdr:col>11</xdr:col>
      <xdr:colOff>31750</xdr:colOff>
      <xdr:row>80</xdr:row>
      <xdr:rowOff>86491</xdr:rowOff>
    </xdr:to>
    <xdr:cxnSp macro="">
      <xdr:nvCxnSpPr>
        <xdr:cNvPr id="202" name="直線コネクタ 201"/>
        <xdr:cNvCxnSpPr/>
      </xdr:nvCxnSpPr>
      <xdr:spPr>
        <a:xfrm>
          <a:off x="1447800" y="13792519"/>
          <a:ext cx="889000" cy="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6" name="テキスト ボックス 205"/>
        <xdr:cNvSpPr txBox="1"/>
      </xdr:nvSpPr>
      <xdr:spPr>
        <a:xfrm>
          <a:off x="1066800" y="135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36916</xdr:rowOff>
    </xdr:from>
    <xdr:to>
      <xdr:col>23</xdr:col>
      <xdr:colOff>184150</xdr:colOff>
      <xdr:row>80</xdr:row>
      <xdr:rowOff>138516</xdr:rowOff>
    </xdr:to>
    <xdr:sp macro="" textlink="">
      <xdr:nvSpPr>
        <xdr:cNvPr id="212" name="楕円 211"/>
        <xdr:cNvSpPr/>
      </xdr:nvSpPr>
      <xdr:spPr>
        <a:xfrm>
          <a:off x="4902200" y="137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53443</xdr:rowOff>
    </xdr:from>
    <xdr:ext cx="762000" cy="259045"/>
    <xdr:sp macro="" textlink="">
      <xdr:nvSpPr>
        <xdr:cNvPr id="213" name="人件費・物件費等の状況該当値テキスト"/>
        <xdr:cNvSpPr txBox="1"/>
      </xdr:nvSpPr>
      <xdr:spPr>
        <a:xfrm>
          <a:off x="5041900" y="1359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33034</xdr:rowOff>
    </xdr:from>
    <xdr:to>
      <xdr:col>19</xdr:col>
      <xdr:colOff>184150</xdr:colOff>
      <xdr:row>80</xdr:row>
      <xdr:rowOff>134634</xdr:rowOff>
    </xdr:to>
    <xdr:sp macro="" textlink="">
      <xdr:nvSpPr>
        <xdr:cNvPr id="214" name="楕円 213"/>
        <xdr:cNvSpPr/>
      </xdr:nvSpPr>
      <xdr:spPr>
        <a:xfrm>
          <a:off x="4064000" y="137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119411</xdr:rowOff>
    </xdr:from>
    <xdr:ext cx="736600" cy="259045"/>
    <xdr:sp macro="" textlink="">
      <xdr:nvSpPr>
        <xdr:cNvPr id="215" name="テキスト ボックス 214"/>
        <xdr:cNvSpPr txBox="1"/>
      </xdr:nvSpPr>
      <xdr:spPr>
        <a:xfrm>
          <a:off x="3733800" y="13835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39336</xdr:rowOff>
    </xdr:from>
    <xdr:to>
      <xdr:col>15</xdr:col>
      <xdr:colOff>133350</xdr:colOff>
      <xdr:row>80</xdr:row>
      <xdr:rowOff>140936</xdr:rowOff>
    </xdr:to>
    <xdr:sp macro="" textlink="">
      <xdr:nvSpPr>
        <xdr:cNvPr id="216" name="楕円 215"/>
        <xdr:cNvSpPr/>
      </xdr:nvSpPr>
      <xdr:spPr>
        <a:xfrm>
          <a:off x="3175000" y="137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125713</xdr:rowOff>
    </xdr:from>
    <xdr:ext cx="762000" cy="259045"/>
    <xdr:sp macro="" textlink="">
      <xdr:nvSpPr>
        <xdr:cNvPr id="217" name="テキスト ボックス 216"/>
        <xdr:cNvSpPr txBox="1"/>
      </xdr:nvSpPr>
      <xdr:spPr>
        <a:xfrm>
          <a:off x="2844800" y="1384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35691</xdr:rowOff>
    </xdr:from>
    <xdr:to>
      <xdr:col>11</xdr:col>
      <xdr:colOff>82550</xdr:colOff>
      <xdr:row>80</xdr:row>
      <xdr:rowOff>137291</xdr:rowOff>
    </xdr:to>
    <xdr:sp macro="" textlink="">
      <xdr:nvSpPr>
        <xdr:cNvPr id="218" name="楕円 217"/>
        <xdr:cNvSpPr/>
      </xdr:nvSpPr>
      <xdr:spPr>
        <a:xfrm>
          <a:off x="2286000" y="1375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122068</xdr:rowOff>
    </xdr:from>
    <xdr:ext cx="762000" cy="259045"/>
    <xdr:sp macro="" textlink="">
      <xdr:nvSpPr>
        <xdr:cNvPr id="219" name="テキスト ボックス 218"/>
        <xdr:cNvSpPr txBox="1"/>
      </xdr:nvSpPr>
      <xdr:spPr>
        <a:xfrm>
          <a:off x="1955800" y="1383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25719</xdr:rowOff>
    </xdr:from>
    <xdr:to>
      <xdr:col>7</xdr:col>
      <xdr:colOff>31750</xdr:colOff>
      <xdr:row>80</xdr:row>
      <xdr:rowOff>127319</xdr:rowOff>
    </xdr:to>
    <xdr:sp macro="" textlink="">
      <xdr:nvSpPr>
        <xdr:cNvPr id="220" name="楕円 219"/>
        <xdr:cNvSpPr/>
      </xdr:nvSpPr>
      <xdr:spPr>
        <a:xfrm>
          <a:off x="1397000" y="137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112096</xdr:rowOff>
    </xdr:from>
    <xdr:ext cx="762000" cy="259045"/>
    <xdr:sp macro="" textlink="">
      <xdr:nvSpPr>
        <xdr:cNvPr id="221" name="テキスト ボックス 220"/>
        <xdr:cNvSpPr txBox="1"/>
      </xdr:nvSpPr>
      <xdr:spPr>
        <a:xfrm>
          <a:off x="1066800" y="1382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ラスパイレス指数については、給料表の引上率や職員構成の変動に伴う経験年数階層区分の変動</a:t>
          </a:r>
          <a:r>
            <a:rPr kumimoji="1" lang="ja-JP" altLang="en-US" sz="1400">
              <a:solidFill>
                <a:schemeClr val="dk1"/>
              </a:solidFill>
              <a:effectLst/>
              <a:latin typeface="+mn-lt"/>
              <a:ea typeface="+mn-ea"/>
              <a:cs typeface="+mn-cs"/>
            </a:rPr>
            <a:t>により</a:t>
          </a:r>
          <a:r>
            <a:rPr kumimoji="1" lang="ja-JP" altLang="ja-JP" sz="1400">
              <a:solidFill>
                <a:schemeClr val="dk1"/>
              </a:solidFill>
              <a:effectLst/>
              <a:latin typeface="+mn-lt"/>
              <a:ea typeface="+mn-ea"/>
              <a:cs typeface="+mn-cs"/>
            </a:rPr>
            <a:t>、前年度と比較して</a:t>
          </a:r>
          <a:r>
            <a:rPr kumimoji="1" lang="ja-JP" altLang="en-US" sz="1400">
              <a:solidFill>
                <a:schemeClr val="dk1"/>
              </a:solidFill>
              <a:effectLst/>
              <a:latin typeface="+mn-lt"/>
              <a:ea typeface="+mn-ea"/>
              <a:cs typeface="+mn-cs"/>
            </a:rPr>
            <a:t>０．６ポイントの増加となった。</a:t>
          </a:r>
          <a:endParaRPr lang="ja-JP" altLang="ja-JP" sz="1400">
            <a:effectLst/>
          </a:endParaRPr>
        </a:p>
        <a:p>
          <a:r>
            <a:rPr kumimoji="1" lang="ja-JP" altLang="ja-JP" sz="1400">
              <a:solidFill>
                <a:schemeClr val="dk1"/>
              </a:solidFill>
              <a:effectLst/>
              <a:latin typeface="+mn-lt"/>
              <a:ea typeface="+mn-ea"/>
              <a:cs typeface="+mn-cs"/>
            </a:rPr>
            <a:t>　給与については、今後とも国準拠を基本に適正化に努める。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128411</xdr:rowOff>
    </xdr:from>
    <xdr:to>
      <xdr:col>81</xdr:col>
      <xdr:colOff>44450</xdr:colOff>
      <xdr:row>87</xdr:row>
      <xdr:rowOff>37395</xdr:rowOff>
    </xdr:to>
    <xdr:cxnSp macro="">
      <xdr:nvCxnSpPr>
        <xdr:cNvPr id="255" name="直線コネクタ 254"/>
        <xdr:cNvCxnSpPr/>
      </xdr:nvCxnSpPr>
      <xdr:spPr>
        <a:xfrm>
          <a:off x="16179800" y="1487311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87</xdr:row>
      <xdr:rowOff>144639</xdr:rowOff>
    </xdr:to>
    <xdr:cxnSp macro="">
      <xdr:nvCxnSpPr>
        <xdr:cNvPr id="258" name="直線コネクタ 257"/>
        <xdr:cNvCxnSpPr/>
      </xdr:nvCxnSpPr>
      <xdr:spPr>
        <a:xfrm flipV="1">
          <a:off x="15290800" y="1487311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144639</xdr:rowOff>
    </xdr:to>
    <xdr:cxnSp macro="">
      <xdr:nvCxnSpPr>
        <xdr:cNvPr id="261" name="直線コネクタ 260"/>
        <xdr:cNvCxnSpPr/>
      </xdr:nvCxnSpPr>
      <xdr:spPr>
        <a:xfrm>
          <a:off x="14401800" y="149669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87</xdr:row>
      <xdr:rowOff>50800</xdr:rowOff>
    </xdr:to>
    <xdr:cxnSp macro="">
      <xdr:nvCxnSpPr>
        <xdr:cNvPr id="264" name="直線コネクタ 263"/>
        <xdr:cNvCxnSpPr/>
      </xdr:nvCxnSpPr>
      <xdr:spPr>
        <a:xfrm>
          <a:off x="13512800" y="148194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4" name="楕円 273"/>
        <xdr:cNvSpPr/>
      </xdr:nvSpPr>
      <xdr:spPr>
        <a:xfrm>
          <a:off x="169672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75" name="給与水準   （国との比較）該当値テキスト"/>
        <xdr:cNvSpPr txBox="1"/>
      </xdr:nvSpPr>
      <xdr:spPr>
        <a:xfrm>
          <a:off x="17106900" y="1487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76" name="楕円 275"/>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77" name="テキスト ボックス 276"/>
        <xdr:cNvSpPr txBox="1"/>
      </xdr:nvSpPr>
      <xdr:spPr>
        <a:xfrm>
          <a:off x="15798800" y="1490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93839</xdr:rowOff>
    </xdr:from>
    <xdr:to>
      <xdr:col>73</xdr:col>
      <xdr:colOff>44450</xdr:colOff>
      <xdr:row>88</xdr:row>
      <xdr:rowOff>23989</xdr:rowOff>
    </xdr:to>
    <xdr:sp macro="" textlink="">
      <xdr:nvSpPr>
        <xdr:cNvPr id="278" name="楕円 277"/>
        <xdr:cNvSpPr/>
      </xdr:nvSpPr>
      <xdr:spPr>
        <a:xfrm>
          <a:off x="15240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8766</xdr:rowOff>
    </xdr:from>
    <xdr:ext cx="762000" cy="259045"/>
    <xdr:sp macro="" textlink="">
      <xdr:nvSpPr>
        <xdr:cNvPr id="279" name="テキスト ボックス 278"/>
        <xdr:cNvSpPr txBox="1"/>
      </xdr:nvSpPr>
      <xdr:spPr>
        <a:xfrm>
          <a:off x="14909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2" name="楕円 281"/>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83" name="テキスト ボックス 282"/>
        <xdr:cNvSpPr txBox="1"/>
      </xdr:nvSpPr>
      <xdr:spPr>
        <a:xfrm>
          <a:off x="13131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人口千人当たりの職員数については、前年度と比較して０．</a:t>
          </a:r>
          <a:r>
            <a:rPr kumimoji="1" lang="ja-JP" altLang="en-US" sz="1400">
              <a:solidFill>
                <a:schemeClr val="dk1"/>
              </a:solidFill>
              <a:effectLst/>
              <a:latin typeface="+mn-lt"/>
              <a:ea typeface="+mn-ea"/>
              <a:cs typeface="+mn-cs"/>
            </a:rPr>
            <a:t>１３</a:t>
          </a:r>
          <a:r>
            <a:rPr kumimoji="1" lang="ja-JP" altLang="ja-JP" sz="1400">
              <a:solidFill>
                <a:schemeClr val="dk1"/>
              </a:solidFill>
              <a:effectLst/>
              <a:latin typeface="+mn-lt"/>
              <a:ea typeface="+mn-ea"/>
              <a:cs typeface="+mn-cs"/>
            </a:rPr>
            <a:t>ポイントの</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となっている。</a:t>
          </a:r>
          <a:endParaRPr lang="ja-JP" altLang="ja-JP" sz="1400">
            <a:effectLst/>
          </a:endParaRPr>
        </a:p>
        <a:p>
          <a:r>
            <a:rPr kumimoji="1" lang="ja-JP" altLang="ja-JP" sz="1400">
              <a:solidFill>
                <a:schemeClr val="dk1"/>
              </a:solidFill>
              <a:effectLst/>
              <a:latin typeface="+mn-lt"/>
              <a:ea typeface="+mn-ea"/>
              <a:cs typeface="+mn-cs"/>
            </a:rPr>
            <a:t>　業務の効率化・職員の資質向上を図ることにより、類似団体平均を大きく下回る水準となっている。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119290</xdr:rowOff>
    </xdr:from>
    <xdr:to>
      <xdr:col>81</xdr:col>
      <xdr:colOff>44450</xdr:colOff>
      <xdr:row>59</xdr:row>
      <xdr:rowOff>141696</xdr:rowOff>
    </xdr:to>
    <xdr:cxnSp macro="">
      <xdr:nvCxnSpPr>
        <xdr:cNvPr id="320" name="直線コネクタ 319"/>
        <xdr:cNvCxnSpPr/>
      </xdr:nvCxnSpPr>
      <xdr:spPr>
        <a:xfrm flipV="1">
          <a:off x="16179800" y="10234840"/>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114119</xdr:rowOff>
    </xdr:from>
    <xdr:to>
      <xdr:col>77</xdr:col>
      <xdr:colOff>44450</xdr:colOff>
      <xdr:row>59</xdr:row>
      <xdr:rowOff>141696</xdr:rowOff>
    </xdr:to>
    <xdr:cxnSp macro="">
      <xdr:nvCxnSpPr>
        <xdr:cNvPr id="323" name="直線コネクタ 322"/>
        <xdr:cNvCxnSpPr/>
      </xdr:nvCxnSpPr>
      <xdr:spPr>
        <a:xfrm>
          <a:off x="15290800" y="1022966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114119</xdr:rowOff>
    </xdr:from>
    <xdr:to>
      <xdr:col>72</xdr:col>
      <xdr:colOff>203200</xdr:colOff>
      <xdr:row>59</xdr:row>
      <xdr:rowOff>146866</xdr:rowOff>
    </xdr:to>
    <xdr:cxnSp macro="">
      <xdr:nvCxnSpPr>
        <xdr:cNvPr id="326" name="直線コネクタ 325"/>
        <xdr:cNvCxnSpPr/>
      </xdr:nvCxnSpPr>
      <xdr:spPr>
        <a:xfrm flipV="1">
          <a:off x="14401800" y="10229669"/>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146866</xdr:rowOff>
    </xdr:from>
    <xdr:to>
      <xdr:col>68</xdr:col>
      <xdr:colOff>152400</xdr:colOff>
      <xdr:row>60</xdr:row>
      <xdr:rowOff>16782</xdr:rowOff>
    </xdr:to>
    <xdr:cxnSp macro="">
      <xdr:nvCxnSpPr>
        <xdr:cNvPr id="329" name="直線コネクタ 328"/>
        <xdr:cNvCxnSpPr/>
      </xdr:nvCxnSpPr>
      <xdr:spPr>
        <a:xfrm flipV="1">
          <a:off x="13512800" y="1026241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68490</xdr:rowOff>
    </xdr:from>
    <xdr:to>
      <xdr:col>81</xdr:col>
      <xdr:colOff>95250</xdr:colOff>
      <xdr:row>59</xdr:row>
      <xdr:rowOff>170090</xdr:rowOff>
    </xdr:to>
    <xdr:sp macro="" textlink="">
      <xdr:nvSpPr>
        <xdr:cNvPr id="339" name="楕円 338"/>
        <xdr:cNvSpPr/>
      </xdr:nvSpPr>
      <xdr:spPr>
        <a:xfrm>
          <a:off x="16967200" y="101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85017</xdr:rowOff>
    </xdr:from>
    <xdr:ext cx="762000" cy="259045"/>
    <xdr:sp macro="" textlink="">
      <xdr:nvSpPr>
        <xdr:cNvPr id="340" name="定員管理の状況該当値テキスト"/>
        <xdr:cNvSpPr txBox="1"/>
      </xdr:nvSpPr>
      <xdr:spPr>
        <a:xfrm>
          <a:off x="17106900" y="1002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90896</xdr:rowOff>
    </xdr:from>
    <xdr:to>
      <xdr:col>77</xdr:col>
      <xdr:colOff>95250</xdr:colOff>
      <xdr:row>60</xdr:row>
      <xdr:rowOff>21046</xdr:rowOff>
    </xdr:to>
    <xdr:sp macro="" textlink="">
      <xdr:nvSpPr>
        <xdr:cNvPr id="341" name="楕円 340"/>
        <xdr:cNvSpPr/>
      </xdr:nvSpPr>
      <xdr:spPr>
        <a:xfrm>
          <a:off x="16129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31223</xdr:rowOff>
    </xdr:from>
    <xdr:ext cx="736600" cy="259045"/>
    <xdr:sp macro="" textlink="">
      <xdr:nvSpPr>
        <xdr:cNvPr id="342" name="テキスト ボックス 341"/>
        <xdr:cNvSpPr txBox="1"/>
      </xdr:nvSpPr>
      <xdr:spPr>
        <a:xfrm>
          <a:off x="15798800" y="9975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63319</xdr:rowOff>
    </xdr:from>
    <xdr:to>
      <xdr:col>73</xdr:col>
      <xdr:colOff>44450</xdr:colOff>
      <xdr:row>59</xdr:row>
      <xdr:rowOff>164919</xdr:rowOff>
    </xdr:to>
    <xdr:sp macro="" textlink="">
      <xdr:nvSpPr>
        <xdr:cNvPr id="343" name="楕円 342"/>
        <xdr:cNvSpPr/>
      </xdr:nvSpPr>
      <xdr:spPr>
        <a:xfrm>
          <a:off x="15240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3646</xdr:rowOff>
    </xdr:from>
    <xdr:ext cx="762000" cy="259045"/>
    <xdr:sp macro="" textlink="">
      <xdr:nvSpPr>
        <xdr:cNvPr id="344" name="テキスト ボックス 343"/>
        <xdr:cNvSpPr txBox="1"/>
      </xdr:nvSpPr>
      <xdr:spPr>
        <a:xfrm>
          <a:off x="14909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96066</xdr:rowOff>
    </xdr:from>
    <xdr:to>
      <xdr:col>68</xdr:col>
      <xdr:colOff>203200</xdr:colOff>
      <xdr:row>60</xdr:row>
      <xdr:rowOff>26216</xdr:rowOff>
    </xdr:to>
    <xdr:sp macro="" textlink="">
      <xdr:nvSpPr>
        <xdr:cNvPr id="345" name="楕円 344"/>
        <xdr:cNvSpPr/>
      </xdr:nvSpPr>
      <xdr:spPr>
        <a:xfrm>
          <a:off x="14351000" y="1021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36393</xdr:rowOff>
    </xdr:from>
    <xdr:ext cx="762000" cy="259045"/>
    <xdr:sp macro="" textlink="">
      <xdr:nvSpPr>
        <xdr:cNvPr id="346" name="テキスト ボックス 345"/>
        <xdr:cNvSpPr txBox="1"/>
      </xdr:nvSpPr>
      <xdr:spPr>
        <a:xfrm>
          <a:off x="14020800" y="998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137432</xdr:rowOff>
    </xdr:from>
    <xdr:to>
      <xdr:col>64</xdr:col>
      <xdr:colOff>152400</xdr:colOff>
      <xdr:row>60</xdr:row>
      <xdr:rowOff>67582</xdr:rowOff>
    </xdr:to>
    <xdr:sp macro="" textlink="">
      <xdr:nvSpPr>
        <xdr:cNvPr id="347" name="楕円 346"/>
        <xdr:cNvSpPr/>
      </xdr:nvSpPr>
      <xdr:spPr>
        <a:xfrm>
          <a:off x="13462000" y="1025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77759</xdr:rowOff>
    </xdr:from>
    <xdr:ext cx="762000" cy="259045"/>
    <xdr:sp macro="" textlink="">
      <xdr:nvSpPr>
        <xdr:cNvPr id="348" name="テキスト ボックス 347"/>
        <xdr:cNvSpPr txBox="1"/>
      </xdr:nvSpPr>
      <xdr:spPr>
        <a:xfrm>
          <a:off x="13131800" y="1002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教育施設の耐震補強事業や臨時財政対策債の償還が順次開始しているほか、下水道の事業進捗により準元利償還金の増加が見込まれることから、今後も町債の新規発行を元金償還以内に抑制し、町債残高の縮減と将来負担の軽減に努め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69088</xdr:rowOff>
    </xdr:to>
    <xdr:cxnSp macro="">
      <xdr:nvCxnSpPr>
        <xdr:cNvPr id="380" name="直線コネクタ 379"/>
        <xdr:cNvCxnSpPr/>
      </xdr:nvCxnSpPr>
      <xdr:spPr>
        <a:xfrm>
          <a:off x="16179800" y="691743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59436</xdr:rowOff>
    </xdr:to>
    <xdr:cxnSp macro="">
      <xdr:nvCxnSpPr>
        <xdr:cNvPr id="383" name="直線コネクタ 382"/>
        <xdr:cNvCxnSpPr/>
      </xdr:nvCxnSpPr>
      <xdr:spPr>
        <a:xfrm>
          <a:off x="15290800" y="68884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69088</xdr:rowOff>
    </xdr:to>
    <xdr:cxnSp macro="">
      <xdr:nvCxnSpPr>
        <xdr:cNvPr id="386" name="直線コネクタ 385"/>
        <xdr:cNvCxnSpPr/>
      </xdr:nvCxnSpPr>
      <xdr:spPr>
        <a:xfrm flipV="1">
          <a:off x="14401800" y="68884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69088</xdr:rowOff>
    </xdr:from>
    <xdr:to>
      <xdr:col>68</xdr:col>
      <xdr:colOff>152400</xdr:colOff>
      <xdr:row>40</xdr:row>
      <xdr:rowOff>69088</xdr:rowOff>
    </xdr:to>
    <xdr:cxnSp macro="">
      <xdr:nvCxnSpPr>
        <xdr:cNvPr id="389" name="直線コネクタ 388"/>
        <xdr:cNvCxnSpPr/>
      </xdr:nvCxnSpPr>
      <xdr:spPr>
        <a:xfrm>
          <a:off x="13512800" y="6927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18288</xdr:rowOff>
    </xdr:from>
    <xdr:to>
      <xdr:col>81</xdr:col>
      <xdr:colOff>95250</xdr:colOff>
      <xdr:row>40</xdr:row>
      <xdr:rowOff>119888</xdr:rowOff>
    </xdr:to>
    <xdr:sp macro="" textlink="">
      <xdr:nvSpPr>
        <xdr:cNvPr id="399" name="楕円 398"/>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161815</xdr:rowOff>
    </xdr:from>
    <xdr:ext cx="762000" cy="259045"/>
    <xdr:sp macro="" textlink="">
      <xdr:nvSpPr>
        <xdr:cNvPr id="400" name="公債費負担の状況該当値テキスト"/>
        <xdr:cNvSpPr txBox="1"/>
      </xdr:nvSpPr>
      <xdr:spPr>
        <a:xfrm>
          <a:off x="17106900" y="684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401" name="楕円 400"/>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402" name="テキスト ボックス 401"/>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3" name="楕円 402"/>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4" name="テキスト ボックス 403"/>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18288</xdr:rowOff>
    </xdr:from>
    <xdr:to>
      <xdr:col>68</xdr:col>
      <xdr:colOff>203200</xdr:colOff>
      <xdr:row>40</xdr:row>
      <xdr:rowOff>119888</xdr:rowOff>
    </xdr:to>
    <xdr:sp macro="" textlink="">
      <xdr:nvSpPr>
        <xdr:cNvPr id="405" name="楕円 404"/>
        <xdr:cNvSpPr/>
      </xdr:nvSpPr>
      <xdr:spPr>
        <a:xfrm>
          <a:off x="14351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406" name="テキスト ボックス 405"/>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407" name="楕円 406"/>
        <xdr:cNvSpPr/>
      </xdr:nvSpPr>
      <xdr:spPr>
        <a:xfrm>
          <a:off x="13462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408" name="テキスト ボックス 407"/>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ja-JP" sz="1200">
              <a:solidFill>
                <a:schemeClr val="dk1"/>
              </a:solidFill>
              <a:effectLst/>
              <a:latin typeface="+mn-lt"/>
              <a:ea typeface="+mn-ea"/>
              <a:cs typeface="+mn-cs"/>
            </a:rPr>
            <a:t>　将来負担比率については前年度と比較して１</a:t>
          </a:r>
          <a:r>
            <a:rPr kumimoji="1" lang="ja-JP" altLang="en-US" sz="1200">
              <a:solidFill>
                <a:schemeClr val="dk1"/>
              </a:solidFill>
              <a:effectLst/>
              <a:latin typeface="+mn-lt"/>
              <a:ea typeface="+mn-ea"/>
              <a:cs typeface="+mn-cs"/>
            </a:rPr>
            <a:t>６</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９</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a:t>
          </a:r>
          <a:r>
            <a:rPr kumimoji="1" lang="ja-JP" altLang="en-US" sz="1200">
              <a:solidFill>
                <a:schemeClr val="dk1"/>
              </a:solidFill>
              <a:effectLst/>
              <a:latin typeface="+mn-lt"/>
              <a:ea typeface="+mn-ea"/>
              <a:cs typeface="+mn-cs"/>
            </a:rPr>
            <a:t>これは、下水道事業特別会計が地方公営企業会計へ移行し、分流式下水道等に要する経費の算出に用いる数値が元利償還金ではなく、減価償却費及び長期前受金戻入額に変更になったことなどが要因である。</a:t>
          </a:r>
          <a:endParaRPr lang="ja-JP" altLang="ja-JP" sz="1200">
            <a:effectLst/>
          </a:endParaRPr>
        </a:p>
        <a:p>
          <a:pPr>
            <a:lnSpc>
              <a:spcPts val="1600"/>
            </a:lnSpc>
          </a:pPr>
          <a:r>
            <a:rPr kumimoji="1" lang="ja-JP" altLang="ja-JP" sz="1200">
              <a:solidFill>
                <a:schemeClr val="dk1"/>
              </a:solidFill>
              <a:effectLst/>
              <a:latin typeface="+mn-lt"/>
              <a:ea typeface="+mn-ea"/>
              <a:cs typeface="+mn-cs"/>
            </a:rPr>
            <a:t>　また、今後、税収や普通交付税の減少が見込まれることに加え、下水道事業の拡大にともなう町債残高の増加及び不足財源を補うための財政調整基金の取り崩しなどが想定されるが、各事業の見直しなどにより、将来負担額の抑制を図り、財政の健全化に努める。</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27335</xdr:rowOff>
    </xdr:from>
    <xdr:to>
      <xdr:col>81</xdr:col>
      <xdr:colOff>44450</xdr:colOff>
      <xdr:row>17</xdr:row>
      <xdr:rowOff>50074</xdr:rowOff>
    </xdr:to>
    <xdr:cxnSp macro="">
      <xdr:nvCxnSpPr>
        <xdr:cNvPr id="444" name="直線コネクタ 443"/>
        <xdr:cNvCxnSpPr/>
      </xdr:nvCxnSpPr>
      <xdr:spPr>
        <a:xfrm flipV="1">
          <a:off x="16179800" y="2770535"/>
          <a:ext cx="838200" cy="19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13547</xdr:rowOff>
    </xdr:from>
    <xdr:to>
      <xdr:col>77</xdr:col>
      <xdr:colOff>44450</xdr:colOff>
      <xdr:row>17</xdr:row>
      <xdr:rowOff>50074</xdr:rowOff>
    </xdr:to>
    <xdr:cxnSp macro="">
      <xdr:nvCxnSpPr>
        <xdr:cNvPr id="447" name="直線コネクタ 446"/>
        <xdr:cNvCxnSpPr/>
      </xdr:nvCxnSpPr>
      <xdr:spPr>
        <a:xfrm>
          <a:off x="15290800" y="2756747"/>
          <a:ext cx="889000" cy="20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13547</xdr:rowOff>
    </xdr:from>
    <xdr:to>
      <xdr:col>72</xdr:col>
      <xdr:colOff>203200</xdr:colOff>
      <xdr:row>16</xdr:row>
      <xdr:rowOff>33081</xdr:rowOff>
    </xdr:to>
    <xdr:cxnSp macro="">
      <xdr:nvCxnSpPr>
        <xdr:cNvPr id="450" name="直線コネクタ 449"/>
        <xdr:cNvCxnSpPr/>
      </xdr:nvCxnSpPr>
      <xdr:spPr>
        <a:xfrm flipV="1">
          <a:off x="14401800" y="2756747"/>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171208</xdr:rowOff>
    </xdr:from>
    <xdr:to>
      <xdr:col>68</xdr:col>
      <xdr:colOff>152400</xdr:colOff>
      <xdr:row>16</xdr:row>
      <xdr:rowOff>33081</xdr:rowOff>
    </xdr:to>
    <xdr:cxnSp macro="">
      <xdr:nvCxnSpPr>
        <xdr:cNvPr id="453" name="直線コネクタ 452"/>
        <xdr:cNvCxnSpPr/>
      </xdr:nvCxnSpPr>
      <xdr:spPr>
        <a:xfrm>
          <a:off x="13512800" y="2742958"/>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147985</xdr:rowOff>
    </xdr:from>
    <xdr:to>
      <xdr:col>81</xdr:col>
      <xdr:colOff>95250</xdr:colOff>
      <xdr:row>16</xdr:row>
      <xdr:rowOff>78135</xdr:rowOff>
    </xdr:to>
    <xdr:sp macro="" textlink="">
      <xdr:nvSpPr>
        <xdr:cNvPr id="463" name="楕円 462"/>
        <xdr:cNvSpPr/>
      </xdr:nvSpPr>
      <xdr:spPr>
        <a:xfrm>
          <a:off x="16967200" y="271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120062</xdr:rowOff>
    </xdr:from>
    <xdr:ext cx="762000" cy="259045"/>
    <xdr:sp macro="" textlink="">
      <xdr:nvSpPr>
        <xdr:cNvPr id="464" name="将来負担の状況該当値テキスト"/>
        <xdr:cNvSpPr txBox="1"/>
      </xdr:nvSpPr>
      <xdr:spPr>
        <a:xfrm>
          <a:off x="17106900" y="269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170724</xdr:rowOff>
    </xdr:from>
    <xdr:to>
      <xdr:col>77</xdr:col>
      <xdr:colOff>95250</xdr:colOff>
      <xdr:row>17</xdr:row>
      <xdr:rowOff>100874</xdr:rowOff>
    </xdr:to>
    <xdr:sp macro="" textlink="">
      <xdr:nvSpPr>
        <xdr:cNvPr id="465" name="楕円 464"/>
        <xdr:cNvSpPr/>
      </xdr:nvSpPr>
      <xdr:spPr>
        <a:xfrm>
          <a:off x="16129000" y="29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85651</xdr:rowOff>
    </xdr:from>
    <xdr:ext cx="736600" cy="259045"/>
    <xdr:sp macro="" textlink="">
      <xdr:nvSpPr>
        <xdr:cNvPr id="466" name="テキスト ボックス 465"/>
        <xdr:cNvSpPr txBox="1"/>
      </xdr:nvSpPr>
      <xdr:spPr>
        <a:xfrm>
          <a:off x="15798800" y="3000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134197</xdr:rowOff>
    </xdr:from>
    <xdr:to>
      <xdr:col>73</xdr:col>
      <xdr:colOff>44450</xdr:colOff>
      <xdr:row>16</xdr:row>
      <xdr:rowOff>64347</xdr:rowOff>
    </xdr:to>
    <xdr:sp macro="" textlink="">
      <xdr:nvSpPr>
        <xdr:cNvPr id="467" name="楕円 466"/>
        <xdr:cNvSpPr/>
      </xdr:nvSpPr>
      <xdr:spPr>
        <a:xfrm>
          <a:off x="15240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49124</xdr:rowOff>
    </xdr:from>
    <xdr:ext cx="762000" cy="259045"/>
    <xdr:sp macro="" textlink="">
      <xdr:nvSpPr>
        <xdr:cNvPr id="468" name="テキスト ボックス 467"/>
        <xdr:cNvSpPr txBox="1"/>
      </xdr:nvSpPr>
      <xdr:spPr>
        <a:xfrm>
          <a:off x="14909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153731</xdr:rowOff>
    </xdr:from>
    <xdr:to>
      <xdr:col>68</xdr:col>
      <xdr:colOff>203200</xdr:colOff>
      <xdr:row>16</xdr:row>
      <xdr:rowOff>83881</xdr:rowOff>
    </xdr:to>
    <xdr:sp macro="" textlink="">
      <xdr:nvSpPr>
        <xdr:cNvPr id="469" name="楕円 468"/>
        <xdr:cNvSpPr/>
      </xdr:nvSpPr>
      <xdr:spPr>
        <a:xfrm>
          <a:off x="14351000" y="27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68658</xdr:rowOff>
    </xdr:from>
    <xdr:ext cx="762000" cy="259045"/>
    <xdr:sp macro="" textlink="">
      <xdr:nvSpPr>
        <xdr:cNvPr id="470" name="テキスト ボックス 469"/>
        <xdr:cNvSpPr txBox="1"/>
      </xdr:nvSpPr>
      <xdr:spPr>
        <a:xfrm>
          <a:off x="14020800" y="28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71" name="楕円 470"/>
        <xdr:cNvSpPr/>
      </xdr:nvSpPr>
      <xdr:spPr>
        <a:xfrm>
          <a:off x="13462000" y="26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35335</xdr:rowOff>
    </xdr:from>
    <xdr:ext cx="762000" cy="259045"/>
    <xdr:sp macro="" textlink="">
      <xdr:nvSpPr>
        <xdr:cNvPr id="472" name="テキスト ボックス 471"/>
        <xdr:cNvSpPr txBox="1"/>
      </xdr:nvSpPr>
      <xdr:spPr>
        <a:xfrm>
          <a:off x="13131800" y="277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28,361
28,189
14.27
9,057,653
8,713,084
312,635
6,015,260
8,889,542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人件費については、一般職給料や職員退職手当負担金の減により、前年度と比較して</a:t>
          </a:r>
          <a:r>
            <a:rPr kumimoji="1" lang="ja-JP" altLang="en-US" sz="1200">
              <a:solidFill>
                <a:schemeClr val="dk1"/>
              </a:solidFill>
              <a:effectLst/>
              <a:latin typeface="+mn-lt"/>
              <a:ea typeface="+mn-ea"/>
              <a:cs typeface="+mn-cs"/>
            </a:rPr>
            <a:t>０．２</a:t>
          </a:r>
          <a:r>
            <a:rPr kumimoji="1" lang="ja-JP" altLang="ja-JP" sz="1200">
              <a:solidFill>
                <a:schemeClr val="dk1"/>
              </a:solidFill>
              <a:effectLst/>
              <a:latin typeface="+mn-lt"/>
              <a:ea typeface="+mn-ea"/>
              <a:cs typeface="+mn-cs"/>
            </a:rPr>
            <a:t>ポイント減少した。</a:t>
          </a:r>
          <a:endParaRPr lang="ja-JP" altLang="ja-JP" sz="1200">
            <a:effectLst/>
          </a:endParaRPr>
        </a:p>
        <a:p>
          <a:r>
            <a:rPr kumimoji="1" lang="ja-JP" altLang="ja-JP" sz="1200">
              <a:solidFill>
                <a:schemeClr val="dk1"/>
              </a:solidFill>
              <a:effectLst/>
              <a:latin typeface="+mn-lt"/>
              <a:ea typeface="+mn-ea"/>
              <a:cs typeface="+mn-cs"/>
            </a:rPr>
            <a:t>　事務の統廃合や民間委託の推進を図るとともに、職員の資質向上に一層努めることで、行政サービスが低下しないよう、より効果的な行財政運営に努める。</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94996</xdr:rowOff>
    </xdr:to>
    <xdr:cxnSp macro="">
      <xdr:nvCxnSpPr>
        <xdr:cNvPr id="64" name="直線コネクタ 63"/>
        <xdr:cNvCxnSpPr/>
      </xdr:nvCxnSpPr>
      <xdr:spPr>
        <a:xfrm flipV="1">
          <a:off x="3987800" y="62580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37</xdr:row>
      <xdr:rowOff>5842</xdr:rowOff>
    </xdr:to>
    <xdr:cxnSp macro="">
      <xdr:nvCxnSpPr>
        <xdr:cNvPr id="67" name="直線コネクタ 66"/>
        <xdr:cNvCxnSpPr/>
      </xdr:nvCxnSpPr>
      <xdr:spPr>
        <a:xfrm flipV="1">
          <a:off x="3098800" y="62671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14986</xdr:rowOff>
    </xdr:to>
    <xdr:cxnSp macro="">
      <xdr:nvCxnSpPr>
        <xdr:cNvPr id="70" name="直線コネクタ 69"/>
        <xdr:cNvCxnSpPr/>
      </xdr:nvCxnSpPr>
      <xdr:spPr>
        <a:xfrm flipV="1">
          <a:off x="2209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37</xdr:row>
      <xdr:rowOff>37846</xdr:rowOff>
    </xdr:to>
    <xdr:cxnSp macro="">
      <xdr:nvCxnSpPr>
        <xdr:cNvPr id="73" name="直線コネクタ 72"/>
        <xdr:cNvCxnSpPr/>
      </xdr:nvCxnSpPr>
      <xdr:spPr>
        <a:xfrm flipV="1">
          <a:off x="1320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44196</xdr:rowOff>
    </xdr:from>
    <xdr:to>
      <xdr:col>20</xdr:col>
      <xdr:colOff>38100</xdr:colOff>
      <xdr:row>36</xdr:row>
      <xdr:rowOff>145796</xdr:rowOff>
    </xdr:to>
    <xdr:sp macro="" textlink="">
      <xdr:nvSpPr>
        <xdr:cNvPr id="85" name="楕円 84"/>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155973</xdr:rowOff>
    </xdr:from>
    <xdr:ext cx="736600" cy="259045"/>
    <xdr:sp macro="" textlink="">
      <xdr:nvSpPr>
        <xdr:cNvPr id="86" name="テキスト ボックス 85"/>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88" name="テキスト ボックス 87"/>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90" name="テキスト ボックス 89"/>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物件費に係る経常収支比率が類似団体平均を大きく上回っている要因については、衛生処理場での焼却廃止にともなう可燃ごみ処理業務の民間委託や、小・中学校での少人数学級の実施にかかる講師の配置などがあげられる。</a:t>
          </a:r>
          <a:endParaRPr lang="ja-JP" altLang="ja-JP" sz="1050">
            <a:effectLst/>
          </a:endParaRPr>
        </a:p>
        <a:p>
          <a:r>
            <a:rPr kumimoji="1" lang="ja-JP" altLang="ja-JP" sz="1050">
              <a:solidFill>
                <a:schemeClr val="dk1"/>
              </a:solidFill>
              <a:effectLst/>
              <a:latin typeface="+mn-lt"/>
              <a:ea typeface="+mn-ea"/>
              <a:cs typeface="+mn-cs"/>
            </a:rPr>
            <a:t>　長期継続契約の活用や民間委託による施設運営による施設運営などを十分検討しながら、効果的な行財政運営に努めていく。</a:t>
          </a:r>
          <a:endParaRPr lang="ja-JP" altLang="ja-JP" sz="105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123190</xdr:rowOff>
    </xdr:from>
    <xdr:to>
      <xdr:col>82</xdr:col>
      <xdr:colOff>107950</xdr:colOff>
      <xdr:row>19</xdr:row>
      <xdr:rowOff>161290</xdr:rowOff>
    </xdr:to>
    <xdr:cxnSp macro="">
      <xdr:nvCxnSpPr>
        <xdr:cNvPr id="125" name="直線コネクタ 124"/>
        <xdr:cNvCxnSpPr/>
      </xdr:nvCxnSpPr>
      <xdr:spPr>
        <a:xfrm>
          <a:off x="15671800" y="33807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100330</xdr:rowOff>
    </xdr:from>
    <xdr:to>
      <xdr:col>78</xdr:col>
      <xdr:colOff>69850</xdr:colOff>
      <xdr:row>19</xdr:row>
      <xdr:rowOff>123190</xdr:rowOff>
    </xdr:to>
    <xdr:cxnSp macro="">
      <xdr:nvCxnSpPr>
        <xdr:cNvPr id="128" name="直線コネクタ 127"/>
        <xdr:cNvCxnSpPr/>
      </xdr:nvCxnSpPr>
      <xdr:spPr>
        <a:xfrm>
          <a:off x="14782800" y="3357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46990</xdr:rowOff>
    </xdr:from>
    <xdr:to>
      <xdr:col>73</xdr:col>
      <xdr:colOff>180975</xdr:colOff>
      <xdr:row>19</xdr:row>
      <xdr:rowOff>100330</xdr:rowOff>
    </xdr:to>
    <xdr:cxnSp macro="">
      <xdr:nvCxnSpPr>
        <xdr:cNvPr id="131" name="直線コネクタ 130"/>
        <xdr:cNvCxnSpPr/>
      </xdr:nvCxnSpPr>
      <xdr:spPr>
        <a:xfrm>
          <a:off x="13893800" y="3304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46990</xdr:rowOff>
    </xdr:from>
    <xdr:to>
      <xdr:col>69</xdr:col>
      <xdr:colOff>92075</xdr:colOff>
      <xdr:row>19</xdr:row>
      <xdr:rowOff>123190</xdr:rowOff>
    </xdr:to>
    <xdr:cxnSp macro="">
      <xdr:nvCxnSpPr>
        <xdr:cNvPr id="134" name="直線コネクタ 133"/>
        <xdr:cNvCxnSpPr/>
      </xdr:nvCxnSpPr>
      <xdr:spPr>
        <a:xfrm flipV="1">
          <a:off x="13004800" y="3304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110490</xdr:rowOff>
    </xdr:from>
    <xdr:to>
      <xdr:col>82</xdr:col>
      <xdr:colOff>158750</xdr:colOff>
      <xdr:row>20</xdr:row>
      <xdr:rowOff>40640</xdr:rowOff>
    </xdr:to>
    <xdr:sp macro="" textlink="">
      <xdr:nvSpPr>
        <xdr:cNvPr id="144" name="楕円 143"/>
        <xdr:cNvSpPr/>
      </xdr:nvSpPr>
      <xdr:spPr>
        <a:xfrm>
          <a:off x="164592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82567</xdr:rowOff>
    </xdr:from>
    <xdr:ext cx="762000" cy="259045"/>
    <xdr:sp macro="" textlink="">
      <xdr:nvSpPr>
        <xdr:cNvPr id="145" name="物件費該当値テキスト"/>
        <xdr:cNvSpPr txBox="1"/>
      </xdr:nvSpPr>
      <xdr:spPr>
        <a:xfrm>
          <a:off x="165989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72390</xdr:rowOff>
    </xdr:from>
    <xdr:to>
      <xdr:col>78</xdr:col>
      <xdr:colOff>120650</xdr:colOff>
      <xdr:row>20</xdr:row>
      <xdr:rowOff>2540</xdr:rowOff>
    </xdr:to>
    <xdr:sp macro="" textlink="">
      <xdr:nvSpPr>
        <xdr:cNvPr id="146" name="楕円 145"/>
        <xdr:cNvSpPr/>
      </xdr:nvSpPr>
      <xdr:spPr>
        <a:xfrm>
          <a:off x="15621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158767</xdr:rowOff>
    </xdr:from>
    <xdr:ext cx="736600" cy="259045"/>
    <xdr:sp macro="" textlink="">
      <xdr:nvSpPr>
        <xdr:cNvPr id="147" name="テキスト ボックス 146"/>
        <xdr:cNvSpPr txBox="1"/>
      </xdr:nvSpPr>
      <xdr:spPr>
        <a:xfrm>
          <a:off x="15290800" y="341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49530</xdr:rowOff>
    </xdr:from>
    <xdr:to>
      <xdr:col>74</xdr:col>
      <xdr:colOff>31750</xdr:colOff>
      <xdr:row>19</xdr:row>
      <xdr:rowOff>151130</xdr:rowOff>
    </xdr:to>
    <xdr:sp macro="" textlink="">
      <xdr:nvSpPr>
        <xdr:cNvPr id="148" name="楕円 147"/>
        <xdr:cNvSpPr/>
      </xdr:nvSpPr>
      <xdr:spPr>
        <a:xfrm>
          <a:off x="14732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135907</xdr:rowOff>
    </xdr:from>
    <xdr:ext cx="762000" cy="259045"/>
    <xdr:sp macro="" textlink="">
      <xdr:nvSpPr>
        <xdr:cNvPr id="149" name="テキスト ボックス 148"/>
        <xdr:cNvSpPr txBox="1"/>
      </xdr:nvSpPr>
      <xdr:spPr>
        <a:xfrm>
          <a:off x="144018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167640</xdr:rowOff>
    </xdr:from>
    <xdr:to>
      <xdr:col>69</xdr:col>
      <xdr:colOff>142875</xdr:colOff>
      <xdr:row>19</xdr:row>
      <xdr:rowOff>97790</xdr:rowOff>
    </xdr:to>
    <xdr:sp macro="" textlink="">
      <xdr:nvSpPr>
        <xdr:cNvPr id="150" name="楕円 149"/>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82567</xdr:rowOff>
    </xdr:from>
    <xdr:ext cx="762000" cy="259045"/>
    <xdr:sp macro="" textlink="">
      <xdr:nvSpPr>
        <xdr:cNvPr id="151" name="テキスト ボックス 150"/>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72390</xdr:rowOff>
    </xdr:from>
    <xdr:to>
      <xdr:col>65</xdr:col>
      <xdr:colOff>53975</xdr:colOff>
      <xdr:row>20</xdr:row>
      <xdr:rowOff>2540</xdr:rowOff>
    </xdr:to>
    <xdr:sp macro="" textlink="">
      <xdr:nvSpPr>
        <xdr:cNvPr id="152" name="楕円 151"/>
        <xdr:cNvSpPr/>
      </xdr:nvSpPr>
      <xdr:spPr>
        <a:xfrm>
          <a:off x="12954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158767</xdr:rowOff>
    </xdr:from>
    <xdr:ext cx="762000" cy="259045"/>
    <xdr:sp macro="" textlink="">
      <xdr:nvSpPr>
        <xdr:cNvPr id="153" name="テキスト ボックス 152"/>
        <xdr:cNvSpPr txBox="1"/>
      </xdr:nvSpPr>
      <xdr:spPr>
        <a:xfrm>
          <a:off x="12623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扶助費にかかる経常収支比率は、障害者介護給付・訓練等給付費や児童保育費の増加により、上昇傾向が続いている。</a:t>
          </a:r>
          <a:endParaRPr lang="ja-JP" altLang="ja-JP" sz="1200">
            <a:effectLst/>
          </a:endParaRPr>
        </a:p>
        <a:p>
          <a:r>
            <a:rPr kumimoji="1" lang="ja-JP" altLang="ja-JP" sz="1200">
              <a:solidFill>
                <a:schemeClr val="dk1"/>
              </a:solidFill>
              <a:effectLst/>
              <a:latin typeface="+mn-lt"/>
              <a:ea typeface="+mn-ea"/>
              <a:cs typeface="+mn-cs"/>
            </a:rPr>
            <a:t>　今後、社会保障関係経費の増加が見込まれるなか、町の単独事業の見直しなどを進めていくことで、引き続き適正な給付を行うよう努める。</a:t>
          </a:r>
          <a:endParaRPr lang="ja-JP" altLang="ja-JP" sz="12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114300</xdr:rowOff>
    </xdr:to>
    <xdr:cxnSp macro="">
      <xdr:nvCxnSpPr>
        <xdr:cNvPr id="186" name="直線コネクタ 185"/>
        <xdr:cNvCxnSpPr/>
      </xdr:nvCxnSpPr>
      <xdr:spPr>
        <a:xfrm>
          <a:off x="3987800" y="9690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56</xdr:row>
      <xdr:rowOff>88900</xdr:rowOff>
    </xdr:to>
    <xdr:cxnSp macro="">
      <xdr:nvCxnSpPr>
        <xdr:cNvPr id="189" name="直線コネクタ 188"/>
        <xdr:cNvCxnSpPr/>
      </xdr:nvCxnSpPr>
      <xdr:spPr>
        <a:xfrm>
          <a:off x="3098800" y="966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63500</xdr:rowOff>
    </xdr:to>
    <xdr:cxnSp macro="">
      <xdr:nvCxnSpPr>
        <xdr:cNvPr id="192" name="直線コネクタ 191"/>
        <xdr:cNvCxnSpPr/>
      </xdr:nvCxnSpPr>
      <xdr:spPr>
        <a:xfrm>
          <a:off x="2209800" y="9601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56</xdr:row>
      <xdr:rowOff>0</xdr:rowOff>
    </xdr:to>
    <xdr:cxnSp macro="">
      <xdr:nvCxnSpPr>
        <xdr:cNvPr id="195" name="直線コネクタ 194"/>
        <xdr:cNvCxnSpPr/>
      </xdr:nvCxnSpPr>
      <xdr:spPr>
        <a:xfrm>
          <a:off x="1320800" y="958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05" name="楕円 204"/>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80027</xdr:rowOff>
    </xdr:from>
    <xdr:ext cx="762000" cy="259045"/>
    <xdr:sp macro="" textlink="">
      <xdr:nvSpPr>
        <xdr:cNvPr id="206" name="扶助費該当値テキスト"/>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7" name="楕円 206"/>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08" name="テキスト ボックス 207"/>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09" name="楕円 208"/>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210" name="テキスト ボックス 209"/>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1" name="楕円 210"/>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60977</xdr:rowOff>
    </xdr:from>
    <xdr:ext cx="762000" cy="259045"/>
    <xdr:sp macro="" textlink="">
      <xdr:nvSpPr>
        <xdr:cNvPr id="212" name="テキスト ボックス 211"/>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107950</xdr:rowOff>
    </xdr:from>
    <xdr:to>
      <xdr:col>6</xdr:col>
      <xdr:colOff>171450</xdr:colOff>
      <xdr:row>56</xdr:row>
      <xdr:rowOff>38100</xdr:rowOff>
    </xdr:to>
    <xdr:sp macro="" textlink="">
      <xdr:nvSpPr>
        <xdr:cNvPr id="213" name="楕円 212"/>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48277</xdr:rowOff>
    </xdr:from>
    <xdr:ext cx="762000" cy="259045"/>
    <xdr:sp macro="" textlink="">
      <xdr:nvSpPr>
        <xdr:cNvPr id="214" name="テキスト ボックス 213"/>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これまで</a:t>
          </a:r>
          <a:r>
            <a:rPr kumimoji="1" lang="ja-JP" altLang="ja-JP" sz="1050">
              <a:solidFill>
                <a:schemeClr val="dk1"/>
              </a:solidFill>
              <a:effectLst/>
              <a:latin typeface="+mn-lt"/>
              <a:ea typeface="+mn-ea"/>
              <a:cs typeface="+mn-cs"/>
            </a:rPr>
            <a:t>類似団体平均を上回ってい</a:t>
          </a:r>
          <a:r>
            <a:rPr kumimoji="1" lang="ja-JP" altLang="en-US" sz="1050">
              <a:solidFill>
                <a:schemeClr val="dk1"/>
              </a:solidFill>
              <a:effectLst/>
              <a:latin typeface="+mn-lt"/>
              <a:ea typeface="+mn-ea"/>
              <a:cs typeface="+mn-cs"/>
            </a:rPr>
            <a:t>た</a:t>
          </a:r>
          <a:r>
            <a:rPr kumimoji="1" lang="ja-JP" altLang="ja-JP" sz="1050">
              <a:solidFill>
                <a:schemeClr val="dk1"/>
              </a:solidFill>
              <a:effectLst/>
              <a:latin typeface="+mn-lt"/>
              <a:ea typeface="+mn-ea"/>
              <a:cs typeface="+mn-cs"/>
            </a:rPr>
            <a:t>要因</a:t>
          </a:r>
          <a:r>
            <a:rPr kumimoji="1" lang="ja-JP" altLang="en-US" sz="1050">
              <a:solidFill>
                <a:schemeClr val="dk1"/>
              </a:solidFill>
              <a:effectLst/>
              <a:latin typeface="+mn-lt"/>
              <a:ea typeface="+mn-ea"/>
              <a:cs typeface="+mn-cs"/>
            </a:rPr>
            <a:t>については</a:t>
          </a:r>
          <a:r>
            <a:rPr kumimoji="1" lang="ja-JP" altLang="ja-JP" sz="1050">
              <a:solidFill>
                <a:schemeClr val="dk1"/>
              </a:solidFill>
              <a:effectLst/>
              <a:latin typeface="+mn-lt"/>
              <a:ea typeface="+mn-ea"/>
              <a:cs typeface="+mn-cs"/>
            </a:rPr>
            <a:t>、下水道施設の新設改良費などにかかる公営企業会計への繰出が必要となっていること、また、国民健康保険事業会計の財政状況にともない、赤字補填繰出を行っていることがあげられる。</a:t>
          </a:r>
          <a:r>
            <a:rPr kumimoji="1" lang="ja-JP" altLang="en-US" sz="1050">
              <a:solidFill>
                <a:schemeClr val="dk1"/>
              </a:solidFill>
              <a:effectLst/>
              <a:latin typeface="+mn-lt"/>
              <a:ea typeface="+mn-ea"/>
              <a:cs typeface="+mn-cs"/>
            </a:rPr>
            <a:t>今回、</a:t>
          </a:r>
          <a:r>
            <a:rPr kumimoji="1" lang="ja-JP" altLang="ja-JP" sz="1050">
              <a:solidFill>
                <a:schemeClr val="dk1"/>
              </a:solidFill>
              <a:effectLst/>
              <a:latin typeface="+mn-lt"/>
              <a:ea typeface="+mn-ea"/>
              <a:cs typeface="+mn-cs"/>
            </a:rPr>
            <a:t>公共下水道事業が地方公営企業会計へ移行し、繰出金で計上していた費用が補助費等へ移行したことに伴い</a:t>
          </a:r>
          <a:r>
            <a:rPr kumimoji="1" lang="ja-JP" altLang="en-US" sz="1050">
              <a:solidFill>
                <a:schemeClr val="dk1"/>
              </a:solidFill>
              <a:effectLst/>
              <a:latin typeface="+mn-lt"/>
              <a:ea typeface="+mn-ea"/>
              <a:cs typeface="+mn-cs"/>
            </a:rPr>
            <a:t>前年度と比較して２．４ポイント減少し、類似団体平均を下回った。</a:t>
          </a:r>
          <a:endParaRPr lang="ja-JP" altLang="ja-JP" sz="1050">
            <a:effectLst/>
          </a:endParaRPr>
        </a:p>
        <a:p>
          <a:pPr>
            <a:lnSpc>
              <a:spcPts val="1500"/>
            </a:lnSpc>
          </a:pPr>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今後も引き続き、</a:t>
          </a:r>
          <a:r>
            <a:rPr kumimoji="1" lang="ja-JP" altLang="ja-JP" sz="1050">
              <a:solidFill>
                <a:schemeClr val="dk1"/>
              </a:solidFill>
              <a:effectLst/>
              <a:latin typeface="+mn-lt"/>
              <a:ea typeface="+mn-ea"/>
              <a:cs typeface="+mn-cs"/>
            </a:rPr>
            <a:t>経費の節減や国民健康保険税の適正化を図ることなどにより、普通会計の負担額を減らしていくよう努める。</a:t>
          </a:r>
          <a:endParaRPr lang="ja-JP" altLang="ja-JP" sz="105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107950</xdr:rowOff>
    </xdr:from>
    <xdr:to>
      <xdr:col>82</xdr:col>
      <xdr:colOff>107950</xdr:colOff>
      <xdr:row>57</xdr:row>
      <xdr:rowOff>165100</xdr:rowOff>
    </xdr:to>
    <xdr:cxnSp macro="">
      <xdr:nvCxnSpPr>
        <xdr:cNvPr id="251" name="直線コネクタ 250"/>
        <xdr:cNvCxnSpPr/>
      </xdr:nvCxnSpPr>
      <xdr:spPr>
        <a:xfrm flipV="1">
          <a:off x="15671800" y="97091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165100</xdr:rowOff>
    </xdr:from>
    <xdr:to>
      <xdr:col>78</xdr:col>
      <xdr:colOff>69850</xdr:colOff>
      <xdr:row>57</xdr:row>
      <xdr:rowOff>165100</xdr:rowOff>
    </xdr:to>
    <xdr:cxnSp macro="">
      <xdr:nvCxnSpPr>
        <xdr:cNvPr id="254" name="直線コネクタ 253"/>
        <xdr:cNvCxnSpPr/>
      </xdr:nvCxnSpPr>
      <xdr:spPr>
        <a:xfrm>
          <a:off x="14782800" y="9937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136525</xdr:rowOff>
    </xdr:from>
    <xdr:to>
      <xdr:col>73</xdr:col>
      <xdr:colOff>180975</xdr:colOff>
      <xdr:row>57</xdr:row>
      <xdr:rowOff>165100</xdr:rowOff>
    </xdr:to>
    <xdr:cxnSp macro="">
      <xdr:nvCxnSpPr>
        <xdr:cNvPr id="257" name="直線コネクタ 256"/>
        <xdr:cNvCxnSpPr/>
      </xdr:nvCxnSpPr>
      <xdr:spPr>
        <a:xfrm>
          <a:off x="13893800" y="99091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136525</xdr:rowOff>
    </xdr:from>
    <xdr:to>
      <xdr:col>69</xdr:col>
      <xdr:colOff>92075</xdr:colOff>
      <xdr:row>58</xdr:row>
      <xdr:rowOff>12700</xdr:rowOff>
    </xdr:to>
    <xdr:cxnSp macro="">
      <xdr:nvCxnSpPr>
        <xdr:cNvPr id="260" name="直線コネクタ 259"/>
        <xdr:cNvCxnSpPr/>
      </xdr:nvCxnSpPr>
      <xdr:spPr>
        <a:xfrm flipV="1">
          <a:off x="13004800" y="99091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70" name="楕円 269"/>
        <xdr:cNvSpPr/>
      </xdr:nvSpPr>
      <xdr:spPr>
        <a:xfrm>
          <a:off x="16459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73677</xdr:rowOff>
    </xdr:from>
    <xdr:ext cx="762000" cy="259045"/>
    <xdr:sp macro="" textlink="">
      <xdr:nvSpPr>
        <xdr:cNvPr id="271" name="その他該当値テキスト"/>
        <xdr:cNvSpPr txBox="1"/>
      </xdr:nvSpPr>
      <xdr:spPr>
        <a:xfrm>
          <a:off x="16598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114300</xdr:rowOff>
    </xdr:from>
    <xdr:to>
      <xdr:col>78</xdr:col>
      <xdr:colOff>120650</xdr:colOff>
      <xdr:row>58</xdr:row>
      <xdr:rowOff>44450</xdr:rowOff>
    </xdr:to>
    <xdr:sp macro="" textlink="">
      <xdr:nvSpPr>
        <xdr:cNvPr id="272" name="楕円 271"/>
        <xdr:cNvSpPr/>
      </xdr:nvSpPr>
      <xdr:spPr>
        <a:xfrm>
          <a:off x="15621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29227</xdr:rowOff>
    </xdr:from>
    <xdr:ext cx="736600" cy="259045"/>
    <xdr:sp macro="" textlink="">
      <xdr:nvSpPr>
        <xdr:cNvPr id="273" name="テキスト ボックス 272"/>
        <xdr:cNvSpPr txBox="1"/>
      </xdr:nvSpPr>
      <xdr:spPr>
        <a:xfrm>
          <a:off x="15290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114300</xdr:rowOff>
    </xdr:from>
    <xdr:to>
      <xdr:col>74</xdr:col>
      <xdr:colOff>31750</xdr:colOff>
      <xdr:row>58</xdr:row>
      <xdr:rowOff>44450</xdr:rowOff>
    </xdr:to>
    <xdr:sp macro="" textlink="">
      <xdr:nvSpPr>
        <xdr:cNvPr id="274" name="楕円 273"/>
        <xdr:cNvSpPr/>
      </xdr:nvSpPr>
      <xdr:spPr>
        <a:xfrm>
          <a:off x="14732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29227</xdr:rowOff>
    </xdr:from>
    <xdr:ext cx="762000" cy="259045"/>
    <xdr:sp macro="" textlink="">
      <xdr:nvSpPr>
        <xdr:cNvPr id="275" name="テキスト ボックス 274"/>
        <xdr:cNvSpPr txBox="1"/>
      </xdr:nvSpPr>
      <xdr:spPr>
        <a:xfrm>
          <a:off x="14401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85725</xdr:rowOff>
    </xdr:from>
    <xdr:to>
      <xdr:col>69</xdr:col>
      <xdr:colOff>142875</xdr:colOff>
      <xdr:row>58</xdr:row>
      <xdr:rowOff>15875</xdr:rowOff>
    </xdr:to>
    <xdr:sp macro="" textlink="">
      <xdr:nvSpPr>
        <xdr:cNvPr id="276" name="楕円 275"/>
        <xdr:cNvSpPr/>
      </xdr:nvSpPr>
      <xdr:spPr>
        <a:xfrm>
          <a:off x="13843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652</xdr:rowOff>
    </xdr:from>
    <xdr:ext cx="762000" cy="259045"/>
    <xdr:sp macro="" textlink="">
      <xdr:nvSpPr>
        <xdr:cNvPr id="277" name="テキスト ボックス 276"/>
        <xdr:cNvSpPr txBox="1"/>
      </xdr:nvSpPr>
      <xdr:spPr>
        <a:xfrm>
          <a:off x="13512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8" name="楕円 277"/>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9" name="テキスト ボックス 27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補助費等については、公共下水道事業が地方公営企業会計へ移行し、繰出金で計上していた費用が補助費等へ移行したことに伴い、前年度と比較して、１．２ポイント増加した。</a:t>
          </a:r>
          <a:endParaRPr kumimoji="1" lang="en-US" altLang="ja-JP" sz="1050">
            <a:solidFill>
              <a:schemeClr val="dk1"/>
            </a:solidFill>
            <a:effectLst/>
            <a:latin typeface="+mn-lt"/>
            <a:ea typeface="+mn-ea"/>
            <a:cs typeface="+mn-cs"/>
          </a:endParaRPr>
        </a:p>
        <a:p>
          <a:pPr>
            <a:lnSpc>
              <a:spcPts val="1500"/>
            </a:lnSpc>
          </a:pPr>
          <a:r>
            <a:rPr kumimoji="1" lang="ja-JP" altLang="en-US" sz="1050">
              <a:solidFill>
                <a:schemeClr val="dk1"/>
              </a:solidFill>
              <a:effectLst/>
              <a:latin typeface="+mn-lt"/>
              <a:ea typeface="+mn-ea"/>
              <a:cs typeface="+mn-cs"/>
            </a:rPr>
            <a:t>　また、</a:t>
          </a:r>
          <a:r>
            <a:rPr kumimoji="1" lang="ja-JP" altLang="ja-JP" sz="1050">
              <a:solidFill>
                <a:schemeClr val="dk1"/>
              </a:solidFill>
              <a:effectLst/>
              <a:latin typeface="+mn-lt"/>
              <a:ea typeface="+mn-ea"/>
              <a:cs typeface="+mn-cs"/>
            </a:rPr>
            <a:t>団体補助に対する補助金は原則前年度同額の措置を講じており、例年類似団体平均を下回っている。</a:t>
          </a:r>
          <a:endParaRPr lang="ja-JP" altLang="ja-JP" sz="1050">
            <a:effectLst/>
          </a:endParaRPr>
        </a:p>
        <a:p>
          <a:pPr>
            <a:lnSpc>
              <a:spcPts val="1500"/>
            </a:lnSpc>
          </a:pPr>
          <a:r>
            <a:rPr kumimoji="1" lang="ja-JP" altLang="ja-JP" sz="1050">
              <a:solidFill>
                <a:schemeClr val="dk1"/>
              </a:solidFill>
              <a:effectLst/>
              <a:latin typeface="+mn-lt"/>
              <a:ea typeface="+mn-ea"/>
              <a:cs typeface="+mn-cs"/>
            </a:rPr>
            <a:t>　今後も、原則同額の措置を講じることとしており、その維持・抑制に努めるとともに、補助の額が適正かどうか、見直しや廃止の検討をすすめる。</a:t>
          </a:r>
          <a:endParaRPr lang="ja-JP" altLang="ja-JP" sz="105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62992</xdr:rowOff>
    </xdr:to>
    <xdr:cxnSp macro="">
      <xdr:nvCxnSpPr>
        <xdr:cNvPr id="309" name="直線コネクタ 308"/>
        <xdr:cNvCxnSpPr/>
      </xdr:nvCxnSpPr>
      <xdr:spPr>
        <a:xfrm>
          <a:off x="15671800" y="61803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12700</xdr:rowOff>
    </xdr:to>
    <xdr:cxnSp macro="">
      <xdr:nvCxnSpPr>
        <xdr:cNvPr id="312" name="直線コネクタ 311"/>
        <xdr:cNvCxnSpPr/>
      </xdr:nvCxnSpPr>
      <xdr:spPr>
        <a:xfrm flipV="1">
          <a:off x="14782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12700</xdr:rowOff>
    </xdr:to>
    <xdr:cxnSp macro="">
      <xdr:nvCxnSpPr>
        <xdr:cNvPr id="315" name="直線コネクタ 314"/>
        <xdr:cNvCxnSpPr/>
      </xdr:nvCxnSpPr>
      <xdr:spPr>
        <a:xfrm>
          <a:off x="13893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40132</xdr:rowOff>
    </xdr:to>
    <xdr:cxnSp macro="">
      <xdr:nvCxnSpPr>
        <xdr:cNvPr id="318" name="直線コネクタ 317"/>
        <xdr:cNvCxnSpPr/>
      </xdr:nvCxnSpPr>
      <xdr:spPr>
        <a:xfrm flipV="1">
          <a:off x="13004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8" name="楕円 327"/>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9"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30" name="楕円 329"/>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31" name="テキスト ボックス 330"/>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2" name="楕円 331"/>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3" name="テキスト ボックス 332"/>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34" name="楕円 333"/>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35" name="テキスト ボックス 334"/>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36" name="楕円 335"/>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37" name="テキスト ボックス 336"/>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臨時財政対策債や可燃ごみ積み替え施設整備事業分の償還が開始した</a:t>
          </a:r>
          <a:r>
            <a:rPr kumimoji="1" lang="ja-JP" altLang="en-US" sz="1200">
              <a:solidFill>
                <a:schemeClr val="dk1"/>
              </a:solidFill>
              <a:effectLst/>
              <a:latin typeface="+mn-lt"/>
              <a:ea typeface="+mn-ea"/>
              <a:cs typeface="+mn-cs"/>
            </a:rPr>
            <a:t>ものの、臨時税収補てん債</a:t>
          </a:r>
          <a:r>
            <a:rPr kumimoji="1" lang="ja-JP" altLang="ja-JP" sz="1200">
              <a:solidFill>
                <a:schemeClr val="dk1"/>
              </a:solidFill>
              <a:effectLst/>
              <a:latin typeface="+mn-lt"/>
              <a:ea typeface="+mn-ea"/>
              <a:cs typeface="+mn-cs"/>
            </a:rPr>
            <a:t>の償還が完了したことなどにより、前年度と比較して０．</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a:t>
          </a:r>
          <a:endParaRPr lang="ja-JP" altLang="ja-JP" sz="1200">
            <a:effectLst/>
          </a:endParaRPr>
        </a:p>
        <a:p>
          <a:r>
            <a:rPr kumimoji="1" lang="ja-JP" altLang="ja-JP" sz="1200">
              <a:solidFill>
                <a:schemeClr val="dk1"/>
              </a:solidFill>
              <a:effectLst/>
              <a:latin typeface="+mn-lt"/>
              <a:ea typeface="+mn-ea"/>
              <a:cs typeface="+mn-cs"/>
            </a:rPr>
            <a:t>　今後も、普通建設事業の抑制に努めるとともに、公債費の縮減に向け地方債発行の適正化を図る。　</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134620</xdr:rowOff>
    </xdr:from>
    <xdr:to>
      <xdr:col>24</xdr:col>
      <xdr:colOff>25400</xdr:colOff>
      <xdr:row>76</xdr:row>
      <xdr:rowOff>157480</xdr:rowOff>
    </xdr:to>
    <xdr:cxnSp macro="">
      <xdr:nvCxnSpPr>
        <xdr:cNvPr id="370" name="直線コネクタ 369"/>
        <xdr:cNvCxnSpPr/>
      </xdr:nvCxnSpPr>
      <xdr:spPr>
        <a:xfrm flipV="1">
          <a:off x="3987800" y="13164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76</xdr:row>
      <xdr:rowOff>157480</xdr:rowOff>
    </xdr:to>
    <xdr:cxnSp macro="">
      <xdr:nvCxnSpPr>
        <xdr:cNvPr id="373" name="直線コネクタ 372"/>
        <xdr:cNvCxnSpPr/>
      </xdr:nvCxnSpPr>
      <xdr:spPr>
        <a:xfrm>
          <a:off x="3098800" y="131724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142239</xdr:rowOff>
    </xdr:to>
    <xdr:cxnSp macro="">
      <xdr:nvCxnSpPr>
        <xdr:cNvPr id="376" name="直線コネクタ 375"/>
        <xdr:cNvCxnSpPr/>
      </xdr:nvCxnSpPr>
      <xdr:spPr>
        <a:xfrm>
          <a:off x="2209800" y="13157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77</xdr:row>
      <xdr:rowOff>46989</xdr:rowOff>
    </xdr:to>
    <xdr:cxnSp macro="">
      <xdr:nvCxnSpPr>
        <xdr:cNvPr id="379" name="直線コネクタ 378"/>
        <xdr:cNvCxnSpPr/>
      </xdr:nvCxnSpPr>
      <xdr:spPr>
        <a:xfrm flipV="1">
          <a:off x="1320800" y="131572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89" name="楕円 388"/>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100347</xdr:rowOff>
    </xdr:from>
    <xdr:ext cx="762000" cy="259045"/>
    <xdr:sp macro="" textlink="">
      <xdr:nvSpPr>
        <xdr:cNvPr id="390" name="公債費該当値テキスト"/>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91" name="楕円 390"/>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92" name="テキスト ボックス 391"/>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93" name="楕円 392"/>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94" name="テキスト ボックス 393"/>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95" name="楕円 394"/>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162577</xdr:rowOff>
    </xdr:from>
    <xdr:ext cx="762000" cy="259045"/>
    <xdr:sp macro="" textlink="">
      <xdr:nvSpPr>
        <xdr:cNvPr id="396" name="テキスト ボックス 395"/>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7" name="楕円 396"/>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98" name="テキスト ボックス 397"/>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公債費以外にかかる経常収支比率は、前年度と比較して</a:t>
          </a:r>
          <a:r>
            <a:rPr kumimoji="1" lang="ja-JP" altLang="en-US" sz="1200">
              <a:solidFill>
                <a:schemeClr val="dk1"/>
              </a:solidFill>
              <a:effectLst/>
              <a:latin typeface="+mn-lt"/>
              <a:ea typeface="+mn-ea"/>
              <a:cs typeface="+mn-cs"/>
            </a:rPr>
            <a:t>０．７</a:t>
          </a:r>
          <a:r>
            <a:rPr kumimoji="1" lang="ja-JP" altLang="ja-JP" sz="1200">
              <a:solidFill>
                <a:schemeClr val="dk1"/>
              </a:solidFill>
              <a:effectLst/>
              <a:latin typeface="+mn-lt"/>
              <a:ea typeface="+mn-ea"/>
              <a:cs typeface="+mn-cs"/>
            </a:rPr>
            <a:t>ポイント減少したものの、類似団体平均を平成２０年度以降上回っている。</a:t>
          </a:r>
          <a:endParaRPr lang="ja-JP" altLang="ja-JP" sz="1200">
            <a:effectLst/>
          </a:endParaRPr>
        </a:p>
        <a:p>
          <a:r>
            <a:rPr kumimoji="1" lang="ja-JP" altLang="ja-JP" sz="1200">
              <a:solidFill>
                <a:schemeClr val="dk1"/>
              </a:solidFill>
              <a:effectLst/>
              <a:latin typeface="+mn-lt"/>
              <a:ea typeface="+mn-ea"/>
              <a:cs typeface="+mn-cs"/>
            </a:rPr>
            <a:t>　町単独事業の見直しや、徹底した行財政改革の取組みを推進し、適切な財政運営に努めていく。</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78</xdr:row>
      <xdr:rowOff>159004</xdr:rowOff>
    </xdr:to>
    <xdr:cxnSp macro="">
      <xdr:nvCxnSpPr>
        <xdr:cNvPr id="429" name="直線コネクタ 428"/>
        <xdr:cNvCxnSpPr/>
      </xdr:nvCxnSpPr>
      <xdr:spPr>
        <a:xfrm flipV="1">
          <a:off x="15671800" y="135001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159004</xdr:rowOff>
    </xdr:from>
    <xdr:to>
      <xdr:col>78</xdr:col>
      <xdr:colOff>69850</xdr:colOff>
      <xdr:row>79</xdr:row>
      <xdr:rowOff>51563</xdr:rowOff>
    </xdr:to>
    <xdr:cxnSp macro="">
      <xdr:nvCxnSpPr>
        <xdr:cNvPr id="432" name="直線コネクタ 431"/>
        <xdr:cNvCxnSpPr/>
      </xdr:nvCxnSpPr>
      <xdr:spPr>
        <a:xfrm flipV="1">
          <a:off x="14782800" y="135321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159004</xdr:rowOff>
    </xdr:from>
    <xdr:to>
      <xdr:col>73</xdr:col>
      <xdr:colOff>180975</xdr:colOff>
      <xdr:row>79</xdr:row>
      <xdr:rowOff>51563</xdr:rowOff>
    </xdr:to>
    <xdr:cxnSp macro="">
      <xdr:nvCxnSpPr>
        <xdr:cNvPr id="435" name="直線コネクタ 434"/>
        <xdr:cNvCxnSpPr/>
      </xdr:nvCxnSpPr>
      <xdr:spPr>
        <a:xfrm>
          <a:off x="13893800" y="135321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159004</xdr:rowOff>
    </xdr:from>
    <xdr:to>
      <xdr:col>69</xdr:col>
      <xdr:colOff>92075</xdr:colOff>
      <xdr:row>79</xdr:row>
      <xdr:rowOff>106426</xdr:rowOff>
    </xdr:to>
    <xdr:cxnSp macro="">
      <xdr:nvCxnSpPr>
        <xdr:cNvPr id="438" name="直線コネクタ 437"/>
        <xdr:cNvCxnSpPr/>
      </xdr:nvCxnSpPr>
      <xdr:spPr>
        <a:xfrm flipV="1">
          <a:off x="13004800" y="135321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48" name="楕円 447"/>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49"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108204</xdr:rowOff>
    </xdr:from>
    <xdr:to>
      <xdr:col>78</xdr:col>
      <xdr:colOff>120650</xdr:colOff>
      <xdr:row>79</xdr:row>
      <xdr:rowOff>38354</xdr:rowOff>
    </xdr:to>
    <xdr:sp macro="" textlink="">
      <xdr:nvSpPr>
        <xdr:cNvPr id="450" name="楕円 449"/>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23131</xdr:rowOff>
    </xdr:from>
    <xdr:ext cx="736600" cy="259045"/>
    <xdr:sp macro="" textlink="">
      <xdr:nvSpPr>
        <xdr:cNvPr id="451" name="テキスト ボックス 450"/>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763</xdr:rowOff>
    </xdr:from>
    <xdr:to>
      <xdr:col>74</xdr:col>
      <xdr:colOff>31750</xdr:colOff>
      <xdr:row>79</xdr:row>
      <xdr:rowOff>102363</xdr:rowOff>
    </xdr:to>
    <xdr:sp macro="" textlink="">
      <xdr:nvSpPr>
        <xdr:cNvPr id="452" name="楕円 451"/>
        <xdr:cNvSpPr/>
      </xdr:nvSpPr>
      <xdr:spPr>
        <a:xfrm>
          <a:off x="14732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87140</xdr:rowOff>
    </xdr:from>
    <xdr:ext cx="762000" cy="259045"/>
    <xdr:sp macro="" textlink="">
      <xdr:nvSpPr>
        <xdr:cNvPr id="453" name="テキスト ボックス 452"/>
        <xdr:cNvSpPr txBox="1"/>
      </xdr:nvSpPr>
      <xdr:spPr>
        <a:xfrm>
          <a:off x="14401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108204</xdr:rowOff>
    </xdr:from>
    <xdr:to>
      <xdr:col>69</xdr:col>
      <xdr:colOff>142875</xdr:colOff>
      <xdr:row>79</xdr:row>
      <xdr:rowOff>38354</xdr:rowOff>
    </xdr:to>
    <xdr:sp macro="" textlink="">
      <xdr:nvSpPr>
        <xdr:cNvPr id="454" name="楕円 453"/>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23131</xdr:rowOff>
    </xdr:from>
    <xdr:ext cx="762000" cy="259045"/>
    <xdr:sp macro="" textlink="">
      <xdr:nvSpPr>
        <xdr:cNvPr id="455" name="テキスト ボックス 454"/>
        <xdr:cNvSpPr txBox="1"/>
      </xdr:nvSpPr>
      <xdr:spPr>
        <a:xfrm>
          <a:off x="13512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55626</xdr:rowOff>
    </xdr:from>
    <xdr:to>
      <xdr:col>65</xdr:col>
      <xdr:colOff>53975</xdr:colOff>
      <xdr:row>79</xdr:row>
      <xdr:rowOff>157226</xdr:rowOff>
    </xdr:to>
    <xdr:sp macro="" textlink="">
      <xdr:nvSpPr>
        <xdr:cNvPr id="456" name="楕円 455"/>
        <xdr:cNvSpPr/>
      </xdr:nvSpPr>
      <xdr:spPr>
        <a:xfrm>
          <a:off x="12954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142003</xdr:rowOff>
    </xdr:from>
    <xdr:ext cx="762000" cy="259045"/>
    <xdr:sp macro="" textlink="">
      <xdr:nvSpPr>
        <xdr:cNvPr id="457" name="テキスト ボックス 456"/>
        <xdr:cNvSpPr txBox="1"/>
      </xdr:nvSpPr>
      <xdr:spPr>
        <a:xfrm>
          <a:off x="12623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154312</xdr:rowOff>
    </xdr:from>
    <xdr:to>
      <xdr:col>29</xdr:col>
      <xdr:colOff>127000</xdr:colOff>
      <xdr:row>17</xdr:row>
      <xdr:rowOff>166902</xdr:rowOff>
    </xdr:to>
    <xdr:cxnSp macro="">
      <xdr:nvCxnSpPr>
        <xdr:cNvPr id="52" name="直線コネクタ 51"/>
        <xdr:cNvCxnSpPr/>
      </xdr:nvCxnSpPr>
      <xdr:spPr bwMode="auto">
        <a:xfrm flipV="1">
          <a:off x="5003800" y="3116587"/>
          <a:ext cx="647700" cy="12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139089</xdr:rowOff>
    </xdr:from>
    <xdr:ext cx="762000" cy="259045"/>
    <xdr:sp macro="" textlink="">
      <xdr:nvSpPr>
        <xdr:cNvPr id="53" name="人口1人当たり決算額の推移平均値テキスト130"/>
        <xdr:cNvSpPr txBox="1"/>
      </xdr:nvSpPr>
      <xdr:spPr>
        <a:xfrm>
          <a:off x="5740400" y="3101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135714</xdr:rowOff>
    </xdr:from>
    <xdr:to>
      <xdr:col>26</xdr:col>
      <xdr:colOff>50800</xdr:colOff>
      <xdr:row>17</xdr:row>
      <xdr:rowOff>166902</xdr:rowOff>
    </xdr:to>
    <xdr:cxnSp macro="">
      <xdr:nvCxnSpPr>
        <xdr:cNvPr id="55" name="直線コネクタ 54"/>
        <xdr:cNvCxnSpPr/>
      </xdr:nvCxnSpPr>
      <xdr:spPr bwMode="auto">
        <a:xfrm>
          <a:off x="4305300" y="3097989"/>
          <a:ext cx="698500" cy="31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89684</xdr:rowOff>
    </xdr:from>
    <xdr:to>
      <xdr:col>22</xdr:col>
      <xdr:colOff>114300</xdr:colOff>
      <xdr:row>17</xdr:row>
      <xdr:rowOff>135714</xdr:rowOff>
    </xdr:to>
    <xdr:cxnSp macro="">
      <xdr:nvCxnSpPr>
        <xdr:cNvPr id="58" name="直線コネクタ 57"/>
        <xdr:cNvCxnSpPr/>
      </xdr:nvCxnSpPr>
      <xdr:spPr bwMode="auto">
        <a:xfrm>
          <a:off x="3606800" y="3051959"/>
          <a:ext cx="698500" cy="46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89684</xdr:rowOff>
    </xdr:from>
    <xdr:to>
      <xdr:col>18</xdr:col>
      <xdr:colOff>177800</xdr:colOff>
      <xdr:row>17</xdr:row>
      <xdr:rowOff>114928</xdr:rowOff>
    </xdr:to>
    <xdr:cxnSp macro="">
      <xdr:nvCxnSpPr>
        <xdr:cNvPr id="61" name="直線コネクタ 60"/>
        <xdr:cNvCxnSpPr/>
      </xdr:nvCxnSpPr>
      <xdr:spPr bwMode="auto">
        <a:xfrm flipV="1">
          <a:off x="2908300" y="3051959"/>
          <a:ext cx="698500" cy="25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103512</xdr:rowOff>
    </xdr:from>
    <xdr:to>
      <xdr:col>29</xdr:col>
      <xdr:colOff>177800</xdr:colOff>
      <xdr:row>18</xdr:row>
      <xdr:rowOff>33662</xdr:rowOff>
    </xdr:to>
    <xdr:sp macro="" textlink="">
      <xdr:nvSpPr>
        <xdr:cNvPr id="71" name="楕円 70"/>
        <xdr:cNvSpPr/>
      </xdr:nvSpPr>
      <xdr:spPr bwMode="auto">
        <a:xfrm>
          <a:off x="5600700" y="3065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120039</xdr:rowOff>
    </xdr:from>
    <xdr:ext cx="762000" cy="259045"/>
    <xdr:sp macro="" textlink="">
      <xdr:nvSpPr>
        <xdr:cNvPr id="72" name="人口1人当たり決算額の推移該当値テキスト130"/>
        <xdr:cNvSpPr txBox="1"/>
      </xdr:nvSpPr>
      <xdr:spPr>
        <a:xfrm>
          <a:off x="5740400" y="291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116102</xdr:rowOff>
    </xdr:from>
    <xdr:to>
      <xdr:col>26</xdr:col>
      <xdr:colOff>101600</xdr:colOff>
      <xdr:row>18</xdr:row>
      <xdr:rowOff>46252</xdr:rowOff>
    </xdr:to>
    <xdr:sp macro="" textlink="">
      <xdr:nvSpPr>
        <xdr:cNvPr id="73" name="楕円 72"/>
        <xdr:cNvSpPr/>
      </xdr:nvSpPr>
      <xdr:spPr bwMode="auto">
        <a:xfrm>
          <a:off x="4953000" y="3078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56429</xdr:rowOff>
    </xdr:from>
    <xdr:ext cx="736600" cy="259045"/>
    <xdr:sp macro="" textlink="">
      <xdr:nvSpPr>
        <xdr:cNvPr id="74" name="テキスト ボックス 73"/>
        <xdr:cNvSpPr txBox="1"/>
      </xdr:nvSpPr>
      <xdr:spPr>
        <a:xfrm>
          <a:off x="4622800" y="2847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84914</xdr:rowOff>
    </xdr:from>
    <xdr:to>
      <xdr:col>22</xdr:col>
      <xdr:colOff>165100</xdr:colOff>
      <xdr:row>18</xdr:row>
      <xdr:rowOff>15064</xdr:rowOff>
    </xdr:to>
    <xdr:sp macro="" textlink="">
      <xdr:nvSpPr>
        <xdr:cNvPr id="75" name="楕円 74"/>
        <xdr:cNvSpPr/>
      </xdr:nvSpPr>
      <xdr:spPr bwMode="auto">
        <a:xfrm>
          <a:off x="4254500" y="3047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25241</xdr:rowOff>
    </xdr:from>
    <xdr:ext cx="762000" cy="259045"/>
    <xdr:sp macro="" textlink="">
      <xdr:nvSpPr>
        <xdr:cNvPr id="76" name="テキスト ボックス 75"/>
        <xdr:cNvSpPr txBox="1"/>
      </xdr:nvSpPr>
      <xdr:spPr>
        <a:xfrm>
          <a:off x="3924300" y="28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38884</xdr:rowOff>
    </xdr:from>
    <xdr:to>
      <xdr:col>19</xdr:col>
      <xdr:colOff>38100</xdr:colOff>
      <xdr:row>17</xdr:row>
      <xdr:rowOff>140484</xdr:rowOff>
    </xdr:to>
    <xdr:sp macro="" textlink="">
      <xdr:nvSpPr>
        <xdr:cNvPr id="77" name="楕円 76"/>
        <xdr:cNvSpPr/>
      </xdr:nvSpPr>
      <xdr:spPr bwMode="auto">
        <a:xfrm>
          <a:off x="3556000" y="3001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150661</xdr:rowOff>
    </xdr:from>
    <xdr:ext cx="762000" cy="259045"/>
    <xdr:sp macro="" textlink="">
      <xdr:nvSpPr>
        <xdr:cNvPr id="78" name="テキスト ボックス 77"/>
        <xdr:cNvSpPr txBox="1"/>
      </xdr:nvSpPr>
      <xdr:spPr>
        <a:xfrm>
          <a:off x="3225800" y="277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64128</xdr:rowOff>
    </xdr:from>
    <xdr:to>
      <xdr:col>15</xdr:col>
      <xdr:colOff>101600</xdr:colOff>
      <xdr:row>17</xdr:row>
      <xdr:rowOff>165728</xdr:rowOff>
    </xdr:to>
    <xdr:sp macro="" textlink="">
      <xdr:nvSpPr>
        <xdr:cNvPr id="79" name="楕円 78"/>
        <xdr:cNvSpPr/>
      </xdr:nvSpPr>
      <xdr:spPr bwMode="auto">
        <a:xfrm>
          <a:off x="2857500" y="3026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4455</xdr:rowOff>
    </xdr:from>
    <xdr:ext cx="762000" cy="259045"/>
    <xdr:sp macro="" textlink="">
      <xdr:nvSpPr>
        <xdr:cNvPr id="80" name="テキスト ボックス 79"/>
        <xdr:cNvSpPr txBox="1"/>
      </xdr:nvSpPr>
      <xdr:spPr>
        <a:xfrm>
          <a:off x="2527300" y="279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214815</xdr:rowOff>
    </xdr:from>
    <xdr:to>
      <xdr:col>29</xdr:col>
      <xdr:colOff>127000</xdr:colOff>
      <xdr:row>35</xdr:row>
      <xdr:rowOff>264160</xdr:rowOff>
    </xdr:to>
    <xdr:cxnSp macro="">
      <xdr:nvCxnSpPr>
        <xdr:cNvPr id="115" name="直線コネクタ 114"/>
        <xdr:cNvCxnSpPr/>
      </xdr:nvCxnSpPr>
      <xdr:spPr bwMode="auto">
        <a:xfrm>
          <a:off x="5003800" y="6825165"/>
          <a:ext cx="647700" cy="49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214815</xdr:rowOff>
    </xdr:from>
    <xdr:to>
      <xdr:col>26</xdr:col>
      <xdr:colOff>50800</xdr:colOff>
      <xdr:row>35</xdr:row>
      <xdr:rowOff>317619</xdr:rowOff>
    </xdr:to>
    <xdr:cxnSp macro="">
      <xdr:nvCxnSpPr>
        <xdr:cNvPr id="118" name="直線コネクタ 117"/>
        <xdr:cNvCxnSpPr/>
      </xdr:nvCxnSpPr>
      <xdr:spPr bwMode="auto">
        <a:xfrm flipV="1">
          <a:off x="4305300" y="6825165"/>
          <a:ext cx="698500" cy="102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277125</xdr:rowOff>
    </xdr:from>
    <xdr:to>
      <xdr:col>22</xdr:col>
      <xdr:colOff>114300</xdr:colOff>
      <xdr:row>35</xdr:row>
      <xdr:rowOff>317619</xdr:rowOff>
    </xdr:to>
    <xdr:cxnSp macro="">
      <xdr:nvCxnSpPr>
        <xdr:cNvPr id="121" name="直線コネクタ 120"/>
        <xdr:cNvCxnSpPr/>
      </xdr:nvCxnSpPr>
      <xdr:spPr bwMode="auto">
        <a:xfrm>
          <a:off x="3606800" y="6887475"/>
          <a:ext cx="698500" cy="40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277125</xdr:rowOff>
    </xdr:from>
    <xdr:to>
      <xdr:col>18</xdr:col>
      <xdr:colOff>177800</xdr:colOff>
      <xdr:row>35</xdr:row>
      <xdr:rowOff>300148</xdr:rowOff>
    </xdr:to>
    <xdr:cxnSp macro="">
      <xdr:nvCxnSpPr>
        <xdr:cNvPr id="124" name="直線コネクタ 123"/>
        <xdr:cNvCxnSpPr/>
      </xdr:nvCxnSpPr>
      <xdr:spPr bwMode="auto">
        <a:xfrm flipV="1">
          <a:off x="2908300" y="6887475"/>
          <a:ext cx="698500" cy="23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213360</xdr:rowOff>
    </xdr:from>
    <xdr:to>
      <xdr:col>29</xdr:col>
      <xdr:colOff>177800</xdr:colOff>
      <xdr:row>35</xdr:row>
      <xdr:rowOff>314960</xdr:rowOff>
    </xdr:to>
    <xdr:sp macro="" textlink="">
      <xdr:nvSpPr>
        <xdr:cNvPr id="134" name="楕円 133"/>
        <xdr:cNvSpPr/>
      </xdr:nvSpPr>
      <xdr:spPr bwMode="auto">
        <a:xfrm>
          <a:off x="5600700" y="6823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185437</xdr:rowOff>
    </xdr:from>
    <xdr:ext cx="762000" cy="259045"/>
    <xdr:sp macro="" textlink="">
      <xdr:nvSpPr>
        <xdr:cNvPr id="135" name="人口1人当たり決算額の推移該当値テキスト445"/>
        <xdr:cNvSpPr txBox="1"/>
      </xdr:nvSpPr>
      <xdr:spPr>
        <a:xfrm>
          <a:off x="5740400" y="679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164015</xdr:rowOff>
    </xdr:from>
    <xdr:to>
      <xdr:col>26</xdr:col>
      <xdr:colOff>101600</xdr:colOff>
      <xdr:row>35</xdr:row>
      <xdr:rowOff>265615</xdr:rowOff>
    </xdr:to>
    <xdr:sp macro="" textlink="">
      <xdr:nvSpPr>
        <xdr:cNvPr id="136" name="楕円 135"/>
        <xdr:cNvSpPr/>
      </xdr:nvSpPr>
      <xdr:spPr bwMode="auto">
        <a:xfrm>
          <a:off x="4953000" y="6774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275792</xdr:rowOff>
    </xdr:from>
    <xdr:ext cx="736600" cy="259045"/>
    <xdr:sp macro="" textlink="">
      <xdr:nvSpPr>
        <xdr:cNvPr id="137" name="テキスト ボックス 136"/>
        <xdr:cNvSpPr txBox="1"/>
      </xdr:nvSpPr>
      <xdr:spPr>
        <a:xfrm>
          <a:off x="4622800" y="6543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266819</xdr:rowOff>
    </xdr:from>
    <xdr:to>
      <xdr:col>22</xdr:col>
      <xdr:colOff>165100</xdr:colOff>
      <xdr:row>36</xdr:row>
      <xdr:rowOff>25519</xdr:rowOff>
    </xdr:to>
    <xdr:sp macro="" textlink="">
      <xdr:nvSpPr>
        <xdr:cNvPr id="138" name="楕円 137"/>
        <xdr:cNvSpPr/>
      </xdr:nvSpPr>
      <xdr:spPr bwMode="auto">
        <a:xfrm>
          <a:off x="4254500" y="6877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10296</xdr:rowOff>
    </xdr:from>
    <xdr:ext cx="762000" cy="259045"/>
    <xdr:sp macro="" textlink="">
      <xdr:nvSpPr>
        <xdr:cNvPr id="139" name="テキスト ボックス 138"/>
        <xdr:cNvSpPr txBox="1"/>
      </xdr:nvSpPr>
      <xdr:spPr>
        <a:xfrm>
          <a:off x="3924300" y="69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226325</xdr:rowOff>
    </xdr:from>
    <xdr:to>
      <xdr:col>19</xdr:col>
      <xdr:colOff>38100</xdr:colOff>
      <xdr:row>35</xdr:row>
      <xdr:rowOff>327925</xdr:rowOff>
    </xdr:to>
    <xdr:sp macro="" textlink="">
      <xdr:nvSpPr>
        <xdr:cNvPr id="140" name="楕円 139"/>
        <xdr:cNvSpPr/>
      </xdr:nvSpPr>
      <xdr:spPr bwMode="auto">
        <a:xfrm>
          <a:off x="3556000" y="6836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338102</xdr:rowOff>
    </xdr:from>
    <xdr:ext cx="762000" cy="259045"/>
    <xdr:sp macro="" textlink="">
      <xdr:nvSpPr>
        <xdr:cNvPr id="141" name="テキスト ボックス 140"/>
        <xdr:cNvSpPr txBox="1"/>
      </xdr:nvSpPr>
      <xdr:spPr>
        <a:xfrm>
          <a:off x="3225800" y="66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249348</xdr:rowOff>
    </xdr:from>
    <xdr:to>
      <xdr:col>15</xdr:col>
      <xdr:colOff>101600</xdr:colOff>
      <xdr:row>36</xdr:row>
      <xdr:rowOff>8048</xdr:rowOff>
    </xdr:to>
    <xdr:sp macro="" textlink="">
      <xdr:nvSpPr>
        <xdr:cNvPr id="142" name="楕円 141"/>
        <xdr:cNvSpPr/>
      </xdr:nvSpPr>
      <xdr:spPr bwMode="auto">
        <a:xfrm>
          <a:off x="2857500" y="6859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335725</xdr:rowOff>
    </xdr:from>
    <xdr:ext cx="762000" cy="259045"/>
    <xdr:sp macro="" textlink="">
      <xdr:nvSpPr>
        <xdr:cNvPr id="143" name="テキスト ボックス 142"/>
        <xdr:cNvSpPr txBox="1"/>
      </xdr:nvSpPr>
      <xdr:spPr>
        <a:xfrm>
          <a:off x="2527300" y="694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28,361
28,189
14.27
9,057,653
8,713,084
312,635
6,015,260
8,889,542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100707</xdr:rowOff>
    </xdr:from>
    <xdr:to>
      <xdr:col>24</xdr:col>
      <xdr:colOff>63500</xdr:colOff>
      <xdr:row>36</xdr:row>
      <xdr:rowOff>110717</xdr:rowOff>
    </xdr:to>
    <xdr:cxnSp macro="">
      <xdr:nvCxnSpPr>
        <xdr:cNvPr id="63" name="直線コネクタ 62"/>
        <xdr:cNvCxnSpPr/>
      </xdr:nvCxnSpPr>
      <xdr:spPr>
        <a:xfrm>
          <a:off x="3797300" y="6272907"/>
          <a:ext cx="838200" cy="1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56979</xdr:rowOff>
    </xdr:from>
    <xdr:to>
      <xdr:col>19</xdr:col>
      <xdr:colOff>177800</xdr:colOff>
      <xdr:row>36</xdr:row>
      <xdr:rowOff>100707</xdr:rowOff>
    </xdr:to>
    <xdr:cxnSp macro="">
      <xdr:nvCxnSpPr>
        <xdr:cNvPr id="66" name="直線コネクタ 65"/>
        <xdr:cNvCxnSpPr/>
      </xdr:nvCxnSpPr>
      <xdr:spPr>
        <a:xfrm>
          <a:off x="2908300" y="6229179"/>
          <a:ext cx="889000" cy="4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40243</xdr:rowOff>
    </xdr:from>
    <xdr:to>
      <xdr:col>15</xdr:col>
      <xdr:colOff>50800</xdr:colOff>
      <xdr:row>36</xdr:row>
      <xdr:rowOff>56979</xdr:rowOff>
    </xdr:to>
    <xdr:cxnSp macro="">
      <xdr:nvCxnSpPr>
        <xdr:cNvPr id="69" name="直線コネクタ 68"/>
        <xdr:cNvCxnSpPr/>
      </xdr:nvCxnSpPr>
      <xdr:spPr>
        <a:xfrm>
          <a:off x="2019300" y="6212443"/>
          <a:ext cx="889000" cy="1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40243</xdr:rowOff>
    </xdr:from>
    <xdr:to>
      <xdr:col>10</xdr:col>
      <xdr:colOff>114300</xdr:colOff>
      <xdr:row>36</xdr:row>
      <xdr:rowOff>61290</xdr:rowOff>
    </xdr:to>
    <xdr:cxnSp macro="">
      <xdr:nvCxnSpPr>
        <xdr:cNvPr id="72" name="直線コネクタ 71"/>
        <xdr:cNvCxnSpPr/>
      </xdr:nvCxnSpPr>
      <xdr:spPr>
        <a:xfrm flipV="1">
          <a:off x="1130300" y="6212443"/>
          <a:ext cx="8890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59917</xdr:rowOff>
    </xdr:from>
    <xdr:to>
      <xdr:col>24</xdr:col>
      <xdr:colOff>114300</xdr:colOff>
      <xdr:row>36</xdr:row>
      <xdr:rowOff>161517</xdr:rowOff>
    </xdr:to>
    <xdr:sp macro="" textlink="">
      <xdr:nvSpPr>
        <xdr:cNvPr id="82" name="楕円 81"/>
        <xdr:cNvSpPr/>
      </xdr:nvSpPr>
      <xdr:spPr>
        <a:xfrm>
          <a:off x="4584700" y="623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38344</xdr:rowOff>
    </xdr:from>
    <xdr:ext cx="534377" cy="259045"/>
    <xdr:sp macro="" textlink="">
      <xdr:nvSpPr>
        <xdr:cNvPr id="83" name="人件費該当値テキスト"/>
        <xdr:cNvSpPr txBox="1"/>
      </xdr:nvSpPr>
      <xdr:spPr>
        <a:xfrm>
          <a:off x="4686300" y="621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49907</xdr:rowOff>
    </xdr:from>
    <xdr:to>
      <xdr:col>20</xdr:col>
      <xdr:colOff>38100</xdr:colOff>
      <xdr:row>36</xdr:row>
      <xdr:rowOff>151507</xdr:rowOff>
    </xdr:to>
    <xdr:sp macro="" textlink="">
      <xdr:nvSpPr>
        <xdr:cNvPr id="84" name="楕円 83"/>
        <xdr:cNvSpPr/>
      </xdr:nvSpPr>
      <xdr:spPr>
        <a:xfrm>
          <a:off x="3746500" y="622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142634</xdr:rowOff>
    </xdr:from>
    <xdr:ext cx="534377" cy="259045"/>
    <xdr:sp macro="" textlink="">
      <xdr:nvSpPr>
        <xdr:cNvPr id="85" name="テキスト ボックス 84"/>
        <xdr:cNvSpPr txBox="1"/>
      </xdr:nvSpPr>
      <xdr:spPr>
        <a:xfrm>
          <a:off x="3530111" y="631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6179</xdr:rowOff>
    </xdr:from>
    <xdr:to>
      <xdr:col>15</xdr:col>
      <xdr:colOff>101600</xdr:colOff>
      <xdr:row>36</xdr:row>
      <xdr:rowOff>107779</xdr:rowOff>
    </xdr:to>
    <xdr:sp macro="" textlink="">
      <xdr:nvSpPr>
        <xdr:cNvPr id="86" name="楕円 85"/>
        <xdr:cNvSpPr/>
      </xdr:nvSpPr>
      <xdr:spPr>
        <a:xfrm>
          <a:off x="2857500" y="61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98906</xdr:rowOff>
    </xdr:from>
    <xdr:ext cx="534377" cy="259045"/>
    <xdr:sp macro="" textlink="">
      <xdr:nvSpPr>
        <xdr:cNvPr id="87" name="テキスト ボックス 86"/>
        <xdr:cNvSpPr txBox="1"/>
      </xdr:nvSpPr>
      <xdr:spPr>
        <a:xfrm>
          <a:off x="2641111" y="627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160893</xdr:rowOff>
    </xdr:from>
    <xdr:to>
      <xdr:col>10</xdr:col>
      <xdr:colOff>165100</xdr:colOff>
      <xdr:row>36</xdr:row>
      <xdr:rowOff>91043</xdr:rowOff>
    </xdr:to>
    <xdr:sp macro="" textlink="">
      <xdr:nvSpPr>
        <xdr:cNvPr id="88" name="楕円 87"/>
        <xdr:cNvSpPr/>
      </xdr:nvSpPr>
      <xdr:spPr>
        <a:xfrm>
          <a:off x="1968500" y="616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82170</xdr:rowOff>
    </xdr:from>
    <xdr:ext cx="534377" cy="259045"/>
    <xdr:sp macro="" textlink="">
      <xdr:nvSpPr>
        <xdr:cNvPr id="89" name="テキスト ボックス 88"/>
        <xdr:cNvSpPr txBox="1"/>
      </xdr:nvSpPr>
      <xdr:spPr>
        <a:xfrm>
          <a:off x="1752111" y="625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10490</xdr:rowOff>
    </xdr:from>
    <xdr:to>
      <xdr:col>6</xdr:col>
      <xdr:colOff>38100</xdr:colOff>
      <xdr:row>36</xdr:row>
      <xdr:rowOff>112090</xdr:rowOff>
    </xdr:to>
    <xdr:sp macro="" textlink="">
      <xdr:nvSpPr>
        <xdr:cNvPr id="90" name="楕円 89"/>
        <xdr:cNvSpPr/>
      </xdr:nvSpPr>
      <xdr:spPr>
        <a:xfrm>
          <a:off x="1079500" y="61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103217</xdr:rowOff>
    </xdr:from>
    <xdr:ext cx="534377" cy="259045"/>
    <xdr:sp macro="" textlink="">
      <xdr:nvSpPr>
        <xdr:cNvPr id="91" name="テキスト ボックス 90"/>
        <xdr:cNvSpPr txBox="1"/>
      </xdr:nvSpPr>
      <xdr:spPr>
        <a:xfrm>
          <a:off x="863111" y="627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49942</xdr:rowOff>
    </xdr:from>
    <xdr:to>
      <xdr:col>24</xdr:col>
      <xdr:colOff>63500</xdr:colOff>
      <xdr:row>58</xdr:row>
      <xdr:rowOff>54785</xdr:rowOff>
    </xdr:to>
    <xdr:cxnSp macro="">
      <xdr:nvCxnSpPr>
        <xdr:cNvPr id="122" name="直線コネクタ 121"/>
        <xdr:cNvCxnSpPr/>
      </xdr:nvCxnSpPr>
      <xdr:spPr>
        <a:xfrm flipV="1">
          <a:off x="3797300" y="9994042"/>
          <a:ext cx="838200" cy="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54063</xdr:rowOff>
    </xdr:from>
    <xdr:to>
      <xdr:col>19</xdr:col>
      <xdr:colOff>177800</xdr:colOff>
      <xdr:row>58</xdr:row>
      <xdr:rowOff>54785</xdr:rowOff>
    </xdr:to>
    <xdr:cxnSp macro="">
      <xdr:nvCxnSpPr>
        <xdr:cNvPr id="125" name="直線コネクタ 124"/>
        <xdr:cNvCxnSpPr/>
      </xdr:nvCxnSpPr>
      <xdr:spPr>
        <a:xfrm>
          <a:off x="2908300" y="9998163"/>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54063</xdr:rowOff>
    </xdr:from>
    <xdr:to>
      <xdr:col>15</xdr:col>
      <xdr:colOff>50800</xdr:colOff>
      <xdr:row>58</xdr:row>
      <xdr:rowOff>63426</xdr:rowOff>
    </xdr:to>
    <xdr:cxnSp macro="">
      <xdr:nvCxnSpPr>
        <xdr:cNvPr id="128" name="直線コネクタ 127"/>
        <xdr:cNvCxnSpPr/>
      </xdr:nvCxnSpPr>
      <xdr:spPr>
        <a:xfrm flipV="1">
          <a:off x="2019300" y="9998163"/>
          <a:ext cx="889000" cy="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63426</xdr:rowOff>
    </xdr:from>
    <xdr:to>
      <xdr:col>10</xdr:col>
      <xdr:colOff>114300</xdr:colOff>
      <xdr:row>58</xdr:row>
      <xdr:rowOff>68755</xdr:rowOff>
    </xdr:to>
    <xdr:cxnSp macro="">
      <xdr:nvCxnSpPr>
        <xdr:cNvPr id="131" name="直線コネクタ 130"/>
        <xdr:cNvCxnSpPr/>
      </xdr:nvCxnSpPr>
      <xdr:spPr>
        <a:xfrm flipV="1">
          <a:off x="1130300" y="10007526"/>
          <a:ext cx="889000" cy="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170592</xdr:rowOff>
    </xdr:from>
    <xdr:to>
      <xdr:col>24</xdr:col>
      <xdr:colOff>114300</xdr:colOff>
      <xdr:row>58</xdr:row>
      <xdr:rowOff>100742</xdr:rowOff>
    </xdr:to>
    <xdr:sp macro="" textlink="">
      <xdr:nvSpPr>
        <xdr:cNvPr id="141" name="楕円 140"/>
        <xdr:cNvSpPr/>
      </xdr:nvSpPr>
      <xdr:spPr>
        <a:xfrm>
          <a:off x="4584700" y="994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129969</xdr:rowOff>
    </xdr:from>
    <xdr:ext cx="534377" cy="259045"/>
    <xdr:sp macro="" textlink="">
      <xdr:nvSpPr>
        <xdr:cNvPr id="142" name="物件費該当値テキスト"/>
        <xdr:cNvSpPr txBox="1"/>
      </xdr:nvSpPr>
      <xdr:spPr>
        <a:xfrm>
          <a:off x="4686300" y="97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3985</xdr:rowOff>
    </xdr:from>
    <xdr:to>
      <xdr:col>20</xdr:col>
      <xdr:colOff>38100</xdr:colOff>
      <xdr:row>58</xdr:row>
      <xdr:rowOff>105585</xdr:rowOff>
    </xdr:to>
    <xdr:sp macro="" textlink="">
      <xdr:nvSpPr>
        <xdr:cNvPr id="143" name="楕円 142"/>
        <xdr:cNvSpPr/>
      </xdr:nvSpPr>
      <xdr:spPr>
        <a:xfrm>
          <a:off x="3746500" y="994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122112</xdr:rowOff>
    </xdr:from>
    <xdr:ext cx="534377" cy="259045"/>
    <xdr:sp macro="" textlink="">
      <xdr:nvSpPr>
        <xdr:cNvPr id="144" name="テキスト ボックス 143"/>
        <xdr:cNvSpPr txBox="1"/>
      </xdr:nvSpPr>
      <xdr:spPr>
        <a:xfrm>
          <a:off x="3530111" y="972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3263</xdr:rowOff>
    </xdr:from>
    <xdr:to>
      <xdr:col>15</xdr:col>
      <xdr:colOff>101600</xdr:colOff>
      <xdr:row>58</xdr:row>
      <xdr:rowOff>104863</xdr:rowOff>
    </xdr:to>
    <xdr:sp macro="" textlink="">
      <xdr:nvSpPr>
        <xdr:cNvPr id="145" name="楕円 144"/>
        <xdr:cNvSpPr/>
      </xdr:nvSpPr>
      <xdr:spPr>
        <a:xfrm>
          <a:off x="2857500" y="994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121390</xdr:rowOff>
    </xdr:from>
    <xdr:ext cx="534377" cy="259045"/>
    <xdr:sp macro="" textlink="">
      <xdr:nvSpPr>
        <xdr:cNvPr id="146" name="テキスト ボックス 145"/>
        <xdr:cNvSpPr txBox="1"/>
      </xdr:nvSpPr>
      <xdr:spPr>
        <a:xfrm>
          <a:off x="2641111" y="972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12626</xdr:rowOff>
    </xdr:from>
    <xdr:to>
      <xdr:col>10</xdr:col>
      <xdr:colOff>165100</xdr:colOff>
      <xdr:row>58</xdr:row>
      <xdr:rowOff>114226</xdr:rowOff>
    </xdr:to>
    <xdr:sp macro="" textlink="">
      <xdr:nvSpPr>
        <xdr:cNvPr id="147" name="楕円 146"/>
        <xdr:cNvSpPr/>
      </xdr:nvSpPr>
      <xdr:spPr>
        <a:xfrm>
          <a:off x="1968500" y="995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130753</xdr:rowOff>
    </xdr:from>
    <xdr:ext cx="534377" cy="259045"/>
    <xdr:sp macro="" textlink="">
      <xdr:nvSpPr>
        <xdr:cNvPr id="148" name="テキスト ボックス 147"/>
        <xdr:cNvSpPr txBox="1"/>
      </xdr:nvSpPr>
      <xdr:spPr>
        <a:xfrm>
          <a:off x="1752111" y="97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17955</xdr:rowOff>
    </xdr:from>
    <xdr:to>
      <xdr:col>6</xdr:col>
      <xdr:colOff>38100</xdr:colOff>
      <xdr:row>58</xdr:row>
      <xdr:rowOff>119555</xdr:rowOff>
    </xdr:to>
    <xdr:sp macro="" textlink="">
      <xdr:nvSpPr>
        <xdr:cNvPr id="149" name="楕円 148"/>
        <xdr:cNvSpPr/>
      </xdr:nvSpPr>
      <xdr:spPr>
        <a:xfrm>
          <a:off x="1079500" y="996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136082</xdr:rowOff>
    </xdr:from>
    <xdr:ext cx="534377" cy="259045"/>
    <xdr:sp macro="" textlink="">
      <xdr:nvSpPr>
        <xdr:cNvPr id="150" name="テキスト ボックス 149"/>
        <xdr:cNvSpPr txBox="1"/>
      </xdr:nvSpPr>
      <xdr:spPr>
        <a:xfrm>
          <a:off x="863111" y="973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68911</xdr:rowOff>
    </xdr:from>
    <xdr:to>
      <xdr:col>24</xdr:col>
      <xdr:colOff>63500</xdr:colOff>
      <xdr:row>77</xdr:row>
      <xdr:rowOff>75616</xdr:rowOff>
    </xdr:to>
    <xdr:cxnSp macro="">
      <xdr:nvCxnSpPr>
        <xdr:cNvPr id="179" name="直線コネクタ 178"/>
        <xdr:cNvCxnSpPr/>
      </xdr:nvCxnSpPr>
      <xdr:spPr>
        <a:xfrm flipV="1">
          <a:off x="3797300" y="13270561"/>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31436</xdr:rowOff>
    </xdr:from>
    <xdr:ext cx="469744" cy="259045"/>
    <xdr:sp macro="" textlink="">
      <xdr:nvSpPr>
        <xdr:cNvPr id="180" name="維持補修費平均値テキスト"/>
        <xdr:cNvSpPr txBox="1"/>
      </xdr:nvSpPr>
      <xdr:spPr>
        <a:xfrm>
          <a:off x="4686300" y="13233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63805</xdr:rowOff>
    </xdr:from>
    <xdr:to>
      <xdr:col>19</xdr:col>
      <xdr:colOff>177800</xdr:colOff>
      <xdr:row>77</xdr:row>
      <xdr:rowOff>75616</xdr:rowOff>
    </xdr:to>
    <xdr:cxnSp macro="">
      <xdr:nvCxnSpPr>
        <xdr:cNvPr id="182" name="直線コネクタ 181"/>
        <xdr:cNvCxnSpPr/>
      </xdr:nvCxnSpPr>
      <xdr:spPr>
        <a:xfrm>
          <a:off x="2908300" y="1326545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138955</xdr:rowOff>
    </xdr:from>
    <xdr:ext cx="469744" cy="259045"/>
    <xdr:sp macro="" textlink="">
      <xdr:nvSpPr>
        <xdr:cNvPr id="184" name="テキスト ボックス 183"/>
        <xdr:cNvSpPr txBox="1"/>
      </xdr:nvSpPr>
      <xdr:spPr>
        <a:xfrm>
          <a:off x="3562428" y="1334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63805</xdr:rowOff>
    </xdr:from>
    <xdr:to>
      <xdr:col>15</xdr:col>
      <xdr:colOff>50800</xdr:colOff>
      <xdr:row>77</xdr:row>
      <xdr:rowOff>68757</xdr:rowOff>
    </xdr:to>
    <xdr:cxnSp macro="">
      <xdr:nvCxnSpPr>
        <xdr:cNvPr id="185" name="直線コネクタ 184"/>
        <xdr:cNvCxnSpPr/>
      </xdr:nvCxnSpPr>
      <xdr:spPr>
        <a:xfrm flipV="1">
          <a:off x="2019300" y="13265455"/>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163034</xdr:rowOff>
    </xdr:from>
    <xdr:ext cx="469744" cy="259045"/>
    <xdr:sp macro="" textlink="">
      <xdr:nvSpPr>
        <xdr:cNvPr id="187" name="テキスト ボックス 186"/>
        <xdr:cNvSpPr txBox="1"/>
      </xdr:nvSpPr>
      <xdr:spPr>
        <a:xfrm>
          <a:off x="2673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56566</xdr:rowOff>
    </xdr:from>
    <xdr:to>
      <xdr:col>10</xdr:col>
      <xdr:colOff>114300</xdr:colOff>
      <xdr:row>77</xdr:row>
      <xdr:rowOff>68757</xdr:rowOff>
    </xdr:to>
    <xdr:cxnSp macro="">
      <xdr:nvCxnSpPr>
        <xdr:cNvPr id="188" name="直線コネクタ 187"/>
        <xdr:cNvCxnSpPr/>
      </xdr:nvCxnSpPr>
      <xdr:spPr>
        <a:xfrm>
          <a:off x="1130300" y="13258216"/>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190" name="テキスト ボックス 189"/>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144290</xdr:rowOff>
    </xdr:from>
    <xdr:ext cx="469744" cy="259045"/>
    <xdr:sp macro="" textlink="">
      <xdr:nvSpPr>
        <xdr:cNvPr id="192" name="テキスト ボックス 191"/>
        <xdr:cNvSpPr txBox="1"/>
      </xdr:nvSpPr>
      <xdr:spPr>
        <a:xfrm>
          <a:off x="895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18111</xdr:rowOff>
    </xdr:from>
    <xdr:to>
      <xdr:col>24</xdr:col>
      <xdr:colOff>114300</xdr:colOff>
      <xdr:row>77</xdr:row>
      <xdr:rowOff>119711</xdr:rowOff>
    </xdr:to>
    <xdr:sp macro="" textlink="">
      <xdr:nvSpPr>
        <xdr:cNvPr id="198" name="楕円 197"/>
        <xdr:cNvSpPr/>
      </xdr:nvSpPr>
      <xdr:spPr>
        <a:xfrm>
          <a:off x="4584700" y="132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40988</xdr:rowOff>
    </xdr:from>
    <xdr:ext cx="469744" cy="259045"/>
    <xdr:sp macro="" textlink="">
      <xdr:nvSpPr>
        <xdr:cNvPr id="199" name="維持補修費該当値テキスト"/>
        <xdr:cNvSpPr txBox="1"/>
      </xdr:nvSpPr>
      <xdr:spPr>
        <a:xfrm>
          <a:off x="4686300" y="130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24816</xdr:rowOff>
    </xdr:from>
    <xdr:to>
      <xdr:col>20</xdr:col>
      <xdr:colOff>38100</xdr:colOff>
      <xdr:row>77</xdr:row>
      <xdr:rowOff>126416</xdr:rowOff>
    </xdr:to>
    <xdr:sp macro="" textlink="">
      <xdr:nvSpPr>
        <xdr:cNvPr id="200" name="楕円 199"/>
        <xdr:cNvSpPr/>
      </xdr:nvSpPr>
      <xdr:spPr>
        <a:xfrm>
          <a:off x="3746500" y="1322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142943</xdr:rowOff>
    </xdr:from>
    <xdr:ext cx="469744" cy="259045"/>
    <xdr:sp macro="" textlink="">
      <xdr:nvSpPr>
        <xdr:cNvPr id="201" name="テキスト ボックス 200"/>
        <xdr:cNvSpPr txBox="1"/>
      </xdr:nvSpPr>
      <xdr:spPr>
        <a:xfrm>
          <a:off x="3562428" y="1300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13005</xdr:rowOff>
    </xdr:from>
    <xdr:to>
      <xdr:col>15</xdr:col>
      <xdr:colOff>101600</xdr:colOff>
      <xdr:row>77</xdr:row>
      <xdr:rowOff>114605</xdr:rowOff>
    </xdr:to>
    <xdr:sp macro="" textlink="">
      <xdr:nvSpPr>
        <xdr:cNvPr id="202" name="楕円 201"/>
        <xdr:cNvSpPr/>
      </xdr:nvSpPr>
      <xdr:spPr>
        <a:xfrm>
          <a:off x="2857500" y="132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131132</xdr:rowOff>
    </xdr:from>
    <xdr:ext cx="469744" cy="259045"/>
    <xdr:sp macro="" textlink="">
      <xdr:nvSpPr>
        <xdr:cNvPr id="203" name="テキスト ボックス 202"/>
        <xdr:cNvSpPr txBox="1"/>
      </xdr:nvSpPr>
      <xdr:spPr>
        <a:xfrm>
          <a:off x="2673428" y="1298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17957</xdr:rowOff>
    </xdr:from>
    <xdr:to>
      <xdr:col>10</xdr:col>
      <xdr:colOff>165100</xdr:colOff>
      <xdr:row>77</xdr:row>
      <xdr:rowOff>119557</xdr:rowOff>
    </xdr:to>
    <xdr:sp macro="" textlink="">
      <xdr:nvSpPr>
        <xdr:cNvPr id="204" name="楕円 203"/>
        <xdr:cNvSpPr/>
      </xdr:nvSpPr>
      <xdr:spPr>
        <a:xfrm>
          <a:off x="1968500" y="132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136084</xdr:rowOff>
    </xdr:from>
    <xdr:ext cx="469744" cy="259045"/>
    <xdr:sp macro="" textlink="">
      <xdr:nvSpPr>
        <xdr:cNvPr id="205" name="テキスト ボックス 204"/>
        <xdr:cNvSpPr txBox="1"/>
      </xdr:nvSpPr>
      <xdr:spPr>
        <a:xfrm>
          <a:off x="1784428" y="1299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5766</xdr:rowOff>
    </xdr:from>
    <xdr:to>
      <xdr:col>6</xdr:col>
      <xdr:colOff>38100</xdr:colOff>
      <xdr:row>77</xdr:row>
      <xdr:rowOff>107366</xdr:rowOff>
    </xdr:to>
    <xdr:sp macro="" textlink="">
      <xdr:nvSpPr>
        <xdr:cNvPr id="206" name="楕円 205"/>
        <xdr:cNvSpPr/>
      </xdr:nvSpPr>
      <xdr:spPr>
        <a:xfrm>
          <a:off x="1079500" y="132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123893</xdr:rowOff>
    </xdr:from>
    <xdr:ext cx="469744" cy="259045"/>
    <xdr:sp macro="" textlink="">
      <xdr:nvSpPr>
        <xdr:cNvPr id="207" name="テキスト ボックス 206"/>
        <xdr:cNvSpPr txBox="1"/>
      </xdr:nvSpPr>
      <xdr:spPr>
        <a:xfrm>
          <a:off x="895428" y="1298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89084</xdr:rowOff>
    </xdr:from>
    <xdr:to>
      <xdr:col>24</xdr:col>
      <xdr:colOff>63500</xdr:colOff>
      <xdr:row>97</xdr:row>
      <xdr:rowOff>108820</xdr:rowOff>
    </xdr:to>
    <xdr:cxnSp macro="">
      <xdr:nvCxnSpPr>
        <xdr:cNvPr id="237" name="直線コネクタ 236"/>
        <xdr:cNvCxnSpPr/>
      </xdr:nvCxnSpPr>
      <xdr:spPr>
        <a:xfrm flipV="1">
          <a:off x="3797300" y="16719734"/>
          <a:ext cx="8382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98800</xdr:rowOff>
    </xdr:from>
    <xdr:to>
      <xdr:col>19</xdr:col>
      <xdr:colOff>177800</xdr:colOff>
      <xdr:row>97</xdr:row>
      <xdr:rowOff>108820</xdr:rowOff>
    </xdr:to>
    <xdr:cxnSp macro="">
      <xdr:nvCxnSpPr>
        <xdr:cNvPr id="240" name="直線コネクタ 239"/>
        <xdr:cNvCxnSpPr/>
      </xdr:nvCxnSpPr>
      <xdr:spPr>
        <a:xfrm>
          <a:off x="2908300" y="16729450"/>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98800</xdr:rowOff>
    </xdr:from>
    <xdr:to>
      <xdr:col>15</xdr:col>
      <xdr:colOff>50800</xdr:colOff>
      <xdr:row>98</xdr:row>
      <xdr:rowOff>23895</xdr:rowOff>
    </xdr:to>
    <xdr:cxnSp macro="">
      <xdr:nvCxnSpPr>
        <xdr:cNvPr id="243" name="直線コネクタ 242"/>
        <xdr:cNvCxnSpPr/>
      </xdr:nvCxnSpPr>
      <xdr:spPr>
        <a:xfrm flipV="1">
          <a:off x="2019300" y="16729450"/>
          <a:ext cx="889000" cy="9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23895</xdr:rowOff>
    </xdr:from>
    <xdr:to>
      <xdr:col>10</xdr:col>
      <xdr:colOff>114300</xdr:colOff>
      <xdr:row>98</xdr:row>
      <xdr:rowOff>96971</xdr:rowOff>
    </xdr:to>
    <xdr:cxnSp macro="">
      <xdr:nvCxnSpPr>
        <xdr:cNvPr id="246" name="直線コネクタ 245"/>
        <xdr:cNvCxnSpPr/>
      </xdr:nvCxnSpPr>
      <xdr:spPr>
        <a:xfrm flipV="1">
          <a:off x="1130300" y="16825995"/>
          <a:ext cx="8890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38284</xdr:rowOff>
    </xdr:from>
    <xdr:to>
      <xdr:col>24</xdr:col>
      <xdr:colOff>114300</xdr:colOff>
      <xdr:row>97</xdr:row>
      <xdr:rowOff>139884</xdr:rowOff>
    </xdr:to>
    <xdr:sp macro="" textlink="">
      <xdr:nvSpPr>
        <xdr:cNvPr id="256" name="楕円 255"/>
        <xdr:cNvSpPr/>
      </xdr:nvSpPr>
      <xdr:spPr>
        <a:xfrm>
          <a:off x="4584700" y="1666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16711</xdr:rowOff>
    </xdr:from>
    <xdr:ext cx="534377" cy="259045"/>
    <xdr:sp macro="" textlink="">
      <xdr:nvSpPr>
        <xdr:cNvPr id="257" name="扶助費該当値テキスト"/>
        <xdr:cNvSpPr txBox="1"/>
      </xdr:nvSpPr>
      <xdr:spPr>
        <a:xfrm>
          <a:off x="4686300" y="1664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58020</xdr:rowOff>
    </xdr:from>
    <xdr:to>
      <xdr:col>20</xdr:col>
      <xdr:colOff>38100</xdr:colOff>
      <xdr:row>97</xdr:row>
      <xdr:rowOff>159620</xdr:rowOff>
    </xdr:to>
    <xdr:sp macro="" textlink="">
      <xdr:nvSpPr>
        <xdr:cNvPr id="258" name="楕円 257"/>
        <xdr:cNvSpPr/>
      </xdr:nvSpPr>
      <xdr:spPr>
        <a:xfrm>
          <a:off x="3746500" y="166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150747</xdr:rowOff>
    </xdr:from>
    <xdr:ext cx="534377" cy="259045"/>
    <xdr:sp macro="" textlink="">
      <xdr:nvSpPr>
        <xdr:cNvPr id="259" name="テキスト ボックス 258"/>
        <xdr:cNvSpPr txBox="1"/>
      </xdr:nvSpPr>
      <xdr:spPr>
        <a:xfrm>
          <a:off x="3530111" y="1678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48000</xdr:rowOff>
    </xdr:from>
    <xdr:to>
      <xdr:col>15</xdr:col>
      <xdr:colOff>101600</xdr:colOff>
      <xdr:row>97</xdr:row>
      <xdr:rowOff>149600</xdr:rowOff>
    </xdr:to>
    <xdr:sp macro="" textlink="">
      <xdr:nvSpPr>
        <xdr:cNvPr id="260" name="楕円 259"/>
        <xdr:cNvSpPr/>
      </xdr:nvSpPr>
      <xdr:spPr>
        <a:xfrm>
          <a:off x="2857500" y="166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140727</xdr:rowOff>
    </xdr:from>
    <xdr:ext cx="534377" cy="259045"/>
    <xdr:sp macro="" textlink="">
      <xdr:nvSpPr>
        <xdr:cNvPr id="261" name="テキスト ボックス 260"/>
        <xdr:cNvSpPr txBox="1"/>
      </xdr:nvSpPr>
      <xdr:spPr>
        <a:xfrm>
          <a:off x="2641111" y="1677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144545</xdr:rowOff>
    </xdr:from>
    <xdr:to>
      <xdr:col>10</xdr:col>
      <xdr:colOff>165100</xdr:colOff>
      <xdr:row>98</xdr:row>
      <xdr:rowOff>74695</xdr:rowOff>
    </xdr:to>
    <xdr:sp macro="" textlink="">
      <xdr:nvSpPr>
        <xdr:cNvPr id="262" name="楕円 261"/>
        <xdr:cNvSpPr/>
      </xdr:nvSpPr>
      <xdr:spPr>
        <a:xfrm>
          <a:off x="1968500" y="167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65822</xdr:rowOff>
    </xdr:from>
    <xdr:ext cx="534377" cy="259045"/>
    <xdr:sp macro="" textlink="">
      <xdr:nvSpPr>
        <xdr:cNvPr id="263" name="テキスト ボックス 262"/>
        <xdr:cNvSpPr txBox="1"/>
      </xdr:nvSpPr>
      <xdr:spPr>
        <a:xfrm>
          <a:off x="1752111" y="1686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46171</xdr:rowOff>
    </xdr:from>
    <xdr:to>
      <xdr:col>6</xdr:col>
      <xdr:colOff>38100</xdr:colOff>
      <xdr:row>98</xdr:row>
      <xdr:rowOff>147771</xdr:rowOff>
    </xdr:to>
    <xdr:sp macro="" textlink="">
      <xdr:nvSpPr>
        <xdr:cNvPr id="264" name="楕円 263"/>
        <xdr:cNvSpPr/>
      </xdr:nvSpPr>
      <xdr:spPr>
        <a:xfrm>
          <a:off x="1079500" y="1684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138898</xdr:rowOff>
    </xdr:from>
    <xdr:ext cx="534377" cy="259045"/>
    <xdr:sp macro="" textlink="">
      <xdr:nvSpPr>
        <xdr:cNvPr id="265" name="テキスト ボックス 264"/>
        <xdr:cNvSpPr txBox="1"/>
      </xdr:nvSpPr>
      <xdr:spPr>
        <a:xfrm>
          <a:off x="863111" y="1694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148942</xdr:rowOff>
    </xdr:from>
    <xdr:to>
      <xdr:col>55</xdr:col>
      <xdr:colOff>0</xdr:colOff>
      <xdr:row>37</xdr:row>
      <xdr:rowOff>166740</xdr:rowOff>
    </xdr:to>
    <xdr:cxnSp macro="">
      <xdr:nvCxnSpPr>
        <xdr:cNvPr id="296" name="直線コネクタ 295"/>
        <xdr:cNvCxnSpPr/>
      </xdr:nvCxnSpPr>
      <xdr:spPr>
        <a:xfrm flipV="1">
          <a:off x="9639300" y="6321142"/>
          <a:ext cx="838200" cy="18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166740</xdr:rowOff>
    </xdr:from>
    <xdr:to>
      <xdr:col>50</xdr:col>
      <xdr:colOff>114300</xdr:colOff>
      <xdr:row>37</xdr:row>
      <xdr:rowOff>166784</xdr:rowOff>
    </xdr:to>
    <xdr:cxnSp macro="">
      <xdr:nvCxnSpPr>
        <xdr:cNvPr id="299" name="直線コネクタ 298"/>
        <xdr:cNvCxnSpPr/>
      </xdr:nvCxnSpPr>
      <xdr:spPr>
        <a:xfrm flipV="1">
          <a:off x="8750300" y="6510390"/>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152371</xdr:rowOff>
    </xdr:from>
    <xdr:to>
      <xdr:col>45</xdr:col>
      <xdr:colOff>177800</xdr:colOff>
      <xdr:row>37</xdr:row>
      <xdr:rowOff>166784</xdr:rowOff>
    </xdr:to>
    <xdr:cxnSp macro="">
      <xdr:nvCxnSpPr>
        <xdr:cNvPr id="302" name="直線コネクタ 301"/>
        <xdr:cNvCxnSpPr/>
      </xdr:nvCxnSpPr>
      <xdr:spPr>
        <a:xfrm>
          <a:off x="7861300" y="6496021"/>
          <a:ext cx="889000" cy="1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152371</xdr:rowOff>
    </xdr:from>
    <xdr:to>
      <xdr:col>41</xdr:col>
      <xdr:colOff>50800</xdr:colOff>
      <xdr:row>38</xdr:row>
      <xdr:rowOff>2812</xdr:rowOff>
    </xdr:to>
    <xdr:cxnSp macro="">
      <xdr:nvCxnSpPr>
        <xdr:cNvPr id="305" name="直線コネクタ 304"/>
        <xdr:cNvCxnSpPr/>
      </xdr:nvCxnSpPr>
      <xdr:spPr>
        <a:xfrm flipV="1">
          <a:off x="6972300" y="6496021"/>
          <a:ext cx="889000" cy="2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98142</xdr:rowOff>
    </xdr:from>
    <xdr:to>
      <xdr:col>55</xdr:col>
      <xdr:colOff>50800</xdr:colOff>
      <xdr:row>37</xdr:row>
      <xdr:rowOff>28292</xdr:rowOff>
    </xdr:to>
    <xdr:sp macro="" textlink="">
      <xdr:nvSpPr>
        <xdr:cNvPr id="315" name="楕円 314"/>
        <xdr:cNvSpPr/>
      </xdr:nvSpPr>
      <xdr:spPr>
        <a:xfrm>
          <a:off x="10426700" y="627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76569</xdr:rowOff>
    </xdr:from>
    <xdr:ext cx="534377" cy="259045"/>
    <xdr:sp macro="" textlink="">
      <xdr:nvSpPr>
        <xdr:cNvPr id="316" name="補助費等該当値テキスト"/>
        <xdr:cNvSpPr txBox="1"/>
      </xdr:nvSpPr>
      <xdr:spPr>
        <a:xfrm>
          <a:off x="10528300" y="624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115940</xdr:rowOff>
    </xdr:from>
    <xdr:to>
      <xdr:col>50</xdr:col>
      <xdr:colOff>165100</xdr:colOff>
      <xdr:row>38</xdr:row>
      <xdr:rowOff>46090</xdr:rowOff>
    </xdr:to>
    <xdr:sp macro="" textlink="">
      <xdr:nvSpPr>
        <xdr:cNvPr id="317" name="楕円 316"/>
        <xdr:cNvSpPr/>
      </xdr:nvSpPr>
      <xdr:spPr>
        <a:xfrm>
          <a:off x="9588500" y="645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37217</xdr:rowOff>
    </xdr:from>
    <xdr:ext cx="534377" cy="259045"/>
    <xdr:sp macro="" textlink="">
      <xdr:nvSpPr>
        <xdr:cNvPr id="318" name="テキスト ボックス 317"/>
        <xdr:cNvSpPr txBox="1"/>
      </xdr:nvSpPr>
      <xdr:spPr>
        <a:xfrm>
          <a:off x="9372111" y="655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115984</xdr:rowOff>
    </xdr:from>
    <xdr:to>
      <xdr:col>46</xdr:col>
      <xdr:colOff>38100</xdr:colOff>
      <xdr:row>38</xdr:row>
      <xdr:rowOff>46134</xdr:rowOff>
    </xdr:to>
    <xdr:sp macro="" textlink="">
      <xdr:nvSpPr>
        <xdr:cNvPr id="319" name="楕円 318"/>
        <xdr:cNvSpPr/>
      </xdr:nvSpPr>
      <xdr:spPr>
        <a:xfrm>
          <a:off x="8699500" y="645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37261</xdr:rowOff>
    </xdr:from>
    <xdr:ext cx="534377" cy="259045"/>
    <xdr:sp macro="" textlink="">
      <xdr:nvSpPr>
        <xdr:cNvPr id="320" name="テキスト ボックス 319"/>
        <xdr:cNvSpPr txBox="1"/>
      </xdr:nvSpPr>
      <xdr:spPr>
        <a:xfrm>
          <a:off x="8483111" y="655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101571</xdr:rowOff>
    </xdr:from>
    <xdr:to>
      <xdr:col>41</xdr:col>
      <xdr:colOff>101600</xdr:colOff>
      <xdr:row>38</xdr:row>
      <xdr:rowOff>31721</xdr:rowOff>
    </xdr:to>
    <xdr:sp macro="" textlink="">
      <xdr:nvSpPr>
        <xdr:cNvPr id="321" name="楕円 320"/>
        <xdr:cNvSpPr/>
      </xdr:nvSpPr>
      <xdr:spPr>
        <a:xfrm>
          <a:off x="7810500" y="644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22848</xdr:rowOff>
    </xdr:from>
    <xdr:ext cx="534377" cy="259045"/>
    <xdr:sp macro="" textlink="">
      <xdr:nvSpPr>
        <xdr:cNvPr id="322" name="テキスト ボックス 321"/>
        <xdr:cNvSpPr txBox="1"/>
      </xdr:nvSpPr>
      <xdr:spPr>
        <a:xfrm>
          <a:off x="7594111" y="653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123462</xdr:rowOff>
    </xdr:from>
    <xdr:to>
      <xdr:col>36</xdr:col>
      <xdr:colOff>165100</xdr:colOff>
      <xdr:row>38</xdr:row>
      <xdr:rowOff>53612</xdr:rowOff>
    </xdr:to>
    <xdr:sp macro="" textlink="">
      <xdr:nvSpPr>
        <xdr:cNvPr id="323" name="楕円 322"/>
        <xdr:cNvSpPr/>
      </xdr:nvSpPr>
      <xdr:spPr>
        <a:xfrm>
          <a:off x="6921500" y="64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44739</xdr:rowOff>
    </xdr:from>
    <xdr:ext cx="534377" cy="259045"/>
    <xdr:sp macro="" textlink="">
      <xdr:nvSpPr>
        <xdr:cNvPr id="324" name="テキスト ボックス 323"/>
        <xdr:cNvSpPr txBox="1"/>
      </xdr:nvSpPr>
      <xdr:spPr>
        <a:xfrm>
          <a:off x="6705111" y="65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1687</xdr:rowOff>
    </xdr:from>
    <xdr:to>
      <xdr:col>55</xdr:col>
      <xdr:colOff>0</xdr:colOff>
      <xdr:row>58</xdr:row>
      <xdr:rowOff>51110</xdr:rowOff>
    </xdr:to>
    <xdr:cxnSp macro="">
      <xdr:nvCxnSpPr>
        <xdr:cNvPr id="353" name="直線コネクタ 352"/>
        <xdr:cNvCxnSpPr/>
      </xdr:nvCxnSpPr>
      <xdr:spPr>
        <a:xfrm>
          <a:off x="9639300" y="9945787"/>
          <a:ext cx="838200" cy="4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1687</xdr:rowOff>
    </xdr:from>
    <xdr:to>
      <xdr:col>50</xdr:col>
      <xdr:colOff>114300</xdr:colOff>
      <xdr:row>58</xdr:row>
      <xdr:rowOff>36640</xdr:rowOff>
    </xdr:to>
    <xdr:cxnSp macro="">
      <xdr:nvCxnSpPr>
        <xdr:cNvPr id="356" name="直線コネクタ 355"/>
        <xdr:cNvCxnSpPr/>
      </xdr:nvCxnSpPr>
      <xdr:spPr>
        <a:xfrm flipV="1">
          <a:off x="8750300" y="9945787"/>
          <a:ext cx="889000" cy="3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36640</xdr:rowOff>
    </xdr:from>
    <xdr:to>
      <xdr:col>45</xdr:col>
      <xdr:colOff>177800</xdr:colOff>
      <xdr:row>58</xdr:row>
      <xdr:rowOff>52748</xdr:rowOff>
    </xdr:to>
    <xdr:cxnSp macro="">
      <xdr:nvCxnSpPr>
        <xdr:cNvPr id="359" name="直線コネクタ 358"/>
        <xdr:cNvCxnSpPr/>
      </xdr:nvCxnSpPr>
      <xdr:spPr>
        <a:xfrm flipV="1">
          <a:off x="7861300" y="9980740"/>
          <a:ext cx="889000" cy="1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169791</xdr:rowOff>
    </xdr:from>
    <xdr:to>
      <xdr:col>41</xdr:col>
      <xdr:colOff>50800</xdr:colOff>
      <xdr:row>58</xdr:row>
      <xdr:rowOff>52748</xdr:rowOff>
    </xdr:to>
    <xdr:cxnSp macro="">
      <xdr:nvCxnSpPr>
        <xdr:cNvPr id="362" name="直線コネクタ 361"/>
        <xdr:cNvCxnSpPr/>
      </xdr:nvCxnSpPr>
      <xdr:spPr>
        <a:xfrm>
          <a:off x="6972300" y="9942441"/>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xdr:rowOff>
    </xdr:from>
    <xdr:to>
      <xdr:col>55</xdr:col>
      <xdr:colOff>50800</xdr:colOff>
      <xdr:row>58</xdr:row>
      <xdr:rowOff>101910</xdr:rowOff>
    </xdr:to>
    <xdr:sp macro="" textlink="">
      <xdr:nvSpPr>
        <xdr:cNvPr id="372" name="楕円 371"/>
        <xdr:cNvSpPr/>
      </xdr:nvSpPr>
      <xdr:spPr>
        <a:xfrm>
          <a:off x="10426700" y="99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86687</xdr:rowOff>
    </xdr:from>
    <xdr:ext cx="534377" cy="259045"/>
    <xdr:sp macro="" textlink="">
      <xdr:nvSpPr>
        <xdr:cNvPr id="373" name="普通建設事業費該当値テキスト"/>
        <xdr:cNvSpPr txBox="1"/>
      </xdr:nvSpPr>
      <xdr:spPr>
        <a:xfrm>
          <a:off x="10528300" y="985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122337</xdr:rowOff>
    </xdr:from>
    <xdr:to>
      <xdr:col>50</xdr:col>
      <xdr:colOff>165100</xdr:colOff>
      <xdr:row>58</xdr:row>
      <xdr:rowOff>52487</xdr:rowOff>
    </xdr:to>
    <xdr:sp macro="" textlink="">
      <xdr:nvSpPr>
        <xdr:cNvPr id="374" name="楕円 373"/>
        <xdr:cNvSpPr/>
      </xdr:nvSpPr>
      <xdr:spPr>
        <a:xfrm>
          <a:off x="9588500" y="989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43614</xdr:rowOff>
    </xdr:from>
    <xdr:ext cx="534377" cy="259045"/>
    <xdr:sp macro="" textlink="">
      <xdr:nvSpPr>
        <xdr:cNvPr id="375" name="テキスト ボックス 374"/>
        <xdr:cNvSpPr txBox="1"/>
      </xdr:nvSpPr>
      <xdr:spPr>
        <a:xfrm>
          <a:off x="9372111" y="998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157290</xdr:rowOff>
    </xdr:from>
    <xdr:to>
      <xdr:col>46</xdr:col>
      <xdr:colOff>38100</xdr:colOff>
      <xdr:row>58</xdr:row>
      <xdr:rowOff>87440</xdr:rowOff>
    </xdr:to>
    <xdr:sp macro="" textlink="">
      <xdr:nvSpPr>
        <xdr:cNvPr id="376" name="楕円 375"/>
        <xdr:cNvSpPr/>
      </xdr:nvSpPr>
      <xdr:spPr>
        <a:xfrm>
          <a:off x="8699500" y="99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78567</xdr:rowOff>
    </xdr:from>
    <xdr:ext cx="534377" cy="259045"/>
    <xdr:sp macro="" textlink="">
      <xdr:nvSpPr>
        <xdr:cNvPr id="377" name="テキスト ボックス 376"/>
        <xdr:cNvSpPr txBox="1"/>
      </xdr:nvSpPr>
      <xdr:spPr>
        <a:xfrm>
          <a:off x="8483111" y="1002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1948</xdr:rowOff>
    </xdr:from>
    <xdr:to>
      <xdr:col>41</xdr:col>
      <xdr:colOff>101600</xdr:colOff>
      <xdr:row>58</xdr:row>
      <xdr:rowOff>103548</xdr:rowOff>
    </xdr:to>
    <xdr:sp macro="" textlink="">
      <xdr:nvSpPr>
        <xdr:cNvPr id="378" name="楕円 377"/>
        <xdr:cNvSpPr/>
      </xdr:nvSpPr>
      <xdr:spPr>
        <a:xfrm>
          <a:off x="7810500" y="994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94675</xdr:rowOff>
    </xdr:from>
    <xdr:ext cx="534377" cy="259045"/>
    <xdr:sp macro="" textlink="">
      <xdr:nvSpPr>
        <xdr:cNvPr id="379" name="テキスト ボックス 378"/>
        <xdr:cNvSpPr txBox="1"/>
      </xdr:nvSpPr>
      <xdr:spPr>
        <a:xfrm>
          <a:off x="7594111" y="1003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118991</xdr:rowOff>
    </xdr:from>
    <xdr:to>
      <xdr:col>36</xdr:col>
      <xdr:colOff>165100</xdr:colOff>
      <xdr:row>58</xdr:row>
      <xdr:rowOff>49141</xdr:rowOff>
    </xdr:to>
    <xdr:sp macro="" textlink="">
      <xdr:nvSpPr>
        <xdr:cNvPr id="380" name="楕円 379"/>
        <xdr:cNvSpPr/>
      </xdr:nvSpPr>
      <xdr:spPr>
        <a:xfrm>
          <a:off x="6921500" y="989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40268</xdr:rowOff>
    </xdr:from>
    <xdr:ext cx="534377" cy="259045"/>
    <xdr:sp macro="" textlink="">
      <xdr:nvSpPr>
        <xdr:cNvPr id="381" name="テキスト ボックス 380"/>
        <xdr:cNvSpPr txBox="1"/>
      </xdr:nvSpPr>
      <xdr:spPr>
        <a:xfrm>
          <a:off x="6705111" y="998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139461</xdr:rowOff>
    </xdr:from>
    <xdr:to>
      <xdr:col>55</xdr:col>
      <xdr:colOff>0</xdr:colOff>
      <xdr:row>78</xdr:row>
      <xdr:rowOff>151707</xdr:rowOff>
    </xdr:to>
    <xdr:cxnSp macro="">
      <xdr:nvCxnSpPr>
        <xdr:cNvPr id="412" name="直線コネクタ 411"/>
        <xdr:cNvCxnSpPr/>
      </xdr:nvCxnSpPr>
      <xdr:spPr>
        <a:xfrm flipV="1">
          <a:off x="9639300" y="13512561"/>
          <a:ext cx="8382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151707</xdr:rowOff>
    </xdr:from>
    <xdr:to>
      <xdr:col>50</xdr:col>
      <xdr:colOff>114300</xdr:colOff>
      <xdr:row>79</xdr:row>
      <xdr:rowOff>31355</xdr:rowOff>
    </xdr:to>
    <xdr:cxnSp macro="">
      <xdr:nvCxnSpPr>
        <xdr:cNvPr id="415" name="直線コネクタ 414"/>
        <xdr:cNvCxnSpPr/>
      </xdr:nvCxnSpPr>
      <xdr:spPr>
        <a:xfrm flipV="1">
          <a:off x="8750300" y="13524807"/>
          <a:ext cx="889000" cy="5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30886</xdr:rowOff>
    </xdr:from>
    <xdr:to>
      <xdr:col>45</xdr:col>
      <xdr:colOff>177800</xdr:colOff>
      <xdr:row>79</xdr:row>
      <xdr:rowOff>31355</xdr:rowOff>
    </xdr:to>
    <xdr:cxnSp macro="">
      <xdr:nvCxnSpPr>
        <xdr:cNvPr id="418" name="直線コネクタ 417"/>
        <xdr:cNvCxnSpPr/>
      </xdr:nvCxnSpPr>
      <xdr:spPr>
        <a:xfrm>
          <a:off x="7861300" y="13575436"/>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148746</xdr:rowOff>
    </xdr:from>
    <xdr:to>
      <xdr:col>41</xdr:col>
      <xdr:colOff>50800</xdr:colOff>
      <xdr:row>79</xdr:row>
      <xdr:rowOff>30886</xdr:rowOff>
    </xdr:to>
    <xdr:cxnSp macro="">
      <xdr:nvCxnSpPr>
        <xdr:cNvPr id="421" name="直線コネクタ 420"/>
        <xdr:cNvCxnSpPr/>
      </xdr:nvCxnSpPr>
      <xdr:spPr>
        <a:xfrm>
          <a:off x="6972300" y="13521846"/>
          <a:ext cx="889000" cy="5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88661</xdr:rowOff>
    </xdr:from>
    <xdr:to>
      <xdr:col>55</xdr:col>
      <xdr:colOff>50800</xdr:colOff>
      <xdr:row>79</xdr:row>
      <xdr:rowOff>18811</xdr:rowOff>
    </xdr:to>
    <xdr:sp macro="" textlink="">
      <xdr:nvSpPr>
        <xdr:cNvPr id="431" name="楕円 430"/>
        <xdr:cNvSpPr/>
      </xdr:nvSpPr>
      <xdr:spPr>
        <a:xfrm>
          <a:off x="10426700" y="134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67088</xdr:rowOff>
    </xdr:from>
    <xdr:ext cx="534377" cy="259045"/>
    <xdr:sp macro="" textlink="">
      <xdr:nvSpPr>
        <xdr:cNvPr id="432" name="普通建設事業費 （ うち新規整備　）該当値テキスト"/>
        <xdr:cNvSpPr txBox="1"/>
      </xdr:nvSpPr>
      <xdr:spPr>
        <a:xfrm>
          <a:off x="10528300" y="134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100907</xdr:rowOff>
    </xdr:from>
    <xdr:to>
      <xdr:col>50</xdr:col>
      <xdr:colOff>165100</xdr:colOff>
      <xdr:row>79</xdr:row>
      <xdr:rowOff>31057</xdr:rowOff>
    </xdr:to>
    <xdr:sp macro="" textlink="">
      <xdr:nvSpPr>
        <xdr:cNvPr id="433" name="楕円 432"/>
        <xdr:cNvSpPr/>
      </xdr:nvSpPr>
      <xdr:spPr>
        <a:xfrm>
          <a:off x="9588500" y="1347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22184</xdr:rowOff>
    </xdr:from>
    <xdr:ext cx="534377" cy="259045"/>
    <xdr:sp macro="" textlink="">
      <xdr:nvSpPr>
        <xdr:cNvPr id="434" name="テキスト ボックス 433"/>
        <xdr:cNvSpPr txBox="1"/>
      </xdr:nvSpPr>
      <xdr:spPr>
        <a:xfrm>
          <a:off x="9372111" y="1356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152005</xdr:rowOff>
    </xdr:from>
    <xdr:to>
      <xdr:col>46</xdr:col>
      <xdr:colOff>38100</xdr:colOff>
      <xdr:row>79</xdr:row>
      <xdr:rowOff>82155</xdr:rowOff>
    </xdr:to>
    <xdr:sp macro="" textlink="">
      <xdr:nvSpPr>
        <xdr:cNvPr id="435" name="楕円 434"/>
        <xdr:cNvSpPr/>
      </xdr:nvSpPr>
      <xdr:spPr>
        <a:xfrm>
          <a:off x="8699500" y="1352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73282</xdr:rowOff>
    </xdr:from>
    <xdr:ext cx="469744" cy="259045"/>
    <xdr:sp macro="" textlink="">
      <xdr:nvSpPr>
        <xdr:cNvPr id="436" name="テキスト ボックス 435"/>
        <xdr:cNvSpPr txBox="1"/>
      </xdr:nvSpPr>
      <xdr:spPr>
        <a:xfrm>
          <a:off x="8515428" y="1361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151536</xdr:rowOff>
    </xdr:from>
    <xdr:to>
      <xdr:col>41</xdr:col>
      <xdr:colOff>101600</xdr:colOff>
      <xdr:row>79</xdr:row>
      <xdr:rowOff>81686</xdr:rowOff>
    </xdr:to>
    <xdr:sp macro="" textlink="">
      <xdr:nvSpPr>
        <xdr:cNvPr id="437" name="楕円 436"/>
        <xdr:cNvSpPr/>
      </xdr:nvSpPr>
      <xdr:spPr>
        <a:xfrm>
          <a:off x="7810500" y="1352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72813</xdr:rowOff>
    </xdr:from>
    <xdr:ext cx="469744" cy="259045"/>
    <xdr:sp macro="" textlink="">
      <xdr:nvSpPr>
        <xdr:cNvPr id="438" name="テキスト ボックス 437"/>
        <xdr:cNvSpPr txBox="1"/>
      </xdr:nvSpPr>
      <xdr:spPr>
        <a:xfrm>
          <a:off x="7626428" y="1361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97946</xdr:rowOff>
    </xdr:from>
    <xdr:to>
      <xdr:col>36</xdr:col>
      <xdr:colOff>165100</xdr:colOff>
      <xdr:row>79</xdr:row>
      <xdr:rowOff>28096</xdr:rowOff>
    </xdr:to>
    <xdr:sp macro="" textlink="">
      <xdr:nvSpPr>
        <xdr:cNvPr id="439" name="楕円 438"/>
        <xdr:cNvSpPr/>
      </xdr:nvSpPr>
      <xdr:spPr>
        <a:xfrm>
          <a:off x="6921500" y="1347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19223</xdr:rowOff>
    </xdr:from>
    <xdr:ext cx="534377" cy="259045"/>
    <xdr:sp macro="" textlink="">
      <xdr:nvSpPr>
        <xdr:cNvPr id="440" name="テキスト ボックス 439"/>
        <xdr:cNvSpPr txBox="1"/>
      </xdr:nvSpPr>
      <xdr:spPr>
        <a:xfrm>
          <a:off x="6705111" y="135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119290</xdr:rowOff>
    </xdr:from>
    <xdr:to>
      <xdr:col>55</xdr:col>
      <xdr:colOff>0</xdr:colOff>
      <xdr:row>98</xdr:row>
      <xdr:rowOff>135280</xdr:rowOff>
    </xdr:to>
    <xdr:cxnSp macro="">
      <xdr:nvCxnSpPr>
        <xdr:cNvPr id="469" name="直線コネクタ 468"/>
        <xdr:cNvCxnSpPr/>
      </xdr:nvCxnSpPr>
      <xdr:spPr>
        <a:xfrm flipV="1">
          <a:off x="9639300" y="16921390"/>
          <a:ext cx="838200" cy="1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72937</xdr:rowOff>
    </xdr:from>
    <xdr:to>
      <xdr:col>50</xdr:col>
      <xdr:colOff>114300</xdr:colOff>
      <xdr:row>98</xdr:row>
      <xdr:rowOff>135280</xdr:rowOff>
    </xdr:to>
    <xdr:cxnSp macro="">
      <xdr:nvCxnSpPr>
        <xdr:cNvPr id="472" name="直線コネクタ 471"/>
        <xdr:cNvCxnSpPr/>
      </xdr:nvCxnSpPr>
      <xdr:spPr>
        <a:xfrm>
          <a:off x="8750300" y="16875037"/>
          <a:ext cx="889000" cy="6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72937</xdr:rowOff>
    </xdr:from>
    <xdr:to>
      <xdr:col>45</xdr:col>
      <xdr:colOff>177800</xdr:colOff>
      <xdr:row>98</xdr:row>
      <xdr:rowOff>76822</xdr:rowOff>
    </xdr:to>
    <xdr:cxnSp macro="">
      <xdr:nvCxnSpPr>
        <xdr:cNvPr id="475" name="直線コネクタ 474"/>
        <xdr:cNvCxnSpPr/>
      </xdr:nvCxnSpPr>
      <xdr:spPr>
        <a:xfrm flipV="1">
          <a:off x="7861300" y="16875037"/>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76822</xdr:rowOff>
    </xdr:from>
    <xdr:to>
      <xdr:col>41</xdr:col>
      <xdr:colOff>50800</xdr:colOff>
      <xdr:row>98</xdr:row>
      <xdr:rowOff>152654</xdr:rowOff>
    </xdr:to>
    <xdr:cxnSp macro="">
      <xdr:nvCxnSpPr>
        <xdr:cNvPr id="478" name="直線コネクタ 477"/>
        <xdr:cNvCxnSpPr/>
      </xdr:nvCxnSpPr>
      <xdr:spPr>
        <a:xfrm flipV="1">
          <a:off x="6972300" y="16878922"/>
          <a:ext cx="889000" cy="7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68490</xdr:rowOff>
    </xdr:from>
    <xdr:to>
      <xdr:col>55</xdr:col>
      <xdr:colOff>50800</xdr:colOff>
      <xdr:row>98</xdr:row>
      <xdr:rowOff>170090</xdr:rowOff>
    </xdr:to>
    <xdr:sp macro="" textlink="">
      <xdr:nvSpPr>
        <xdr:cNvPr id="488" name="楕円 487"/>
        <xdr:cNvSpPr/>
      </xdr:nvSpPr>
      <xdr:spPr>
        <a:xfrm>
          <a:off x="10426700" y="1687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154867</xdr:rowOff>
    </xdr:from>
    <xdr:ext cx="469744" cy="259045"/>
    <xdr:sp macro="" textlink="">
      <xdr:nvSpPr>
        <xdr:cNvPr id="489" name="普通建設事業費 （ うち更新整備　）該当値テキスト"/>
        <xdr:cNvSpPr txBox="1"/>
      </xdr:nvSpPr>
      <xdr:spPr>
        <a:xfrm>
          <a:off x="10528300" y="1678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84480</xdr:rowOff>
    </xdr:from>
    <xdr:to>
      <xdr:col>50</xdr:col>
      <xdr:colOff>165100</xdr:colOff>
      <xdr:row>99</xdr:row>
      <xdr:rowOff>14630</xdr:rowOff>
    </xdr:to>
    <xdr:sp macro="" textlink="">
      <xdr:nvSpPr>
        <xdr:cNvPr id="490" name="楕円 489"/>
        <xdr:cNvSpPr/>
      </xdr:nvSpPr>
      <xdr:spPr>
        <a:xfrm>
          <a:off x="9588500" y="168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5757</xdr:rowOff>
    </xdr:from>
    <xdr:ext cx="469744" cy="259045"/>
    <xdr:sp macro="" textlink="">
      <xdr:nvSpPr>
        <xdr:cNvPr id="491" name="テキスト ボックス 490"/>
        <xdr:cNvSpPr txBox="1"/>
      </xdr:nvSpPr>
      <xdr:spPr>
        <a:xfrm>
          <a:off x="9404428" y="169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22137</xdr:rowOff>
    </xdr:from>
    <xdr:to>
      <xdr:col>46</xdr:col>
      <xdr:colOff>38100</xdr:colOff>
      <xdr:row>98</xdr:row>
      <xdr:rowOff>123737</xdr:rowOff>
    </xdr:to>
    <xdr:sp macro="" textlink="">
      <xdr:nvSpPr>
        <xdr:cNvPr id="492" name="楕円 491"/>
        <xdr:cNvSpPr/>
      </xdr:nvSpPr>
      <xdr:spPr>
        <a:xfrm>
          <a:off x="8699500" y="1682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114864</xdr:rowOff>
    </xdr:from>
    <xdr:ext cx="534377" cy="259045"/>
    <xdr:sp macro="" textlink="">
      <xdr:nvSpPr>
        <xdr:cNvPr id="493" name="テキスト ボックス 492"/>
        <xdr:cNvSpPr txBox="1"/>
      </xdr:nvSpPr>
      <xdr:spPr>
        <a:xfrm>
          <a:off x="8483111" y="1691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26022</xdr:rowOff>
    </xdr:from>
    <xdr:to>
      <xdr:col>41</xdr:col>
      <xdr:colOff>101600</xdr:colOff>
      <xdr:row>98</xdr:row>
      <xdr:rowOff>127622</xdr:rowOff>
    </xdr:to>
    <xdr:sp macro="" textlink="">
      <xdr:nvSpPr>
        <xdr:cNvPr id="494" name="楕円 493"/>
        <xdr:cNvSpPr/>
      </xdr:nvSpPr>
      <xdr:spPr>
        <a:xfrm>
          <a:off x="7810500" y="1682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118749</xdr:rowOff>
    </xdr:from>
    <xdr:ext cx="534377" cy="259045"/>
    <xdr:sp macro="" textlink="">
      <xdr:nvSpPr>
        <xdr:cNvPr id="495" name="テキスト ボックス 494"/>
        <xdr:cNvSpPr txBox="1"/>
      </xdr:nvSpPr>
      <xdr:spPr>
        <a:xfrm>
          <a:off x="7594111" y="1692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101854</xdr:rowOff>
    </xdr:from>
    <xdr:to>
      <xdr:col>36</xdr:col>
      <xdr:colOff>165100</xdr:colOff>
      <xdr:row>99</xdr:row>
      <xdr:rowOff>32004</xdr:rowOff>
    </xdr:to>
    <xdr:sp macro="" textlink="">
      <xdr:nvSpPr>
        <xdr:cNvPr id="496" name="楕円 495"/>
        <xdr:cNvSpPr/>
      </xdr:nvSpPr>
      <xdr:spPr>
        <a:xfrm>
          <a:off x="6921500" y="169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23131</xdr:rowOff>
    </xdr:from>
    <xdr:ext cx="469744" cy="259045"/>
    <xdr:sp macro="" textlink="">
      <xdr:nvSpPr>
        <xdr:cNvPr id="497" name="テキスト ボックス 496"/>
        <xdr:cNvSpPr txBox="1"/>
      </xdr:nvSpPr>
      <xdr:spPr>
        <a:xfrm>
          <a:off x="6737428" y="1699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42808</xdr:rowOff>
    </xdr:from>
    <xdr:to>
      <xdr:col>85</xdr:col>
      <xdr:colOff>127000</xdr:colOff>
      <xdr:row>39</xdr:row>
      <xdr:rowOff>44450</xdr:rowOff>
    </xdr:to>
    <xdr:cxnSp macro="">
      <xdr:nvCxnSpPr>
        <xdr:cNvPr id="526" name="直線コネクタ 525"/>
        <xdr:cNvCxnSpPr/>
      </xdr:nvCxnSpPr>
      <xdr:spPr>
        <a:xfrm flipV="1">
          <a:off x="15481300" y="6729358"/>
          <a:ext cx="8382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163458</xdr:rowOff>
    </xdr:from>
    <xdr:to>
      <xdr:col>85</xdr:col>
      <xdr:colOff>177800</xdr:colOff>
      <xdr:row>39</xdr:row>
      <xdr:rowOff>93608</xdr:rowOff>
    </xdr:to>
    <xdr:sp macro="" textlink="">
      <xdr:nvSpPr>
        <xdr:cNvPr id="545" name="楕円 544"/>
        <xdr:cNvSpPr/>
      </xdr:nvSpPr>
      <xdr:spPr>
        <a:xfrm>
          <a:off x="16268700" y="667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378565" cy="259045"/>
    <xdr:sp macro="" textlink="">
      <xdr:nvSpPr>
        <xdr:cNvPr id="546" name="災害復旧事業費該当値テキスト"/>
        <xdr:cNvSpPr txBox="1"/>
      </xdr:nvSpPr>
      <xdr:spPr>
        <a:xfrm>
          <a:off x="16370300" y="665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2146</xdr:rowOff>
    </xdr:from>
    <xdr:to>
      <xdr:col>85</xdr:col>
      <xdr:colOff>127000</xdr:colOff>
      <xdr:row>77</xdr:row>
      <xdr:rowOff>5017</xdr:rowOff>
    </xdr:to>
    <xdr:cxnSp macro="">
      <xdr:nvCxnSpPr>
        <xdr:cNvPr id="632" name="直線コネクタ 631"/>
        <xdr:cNvCxnSpPr/>
      </xdr:nvCxnSpPr>
      <xdr:spPr>
        <a:xfrm>
          <a:off x="15481300" y="13203796"/>
          <a:ext cx="8382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2146</xdr:rowOff>
    </xdr:from>
    <xdr:to>
      <xdr:col>81</xdr:col>
      <xdr:colOff>50800</xdr:colOff>
      <xdr:row>77</xdr:row>
      <xdr:rowOff>15787</xdr:rowOff>
    </xdr:to>
    <xdr:cxnSp macro="">
      <xdr:nvCxnSpPr>
        <xdr:cNvPr id="635" name="直線コネクタ 634"/>
        <xdr:cNvCxnSpPr/>
      </xdr:nvCxnSpPr>
      <xdr:spPr>
        <a:xfrm flipV="1">
          <a:off x="14592300" y="13203796"/>
          <a:ext cx="889000" cy="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1499</xdr:rowOff>
    </xdr:from>
    <xdr:to>
      <xdr:col>76</xdr:col>
      <xdr:colOff>114300</xdr:colOff>
      <xdr:row>77</xdr:row>
      <xdr:rowOff>15787</xdr:rowOff>
    </xdr:to>
    <xdr:cxnSp macro="">
      <xdr:nvCxnSpPr>
        <xdr:cNvPr id="638" name="直線コネクタ 637"/>
        <xdr:cNvCxnSpPr/>
      </xdr:nvCxnSpPr>
      <xdr:spPr>
        <a:xfrm>
          <a:off x="13703300" y="13203149"/>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130366</xdr:rowOff>
    </xdr:from>
    <xdr:to>
      <xdr:col>71</xdr:col>
      <xdr:colOff>177800</xdr:colOff>
      <xdr:row>77</xdr:row>
      <xdr:rowOff>1499</xdr:rowOff>
    </xdr:to>
    <xdr:cxnSp macro="">
      <xdr:nvCxnSpPr>
        <xdr:cNvPr id="641" name="直線コネクタ 640"/>
        <xdr:cNvCxnSpPr/>
      </xdr:nvCxnSpPr>
      <xdr:spPr>
        <a:xfrm>
          <a:off x="12814300" y="13160566"/>
          <a:ext cx="889000" cy="4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125667</xdr:rowOff>
    </xdr:from>
    <xdr:to>
      <xdr:col>85</xdr:col>
      <xdr:colOff>177800</xdr:colOff>
      <xdr:row>77</xdr:row>
      <xdr:rowOff>55817</xdr:rowOff>
    </xdr:to>
    <xdr:sp macro="" textlink="">
      <xdr:nvSpPr>
        <xdr:cNvPr id="651" name="楕円 650"/>
        <xdr:cNvSpPr/>
      </xdr:nvSpPr>
      <xdr:spPr>
        <a:xfrm>
          <a:off x="16268700" y="131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104094</xdr:rowOff>
    </xdr:from>
    <xdr:ext cx="534377" cy="259045"/>
    <xdr:sp macro="" textlink="">
      <xdr:nvSpPr>
        <xdr:cNvPr id="652" name="公債費該当値テキスト"/>
        <xdr:cNvSpPr txBox="1"/>
      </xdr:nvSpPr>
      <xdr:spPr>
        <a:xfrm>
          <a:off x="16370300" y="1313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122796</xdr:rowOff>
    </xdr:from>
    <xdr:to>
      <xdr:col>81</xdr:col>
      <xdr:colOff>101600</xdr:colOff>
      <xdr:row>77</xdr:row>
      <xdr:rowOff>52946</xdr:rowOff>
    </xdr:to>
    <xdr:sp macro="" textlink="">
      <xdr:nvSpPr>
        <xdr:cNvPr id="653" name="楕円 652"/>
        <xdr:cNvSpPr/>
      </xdr:nvSpPr>
      <xdr:spPr>
        <a:xfrm>
          <a:off x="15430500" y="131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44073</xdr:rowOff>
    </xdr:from>
    <xdr:ext cx="534377" cy="259045"/>
    <xdr:sp macro="" textlink="">
      <xdr:nvSpPr>
        <xdr:cNvPr id="654" name="テキスト ボックス 653"/>
        <xdr:cNvSpPr txBox="1"/>
      </xdr:nvSpPr>
      <xdr:spPr>
        <a:xfrm>
          <a:off x="15214111" y="1324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136437</xdr:rowOff>
    </xdr:from>
    <xdr:to>
      <xdr:col>76</xdr:col>
      <xdr:colOff>165100</xdr:colOff>
      <xdr:row>77</xdr:row>
      <xdr:rowOff>66587</xdr:rowOff>
    </xdr:to>
    <xdr:sp macro="" textlink="">
      <xdr:nvSpPr>
        <xdr:cNvPr id="655" name="楕円 654"/>
        <xdr:cNvSpPr/>
      </xdr:nvSpPr>
      <xdr:spPr>
        <a:xfrm>
          <a:off x="14541500" y="131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57714</xdr:rowOff>
    </xdr:from>
    <xdr:ext cx="534377" cy="259045"/>
    <xdr:sp macro="" textlink="">
      <xdr:nvSpPr>
        <xdr:cNvPr id="656" name="テキスト ボックス 655"/>
        <xdr:cNvSpPr txBox="1"/>
      </xdr:nvSpPr>
      <xdr:spPr>
        <a:xfrm>
          <a:off x="14325111" y="132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122149</xdr:rowOff>
    </xdr:from>
    <xdr:to>
      <xdr:col>72</xdr:col>
      <xdr:colOff>38100</xdr:colOff>
      <xdr:row>77</xdr:row>
      <xdr:rowOff>52299</xdr:rowOff>
    </xdr:to>
    <xdr:sp macro="" textlink="">
      <xdr:nvSpPr>
        <xdr:cNvPr id="657" name="楕円 656"/>
        <xdr:cNvSpPr/>
      </xdr:nvSpPr>
      <xdr:spPr>
        <a:xfrm>
          <a:off x="13652500" y="1315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68825</xdr:rowOff>
    </xdr:from>
    <xdr:ext cx="534377" cy="259045"/>
    <xdr:sp macro="" textlink="">
      <xdr:nvSpPr>
        <xdr:cNvPr id="658" name="テキスト ボックス 657"/>
        <xdr:cNvSpPr txBox="1"/>
      </xdr:nvSpPr>
      <xdr:spPr>
        <a:xfrm>
          <a:off x="13436111" y="129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79566</xdr:rowOff>
    </xdr:from>
    <xdr:to>
      <xdr:col>67</xdr:col>
      <xdr:colOff>101600</xdr:colOff>
      <xdr:row>77</xdr:row>
      <xdr:rowOff>9716</xdr:rowOff>
    </xdr:to>
    <xdr:sp macro="" textlink="">
      <xdr:nvSpPr>
        <xdr:cNvPr id="659" name="楕円 658"/>
        <xdr:cNvSpPr/>
      </xdr:nvSpPr>
      <xdr:spPr>
        <a:xfrm>
          <a:off x="12763500" y="131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843</xdr:rowOff>
    </xdr:from>
    <xdr:ext cx="534377" cy="259045"/>
    <xdr:sp macro="" textlink="">
      <xdr:nvSpPr>
        <xdr:cNvPr id="660" name="テキスト ボックス 659"/>
        <xdr:cNvSpPr txBox="1"/>
      </xdr:nvSpPr>
      <xdr:spPr>
        <a:xfrm>
          <a:off x="12547111" y="1320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43245</xdr:rowOff>
    </xdr:from>
    <xdr:to>
      <xdr:col>85</xdr:col>
      <xdr:colOff>127000</xdr:colOff>
      <xdr:row>99</xdr:row>
      <xdr:rowOff>43273</xdr:rowOff>
    </xdr:to>
    <xdr:cxnSp macro="">
      <xdr:nvCxnSpPr>
        <xdr:cNvPr id="689" name="直線コネクタ 688"/>
        <xdr:cNvCxnSpPr/>
      </xdr:nvCxnSpPr>
      <xdr:spPr>
        <a:xfrm>
          <a:off x="15481300" y="17016795"/>
          <a:ext cx="8382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43031</xdr:rowOff>
    </xdr:from>
    <xdr:to>
      <xdr:col>81</xdr:col>
      <xdr:colOff>50800</xdr:colOff>
      <xdr:row>99</xdr:row>
      <xdr:rowOff>43245</xdr:rowOff>
    </xdr:to>
    <xdr:cxnSp macro="">
      <xdr:nvCxnSpPr>
        <xdr:cNvPr id="692" name="直線コネクタ 691"/>
        <xdr:cNvCxnSpPr/>
      </xdr:nvCxnSpPr>
      <xdr:spPr>
        <a:xfrm>
          <a:off x="14592300" y="17016581"/>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43031</xdr:rowOff>
    </xdr:from>
    <xdr:to>
      <xdr:col>76</xdr:col>
      <xdr:colOff>114300</xdr:colOff>
      <xdr:row>99</xdr:row>
      <xdr:rowOff>43269</xdr:rowOff>
    </xdr:to>
    <xdr:cxnSp macro="">
      <xdr:nvCxnSpPr>
        <xdr:cNvPr id="695" name="直線コネクタ 694"/>
        <xdr:cNvCxnSpPr/>
      </xdr:nvCxnSpPr>
      <xdr:spPr>
        <a:xfrm flipV="1">
          <a:off x="13703300" y="17016581"/>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43269</xdr:rowOff>
    </xdr:from>
    <xdr:to>
      <xdr:col>71</xdr:col>
      <xdr:colOff>177800</xdr:colOff>
      <xdr:row>99</xdr:row>
      <xdr:rowOff>43300</xdr:rowOff>
    </xdr:to>
    <xdr:cxnSp macro="">
      <xdr:nvCxnSpPr>
        <xdr:cNvPr id="698" name="直線コネクタ 697"/>
        <xdr:cNvCxnSpPr/>
      </xdr:nvCxnSpPr>
      <xdr:spPr>
        <a:xfrm flipV="1">
          <a:off x="12814300" y="17016819"/>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163923</xdr:rowOff>
    </xdr:from>
    <xdr:to>
      <xdr:col>85</xdr:col>
      <xdr:colOff>177800</xdr:colOff>
      <xdr:row>99</xdr:row>
      <xdr:rowOff>94073</xdr:rowOff>
    </xdr:to>
    <xdr:sp macro="" textlink="">
      <xdr:nvSpPr>
        <xdr:cNvPr id="708" name="楕円 707"/>
        <xdr:cNvSpPr/>
      </xdr:nvSpPr>
      <xdr:spPr>
        <a:xfrm>
          <a:off x="16268700" y="1696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378565" cy="259045"/>
    <xdr:sp macro="" textlink="">
      <xdr:nvSpPr>
        <xdr:cNvPr id="709" name="積立金該当値テキスト"/>
        <xdr:cNvSpPr txBox="1"/>
      </xdr:nvSpPr>
      <xdr:spPr>
        <a:xfrm>
          <a:off x="16370300" y="16906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163895</xdr:rowOff>
    </xdr:from>
    <xdr:to>
      <xdr:col>81</xdr:col>
      <xdr:colOff>101600</xdr:colOff>
      <xdr:row>99</xdr:row>
      <xdr:rowOff>94045</xdr:rowOff>
    </xdr:to>
    <xdr:sp macro="" textlink="">
      <xdr:nvSpPr>
        <xdr:cNvPr id="710" name="楕円 709"/>
        <xdr:cNvSpPr/>
      </xdr:nvSpPr>
      <xdr:spPr>
        <a:xfrm>
          <a:off x="15430500" y="169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85172</xdr:rowOff>
    </xdr:from>
    <xdr:ext cx="378565" cy="259045"/>
    <xdr:sp macro="" textlink="">
      <xdr:nvSpPr>
        <xdr:cNvPr id="711" name="テキスト ボックス 710"/>
        <xdr:cNvSpPr txBox="1"/>
      </xdr:nvSpPr>
      <xdr:spPr>
        <a:xfrm>
          <a:off x="15292017" y="17058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163681</xdr:rowOff>
    </xdr:from>
    <xdr:to>
      <xdr:col>76</xdr:col>
      <xdr:colOff>165100</xdr:colOff>
      <xdr:row>99</xdr:row>
      <xdr:rowOff>93831</xdr:rowOff>
    </xdr:to>
    <xdr:sp macro="" textlink="">
      <xdr:nvSpPr>
        <xdr:cNvPr id="712" name="楕円 711"/>
        <xdr:cNvSpPr/>
      </xdr:nvSpPr>
      <xdr:spPr>
        <a:xfrm>
          <a:off x="14541500" y="1696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84958</xdr:rowOff>
    </xdr:from>
    <xdr:ext cx="378565" cy="259045"/>
    <xdr:sp macro="" textlink="">
      <xdr:nvSpPr>
        <xdr:cNvPr id="713" name="テキスト ボックス 712"/>
        <xdr:cNvSpPr txBox="1"/>
      </xdr:nvSpPr>
      <xdr:spPr>
        <a:xfrm>
          <a:off x="14403017" y="1705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163919</xdr:rowOff>
    </xdr:from>
    <xdr:to>
      <xdr:col>72</xdr:col>
      <xdr:colOff>38100</xdr:colOff>
      <xdr:row>99</xdr:row>
      <xdr:rowOff>94069</xdr:rowOff>
    </xdr:to>
    <xdr:sp macro="" textlink="">
      <xdr:nvSpPr>
        <xdr:cNvPr id="714" name="楕円 713"/>
        <xdr:cNvSpPr/>
      </xdr:nvSpPr>
      <xdr:spPr>
        <a:xfrm>
          <a:off x="13652500" y="1696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85196</xdr:rowOff>
    </xdr:from>
    <xdr:ext cx="378565" cy="259045"/>
    <xdr:sp macro="" textlink="">
      <xdr:nvSpPr>
        <xdr:cNvPr id="715" name="テキスト ボックス 714"/>
        <xdr:cNvSpPr txBox="1"/>
      </xdr:nvSpPr>
      <xdr:spPr>
        <a:xfrm>
          <a:off x="13514017" y="17058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163950</xdr:rowOff>
    </xdr:from>
    <xdr:to>
      <xdr:col>67</xdr:col>
      <xdr:colOff>101600</xdr:colOff>
      <xdr:row>99</xdr:row>
      <xdr:rowOff>94100</xdr:rowOff>
    </xdr:to>
    <xdr:sp macro="" textlink="">
      <xdr:nvSpPr>
        <xdr:cNvPr id="716" name="楕円 715"/>
        <xdr:cNvSpPr/>
      </xdr:nvSpPr>
      <xdr:spPr>
        <a:xfrm>
          <a:off x="12763500" y="1696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85227</xdr:rowOff>
    </xdr:from>
    <xdr:ext cx="378565" cy="259045"/>
    <xdr:sp macro="" textlink="">
      <xdr:nvSpPr>
        <xdr:cNvPr id="717" name="テキスト ボックス 716"/>
        <xdr:cNvSpPr txBox="1"/>
      </xdr:nvSpPr>
      <xdr:spPr>
        <a:xfrm>
          <a:off x="12625017" y="17058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139105</xdr:rowOff>
    </xdr:from>
    <xdr:to>
      <xdr:col>116</xdr:col>
      <xdr:colOff>63500</xdr:colOff>
      <xdr:row>58</xdr:row>
      <xdr:rowOff>139197</xdr:rowOff>
    </xdr:to>
    <xdr:cxnSp macro="">
      <xdr:nvCxnSpPr>
        <xdr:cNvPr id="799" name="直線コネクタ 798"/>
        <xdr:cNvCxnSpPr/>
      </xdr:nvCxnSpPr>
      <xdr:spPr>
        <a:xfrm flipV="1">
          <a:off x="21323300" y="10083205"/>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139197</xdr:rowOff>
    </xdr:from>
    <xdr:to>
      <xdr:col>111</xdr:col>
      <xdr:colOff>177800</xdr:colOff>
      <xdr:row>58</xdr:row>
      <xdr:rowOff>139334</xdr:rowOff>
    </xdr:to>
    <xdr:cxnSp macro="">
      <xdr:nvCxnSpPr>
        <xdr:cNvPr id="802" name="直線コネクタ 801"/>
        <xdr:cNvCxnSpPr/>
      </xdr:nvCxnSpPr>
      <xdr:spPr>
        <a:xfrm flipV="1">
          <a:off x="20434300" y="1008329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138968</xdr:rowOff>
    </xdr:from>
    <xdr:to>
      <xdr:col>107</xdr:col>
      <xdr:colOff>50800</xdr:colOff>
      <xdr:row>58</xdr:row>
      <xdr:rowOff>139334</xdr:rowOff>
    </xdr:to>
    <xdr:cxnSp macro="">
      <xdr:nvCxnSpPr>
        <xdr:cNvPr id="805" name="直線コネクタ 804"/>
        <xdr:cNvCxnSpPr/>
      </xdr:nvCxnSpPr>
      <xdr:spPr>
        <a:xfrm>
          <a:off x="19545300" y="1008306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138968</xdr:rowOff>
    </xdr:from>
    <xdr:to>
      <xdr:col>102</xdr:col>
      <xdr:colOff>114300</xdr:colOff>
      <xdr:row>58</xdr:row>
      <xdr:rowOff>139288</xdr:rowOff>
    </xdr:to>
    <xdr:cxnSp macro="">
      <xdr:nvCxnSpPr>
        <xdr:cNvPr id="808" name="直線コネクタ 807"/>
        <xdr:cNvCxnSpPr/>
      </xdr:nvCxnSpPr>
      <xdr:spPr>
        <a:xfrm flipV="1">
          <a:off x="18656300" y="10083068"/>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88305</xdr:rowOff>
    </xdr:from>
    <xdr:to>
      <xdr:col>116</xdr:col>
      <xdr:colOff>114300</xdr:colOff>
      <xdr:row>59</xdr:row>
      <xdr:rowOff>18455</xdr:rowOff>
    </xdr:to>
    <xdr:sp macro="" textlink="">
      <xdr:nvSpPr>
        <xdr:cNvPr id="818" name="楕円 817"/>
        <xdr:cNvSpPr/>
      </xdr:nvSpPr>
      <xdr:spPr>
        <a:xfrm>
          <a:off x="221107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313932" cy="259045"/>
    <xdr:sp macro="" textlink="">
      <xdr:nvSpPr>
        <xdr:cNvPr id="819" name="貸付金該当値テキスト"/>
        <xdr:cNvSpPr txBox="1"/>
      </xdr:nvSpPr>
      <xdr:spPr>
        <a:xfrm>
          <a:off x="22212300" y="99483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88397</xdr:rowOff>
    </xdr:from>
    <xdr:to>
      <xdr:col>112</xdr:col>
      <xdr:colOff>38100</xdr:colOff>
      <xdr:row>59</xdr:row>
      <xdr:rowOff>18547</xdr:rowOff>
    </xdr:to>
    <xdr:sp macro="" textlink="">
      <xdr:nvSpPr>
        <xdr:cNvPr id="820" name="楕円 819"/>
        <xdr:cNvSpPr/>
      </xdr:nvSpPr>
      <xdr:spPr>
        <a:xfrm>
          <a:off x="21272500" y="1003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9674</xdr:rowOff>
    </xdr:from>
    <xdr:ext cx="313932" cy="259045"/>
    <xdr:sp macro="" textlink="">
      <xdr:nvSpPr>
        <xdr:cNvPr id="821" name="テキスト ボックス 820"/>
        <xdr:cNvSpPr txBox="1"/>
      </xdr:nvSpPr>
      <xdr:spPr>
        <a:xfrm>
          <a:off x="21166333" y="10125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88534</xdr:rowOff>
    </xdr:from>
    <xdr:to>
      <xdr:col>107</xdr:col>
      <xdr:colOff>101600</xdr:colOff>
      <xdr:row>59</xdr:row>
      <xdr:rowOff>18684</xdr:rowOff>
    </xdr:to>
    <xdr:sp macro="" textlink="">
      <xdr:nvSpPr>
        <xdr:cNvPr id="822" name="楕円 821"/>
        <xdr:cNvSpPr/>
      </xdr:nvSpPr>
      <xdr:spPr>
        <a:xfrm>
          <a:off x="20383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9811</xdr:rowOff>
    </xdr:from>
    <xdr:ext cx="249299" cy="259045"/>
    <xdr:sp macro="" textlink="">
      <xdr:nvSpPr>
        <xdr:cNvPr id="823" name="テキスト ボックス 822"/>
        <xdr:cNvSpPr txBox="1"/>
      </xdr:nvSpPr>
      <xdr:spPr>
        <a:xfrm>
          <a:off x="20309650" y="10125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88168</xdr:rowOff>
    </xdr:from>
    <xdr:to>
      <xdr:col>102</xdr:col>
      <xdr:colOff>165100</xdr:colOff>
      <xdr:row>59</xdr:row>
      <xdr:rowOff>18318</xdr:rowOff>
    </xdr:to>
    <xdr:sp macro="" textlink="">
      <xdr:nvSpPr>
        <xdr:cNvPr id="824" name="楕円 823"/>
        <xdr:cNvSpPr/>
      </xdr:nvSpPr>
      <xdr:spPr>
        <a:xfrm>
          <a:off x="19494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9445</xdr:rowOff>
    </xdr:from>
    <xdr:ext cx="313932" cy="259045"/>
    <xdr:sp macro="" textlink="">
      <xdr:nvSpPr>
        <xdr:cNvPr id="825" name="テキスト ボックス 824"/>
        <xdr:cNvSpPr txBox="1"/>
      </xdr:nvSpPr>
      <xdr:spPr>
        <a:xfrm>
          <a:off x="19388333" y="1012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88488</xdr:rowOff>
    </xdr:from>
    <xdr:to>
      <xdr:col>98</xdr:col>
      <xdr:colOff>38100</xdr:colOff>
      <xdr:row>59</xdr:row>
      <xdr:rowOff>18638</xdr:rowOff>
    </xdr:to>
    <xdr:sp macro="" textlink="">
      <xdr:nvSpPr>
        <xdr:cNvPr id="826" name="楕円 825"/>
        <xdr:cNvSpPr/>
      </xdr:nvSpPr>
      <xdr:spPr>
        <a:xfrm>
          <a:off x="18605500" y="100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9765</xdr:rowOff>
    </xdr:from>
    <xdr:ext cx="249299" cy="259045"/>
    <xdr:sp macro="" textlink="">
      <xdr:nvSpPr>
        <xdr:cNvPr id="827" name="テキスト ボックス 826"/>
        <xdr:cNvSpPr txBox="1"/>
      </xdr:nvSpPr>
      <xdr:spPr>
        <a:xfrm>
          <a:off x="18531650" y="1012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147114</xdr:rowOff>
    </xdr:from>
    <xdr:to>
      <xdr:col>116</xdr:col>
      <xdr:colOff>63500</xdr:colOff>
      <xdr:row>76</xdr:row>
      <xdr:rowOff>166511</xdr:rowOff>
    </xdr:to>
    <xdr:cxnSp macro="">
      <xdr:nvCxnSpPr>
        <xdr:cNvPr id="859" name="直線コネクタ 858"/>
        <xdr:cNvCxnSpPr/>
      </xdr:nvCxnSpPr>
      <xdr:spPr>
        <a:xfrm>
          <a:off x="21323300" y="12662964"/>
          <a:ext cx="838200" cy="53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147114</xdr:rowOff>
    </xdr:from>
    <xdr:to>
      <xdr:col>111</xdr:col>
      <xdr:colOff>177800</xdr:colOff>
      <xdr:row>74</xdr:row>
      <xdr:rowOff>31376</xdr:rowOff>
    </xdr:to>
    <xdr:cxnSp macro="">
      <xdr:nvCxnSpPr>
        <xdr:cNvPr id="862" name="直線コネクタ 861"/>
        <xdr:cNvCxnSpPr/>
      </xdr:nvCxnSpPr>
      <xdr:spPr>
        <a:xfrm flipV="1">
          <a:off x="20434300" y="12662964"/>
          <a:ext cx="889000" cy="5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125364</xdr:rowOff>
    </xdr:from>
    <xdr:to>
      <xdr:col>107</xdr:col>
      <xdr:colOff>50800</xdr:colOff>
      <xdr:row>74</xdr:row>
      <xdr:rowOff>31376</xdr:rowOff>
    </xdr:to>
    <xdr:cxnSp macro="">
      <xdr:nvCxnSpPr>
        <xdr:cNvPr id="865" name="直線コネクタ 864"/>
        <xdr:cNvCxnSpPr/>
      </xdr:nvCxnSpPr>
      <xdr:spPr>
        <a:xfrm>
          <a:off x="19545300" y="12641214"/>
          <a:ext cx="889000" cy="7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125364</xdr:rowOff>
    </xdr:from>
    <xdr:to>
      <xdr:col>102</xdr:col>
      <xdr:colOff>114300</xdr:colOff>
      <xdr:row>74</xdr:row>
      <xdr:rowOff>121445</xdr:rowOff>
    </xdr:to>
    <xdr:cxnSp macro="">
      <xdr:nvCxnSpPr>
        <xdr:cNvPr id="868" name="直線コネクタ 867"/>
        <xdr:cNvCxnSpPr/>
      </xdr:nvCxnSpPr>
      <xdr:spPr>
        <a:xfrm flipV="1">
          <a:off x="18656300" y="12641214"/>
          <a:ext cx="889000" cy="16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115711</xdr:rowOff>
    </xdr:from>
    <xdr:to>
      <xdr:col>116</xdr:col>
      <xdr:colOff>114300</xdr:colOff>
      <xdr:row>77</xdr:row>
      <xdr:rowOff>45861</xdr:rowOff>
    </xdr:to>
    <xdr:sp macro="" textlink="">
      <xdr:nvSpPr>
        <xdr:cNvPr id="878" name="楕円 877"/>
        <xdr:cNvSpPr/>
      </xdr:nvSpPr>
      <xdr:spPr>
        <a:xfrm>
          <a:off x="22110700" y="131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94138</xdr:rowOff>
    </xdr:from>
    <xdr:ext cx="534377" cy="259045"/>
    <xdr:sp macro="" textlink="">
      <xdr:nvSpPr>
        <xdr:cNvPr id="879" name="繰出金該当値テキスト"/>
        <xdr:cNvSpPr txBox="1"/>
      </xdr:nvSpPr>
      <xdr:spPr>
        <a:xfrm>
          <a:off x="22212300" y="1312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96314</xdr:rowOff>
    </xdr:from>
    <xdr:to>
      <xdr:col>112</xdr:col>
      <xdr:colOff>38100</xdr:colOff>
      <xdr:row>74</xdr:row>
      <xdr:rowOff>26464</xdr:rowOff>
    </xdr:to>
    <xdr:sp macro="" textlink="">
      <xdr:nvSpPr>
        <xdr:cNvPr id="880" name="楕円 879"/>
        <xdr:cNvSpPr/>
      </xdr:nvSpPr>
      <xdr:spPr>
        <a:xfrm>
          <a:off x="21272500" y="126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42991</xdr:rowOff>
    </xdr:from>
    <xdr:ext cx="534377" cy="259045"/>
    <xdr:sp macro="" textlink="">
      <xdr:nvSpPr>
        <xdr:cNvPr id="881" name="テキスト ボックス 880"/>
        <xdr:cNvSpPr txBox="1"/>
      </xdr:nvSpPr>
      <xdr:spPr>
        <a:xfrm>
          <a:off x="21056111" y="123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152026</xdr:rowOff>
    </xdr:from>
    <xdr:to>
      <xdr:col>107</xdr:col>
      <xdr:colOff>101600</xdr:colOff>
      <xdr:row>74</xdr:row>
      <xdr:rowOff>82176</xdr:rowOff>
    </xdr:to>
    <xdr:sp macro="" textlink="">
      <xdr:nvSpPr>
        <xdr:cNvPr id="882" name="楕円 881"/>
        <xdr:cNvSpPr/>
      </xdr:nvSpPr>
      <xdr:spPr>
        <a:xfrm>
          <a:off x="20383500" y="1266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98703</xdr:rowOff>
    </xdr:from>
    <xdr:ext cx="534377" cy="259045"/>
    <xdr:sp macro="" textlink="">
      <xdr:nvSpPr>
        <xdr:cNvPr id="883" name="テキスト ボックス 882"/>
        <xdr:cNvSpPr txBox="1"/>
      </xdr:nvSpPr>
      <xdr:spPr>
        <a:xfrm>
          <a:off x="20167111" y="1244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74564</xdr:rowOff>
    </xdr:from>
    <xdr:to>
      <xdr:col>102</xdr:col>
      <xdr:colOff>165100</xdr:colOff>
      <xdr:row>74</xdr:row>
      <xdr:rowOff>4714</xdr:rowOff>
    </xdr:to>
    <xdr:sp macro="" textlink="">
      <xdr:nvSpPr>
        <xdr:cNvPr id="884" name="楕円 883"/>
        <xdr:cNvSpPr/>
      </xdr:nvSpPr>
      <xdr:spPr>
        <a:xfrm>
          <a:off x="19494500" y="125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21241</xdr:rowOff>
    </xdr:from>
    <xdr:ext cx="534377" cy="259045"/>
    <xdr:sp macro="" textlink="">
      <xdr:nvSpPr>
        <xdr:cNvPr id="885" name="テキスト ボックス 884"/>
        <xdr:cNvSpPr txBox="1"/>
      </xdr:nvSpPr>
      <xdr:spPr>
        <a:xfrm>
          <a:off x="19278111" y="1236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70645</xdr:rowOff>
    </xdr:from>
    <xdr:to>
      <xdr:col>98</xdr:col>
      <xdr:colOff>38100</xdr:colOff>
      <xdr:row>75</xdr:row>
      <xdr:rowOff>795</xdr:rowOff>
    </xdr:to>
    <xdr:sp macro="" textlink="">
      <xdr:nvSpPr>
        <xdr:cNvPr id="886" name="楕円 885"/>
        <xdr:cNvSpPr/>
      </xdr:nvSpPr>
      <xdr:spPr>
        <a:xfrm>
          <a:off x="18605500" y="1275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17322</xdr:rowOff>
    </xdr:from>
    <xdr:ext cx="534377" cy="259045"/>
    <xdr:sp macro="" textlink="">
      <xdr:nvSpPr>
        <xdr:cNvPr id="887" name="テキスト ボックス 886"/>
        <xdr:cNvSpPr txBox="1"/>
      </xdr:nvSpPr>
      <xdr:spPr>
        <a:xfrm>
          <a:off x="18389111" y="1253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扶助費は、平成２４年度以降上昇傾向が続いているが、平成</a:t>
          </a:r>
          <a:r>
            <a:rPr kumimoji="1" lang="ja-JP" altLang="en-US" sz="1400">
              <a:solidFill>
                <a:schemeClr val="dk1"/>
              </a:solidFill>
              <a:effectLst/>
              <a:latin typeface="+mn-lt"/>
              <a:ea typeface="+mn-ea"/>
              <a:cs typeface="+mn-cs"/>
            </a:rPr>
            <a:t>３０</a:t>
          </a:r>
          <a:r>
            <a:rPr kumimoji="1" lang="ja-JP" altLang="ja-JP" sz="1400">
              <a:solidFill>
                <a:schemeClr val="dk1"/>
              </a:solidFill>
              <a:effectLst/>
              <a:latin typeface="+mn-lt"/>
              <a:ea typeface="+mn-ea"/>
              <a:cs typeface="+mn-cs"/>
            </a:rPr>
            <a:t>年度では住民１人あたり</a:t>
          </a:r>
          <a:r>
            <a:rPr kumimoji="1" lang="ja-JP" altLang="en-US" sz="1400">
              <a:solidFill>
                <a:schemeClr val="dk1"/>
              </a:solidFill>
              <a:effectLst/>
              <a:latin typeface="+mn-lt"/>
              <a:ea typeface="+mn-ea"/>
              <a:cs typeface="+mn-cs"/>
            </a:rPr>
            <a:t>５５，６５７</a:t>
          </a:r>
          <a:r>
            <a:rPr kumimoji="1" lang="ja-JP" altLang="ja-JP" sz="1400">
              <a:solidFill>
                <a:schemeClr val="dk1"/>
              </a:solidFill>
              <a:effectLst/>
              <a:latin typeface="+mn-lt"/>
              <a:ea typeface="+mn-ea"/>
              <a:cs typeface="+mn-cs"/>
            </a:rPr>
            <a:t>円となり、前年度と比較してほぼ横ばいとなっている。ただ、児童保育費や障害者総合支援法に基づく給付費などの社会保障経費は、今後も確実に増加が見込まれることから、引き続き厳しい財政構造となることが予想できる。</a:t>
          </a:r>
          <a:endParaRPr lang="ja-JP" altLang="ja-JP" sz="1800">
            <a:effectLst/>
          </a:endParaRPr>
        </a:p>
        <a:p>
          <a:r>
            <a:rPr kumimoji="1" lang="ja-JP" altLang="ja-JP" sz="1400">
              <a:solidFill>
                <a:schemeClr val="dk1"/>
              </a:solidFill>
              <a:effectLst/>
              <a:latin typeface="+mn-lt"/>
              <a:ea typeface="+mn-ea"/>
              <a:cs typeface="+mn-cs"/>
            </a:rPr>
            <a:t>　公債費は、</a:t>
          </a:r>
          <a:r>
            <a:rPr kumimoji="1" lang="ja-JP" altLang="en-US" sz="1400">
              <a:solidFill>
                <a:schemeClr val="dk1"/>
              </a:solidFill>
              <a:effectLst/>
              <a:latin typeface="+mn-lt"/>
              <a:ea typeface="+mn-ea"/>
              <a:cs typeface="+mn-cs"/>
            </a:rPr>
            <a:t>一部町債の借換えによる利率見直しによる利子償還の減少などにより</a:t>
          </a:r>
          <a:r>
            <a:rPr kumimoji="1" lang="ja-JP" altLang="ja-JP" sz="1400">
              <a:solidFill>
                <a:schemeClr val="dk1"/>
              </a:solidFill>
              <a:effectLst/>
              <a:latin typeface="+mn-lt"/>
              <a:ea typeface="+mn-ea"/>
              <a:cs typeface="+mn-cs"/>
            </a:rPr>
            <a:t>、前年度と比較して</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している。教育施設の耐震補強事業や臨時財政対策債などの町債の元金償還が順次開始していく中、新規発行を元金償還以内に抑制し、町債残高の縮減と将来負担の軽減を図る。</a:t>
          </a:r>
          <a:endParaRPr lang="ja-JP" altLang="ja-JP" sz="1800">
            <a:effectLst/>
          </a:endParaRPr>
        </a:p>
        <a:p>
          <a:r>
            <a:rPr kumimoji="1" lang="ja-JP" altLang="ja-JP" sz="1400">
              <a:solidFill>
                <a:schemeClr val="dk1"/>
              </a:solidFill>
              <a:effectLst/>
              <a:latin typeface="+mn-lt"/>
              <a:ea typeface="+mn-ea"/>
              <a:cs typeface="+mn-cs"/>
            </a:rPr>
            <a:t>　繰出金は、公共下水道事業が地方公営企業会計へ移行し、繰出金で計上していた費用が補助費等へ移行したことに伴い</a:t>
          </a:r>
          <a:r>
            <a:rPr kumimoji="1" lang="ja-JP" altLang="en-US" sz="1400">
              <a:solidFill>
                <a:schemeClr val="dk1"/>
              </a:solidFill>
              <a:effectLst/>
              <a:latin typeface="+mn-lt"/>
              <a:ea typeface="+mn-ea"/>
              <a:cs typeface="+mn-cs"/>
            </a:rPr>
            <a:t>大幅に減少し、その影響により補助費等が大幅に増加した</a:t>
          </a:r>
          <a:r>
            <a:rPr kumimoji="1" lang="ja-JP" altLang="ja-JP" sz="1400">
              <a:solidFill>
                <a:schemeClr val="dk1"/>
              </a:solidFill>
              <a:effectLst/>
              <a:latin typeface="+mn-lt"/>
              <a:ea typeface="+mn-ea"/>
              <a:cs typeface="+mn-cs"/>
            </a:rPr>
            <a:t>。経費の節減や介護保険料の適正化を図ることなどにより、普通会計の負担額を減らしていくよう努める。</a:t>
          </a:r>
          <a:endParaRPr lang="ja-JP" altLang="ja-JP" sz="18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28,361
28,189
14.27
9,057,653
8,713,084
312,635
6,015,260
8,889,542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130556</xdr:rowOff>
    </xdr:from>
    <xdr:to>
      <xdr:col>24</xdr:col>
      <xdr:colOff>63500</xdr:colOff>
      <xdr:row>36</xdr:row>
      <xdr:rowOff>46736</xdr:rowOff>
    </xdr:to>
    <xdr:cxnSp macro="">
      <xdr:nvCxnSpPr>
        <xdr:cNvPr id="61" name="直線コネクタ 60"/>
        <xdr:cNvCxnSpPr/>
      </xdr:nvCxnSpPr>
      <xdr:spPr>
        <a:xfrm>
          <a:off x="3797300" y="6131306"/>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119126</xdr:rowOff>
    </xdr:from>
    <xdr:to>
      <xdr:col>19</xdr:col>
      <xdr:colOff>177800</xdr:colOff>
      <xdr:row>35</xdr:row>
      <xdr:rowOff>130556</xdr:rowOff>
    </xdr:to>
    <xdr:cxnSp macro="">
      <xdr:nvCxnSpPr>
        <xdr:cNvPr id="64" name="直線コネクタ 63"/>
        <xdr:cNvCxnSpPr/>
      </xdr:nvCxnSpPr>
      <xdr:spPr>
        <a:xfrm>
          <a:off x="2908300" y="61198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149987</xdr:rowOff>
    </xdr:from>
    <xdr:to>
      <xdr:col>15</xdr:col>
      <xdr:colOff>50800</xdr:colOff>
      <xdr:row>35</xdr:row>
      <xdr:rowOff>119126</xdr:rowOff>
    </xdr:to>
    <xdr:cxnSp macro="">
      <xdr:nvCxnSpPr>
        <xdr:cNvPr id="67" name="直線コネクタ 66"/>
        <xdr:cNvCxnSpPr/>
      </xdr:nvCxnSpPr>
      <xdr:spPr>
        <a:xfrm>
          <a:off x="2019300" y="5979287"/>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95123</xdr:rowOff>
    </xdr:from>
    <xdr:to>
      <xdr:col>10</xdr:col>
      <xdr:colOff>114300</xdr:colOff>
      <xdr:row>34</xdr:row>
      <xdr:rowOff>149987</xdr:rowOff>
    </xdr:to>
    <xdr:cxnSp macro="">
      <xdr:nvCxnSpPr>
        <xdr:cNvPr id="70" name="直線コネクタ 69"/>
        <xdr:cNvCxnSpPr/>
      </xdr:nvCxnSpPr>
      <xdr:spPr>
        <a:xfrm>
          <a:off x="1130300" y="5924423"/>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167386</xdr:rowOff>
    </xdr:from>
    <xdr:to>
      <xdr:col>24</xdr:col>
      <xdr:colOff>114300</xdr:colOff>
      <xdr:row>36</xdr:row>
      <xdr:rowOff>97536</xdr:rowOff>
    </xdr:to>
    <xdr:sp macro="" textlink="">
      <xdr:nvSpPr>
        <xdr:cNvPr id="80" name="楕円 79"/>
        <xdr:cNvSpPr/>
      </xdr:nvSpPr>
      <xdr:spPr>
        <a:xfrm>
          <a:off x="4584700" y="616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145813</xdr:rowOff>
    </xdr:from>
    <xdr:ext cx="469744" cy="259045"/>
    <xdr:sp macro="" textlink="">
      <xdr:nvSpPr>
        <xdr:cNvPr id="81" name="議会費該当値テキスト"/>
        <xdr:cNvSpPr txBox="1"/>
      </xdr:nvSpPr>
      <xdr:spPr>
        <a:xfrm>
          <a:off x="4686300"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79756</xdr:rowOff>
    </xdr:from>
    <xdr:to>
      <xdr:col>20</xdr:col>
      <xdr:colOff>38100</xdr:colOff>
      <xdr:row>36</xdr:row>
      <xdr:rowOff>9906</xdr:rowOff>
    </xdr:to>
    <xdr:sp macro="" textlink="">
      <xdr:nvSpPr>
        <xdr:cNvPr id="82" name="楕円 81"/>
        <xdr:cNvSpPr/>
      </xdr:nvSpPr>
      <xdr:spPr>
        <a:xfrm>
          <a:off x="37465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1033</xdr:rowOff>
    </xdr:from>
    <xdr:ext cx="469744" cy="259045"/>
    <xdr:sp macro="" textlink="">
      <xdr:nvSpPr>
        <xdr:cNvPr id="83" name="テキスト ボックス 82"/>
        <xdr:cNvSpPr txBox="1"/>
      </xdr:nvSpPr>
      <xdr:spPr>
        <a:xfrm>
          <a:off x="3562428" y="61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68326</xdr:rowOff>
    </xdr:from>
    <xdr:to>
      <xdr:col>15</xdr:col>
      <xdr:colOff>101600</xdr:colOff>
      <xdr:row>35</xdr:row>
      <xdr:rowOff>169926</xdr:rowOff>
    </xdr:to>
    <xdr:sp macro="" textlink="">
      <xdr:nvSpPr>
        <xdr:cNvPr id="84" name="楕円 83"/>
        <xdr:cNvSpPr/>
      </xdr:nvSpPr>
      <xdr:spPr>
        <a:xfrm>
          <a:off x="2857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161053</xdr:rowOff>
    </xdr:from>
    <xdr:ext cx="469744" cy="259045"/>
    <xdr:sp macro="" textlink="">
      <xdr:nvSpPr>
        <xdr:cNvPr id="85" name="テキスト ボックス 84"/>
        <xdr:cNvSpPr txBox="1"/>
      </xdr:nvSpPr>
      <xdr:spPr>
        <a:xfrm>
          <a:off x="2673428" y="61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99187</xdr:rowOff>
    </xdr:from>
    <xdr:to>
      <xdr:col>10</xdr:col>
      <xdr:colOff>165100</xdr:colOff>
      <xdr:row>35</xdr:row>
      <xdr:rowOff>29337</xdr:rowOff>
    </xdr:to>
    <xdr:sp macro="" textlink="">
      <xdr:nvSpPr>
        <xdr:cNvPr id="86" name="楕円 85"/>
        <xdr:cNvSpPr/>
      </xdr:nvSpPr>
      <xdr:spPr>
        <a:xfrm>
          <a:off x="1968500" y="59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20464</xdr:rowOff>
    </xdr:from>
    <xdr:ext cx="469744" cy="259045"/>
    <xdr:sp macro="" textlink="">
      <xdr:nvSpPr>
        <xdr:cNvPr id="87" name="テキスト ボックス 86"/>
        <xdr:cNvSpPr txBox="1"/>
      </xdr:nvSpPr>
      <xdr:spPr>
        <a:xfrm>
          <a:off x="1784428" y="602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44323</xdr:rowOff>
    </xdr:from>
    <xdr:to>
      <xdr:col>6</xdr:col>
      <xdr:colOff>38100</xdr:colOff>
      <xdr:row>34</xdr:row>
      <xdr:rowOff>145923</xdr:rowOff>
    </xdr:to>
    <xdr:sp macro="" textlink="">
      <xdr:nvSpPr>
        <xdr:cNvPr id="88" name="楕円 87"/>
        <xdr:cNvSpPr/>
      </xdr:nvSpPr>
      <xdr:spPr>
        <a:xfrm>
          <a:off x="1079500" y="58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137050</xdr:rowOff>
    </xdr:from>
    <xdr:ext cx="469744" cy="259045"/>
    <xdr:sp macro="" textlink="">
      <xdr:nvSpPr>
        <xdr:cNvPr id="89" name="テキスト ボックス 88"/>
        <xdr:cNvSpPr txBox="1"/>
      </xdr:nvSpPr>
      <xdr:spPr>
        <a:xfrm>
          <a:off x="895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169628</xdr:rowOff>
    </xdr:from>
    <xdr:to>
      <xdr:col>24</xdr:col>
      <xdr:colOff>63500</xdr:colOff>
      <xdr:row>59</xdr:row>
      <xdr:rowOff>466</xdr:rowOff>
    </xdr:to>
    <xdr:cxnSp macro="">
      <xdr:nvCxnSpPr>
        <xdr:cNvPr id="118" name="直線コネクタ 117"/>
        <xdr:cNvCxnSpPr/>
      </xdr:nvCxnSpPr>
      <xdr:spPr>
        <a:xfrm>
          <a:off x="3797300" y="10113728"/>
          <a:ext cx="838200" cy="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166540</xdr:rowOff>
    </xdr:from>
    <xdr:to>
      <xdr:col>19</xdr:col>
      <xdr:colOff>177800</xdr:colOff>
      <xdr:row>58</xdr:row>
      <xdr:rowOff>169628</xdr:rowOff>
    </xdr:to>
    <xdr:cxnSp macro="">
      <xdr:nvCxnSpPr>
        <xdr:cNvPr id="121" name="直線コネクタ 120"/>
        <xdr:cNvCxnSpPr/>
      </xdr:nvCxnSpPr>
      <xdr:spPr>
        <a:xfrm>
          <a:off x="2908300" y="10110640"/>
          <a:ext cx="889000" cy="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166540</xdr:rowOff>
    </xdr:from>
    <xdr:to>
      <xdr:col>15</xdr:col>
      <xdr:colOff>50800</xdr:colOff>
      <xdr:row>58</xdr:row>
      <xdr:rowOff>169780</xdr:rowOff>
    </xdr:to>
    <xdr:cxnSp macro="">
      <xdr:nvCxnSpPr>
        <xdr:cNvPr id="124" name="直線コネクタ 123"/>
        <xdr:cNvCxnSpPr/>
      </xdr:nvCxnSpPr>
      <xdr:spPr>
        <a:xfrm flipV="1">
          <a:off x="2019300" y="10110640"/>
          <a:ext cx="889000" cy="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169780</xdr:rowOff>
    </xdr:from>
    <xdr:to>
      <xdr:col>10</xdr:col>
      <xdr:colOff>114300</xdr:colOff>
      <xdr:row>59</xdr:row>
      <xdr:rowOff>2353</xdr:rowOff>
    </xdr:to>
    <xdr:cxnSp macro="">
      <xdr:nvCxnSpPr>
        <xdr:cNvPr id="127" name="直線コネクタ 126"/>
        <xdr:cNvCxnSpPr/>
      </xdr:nvCxnSpPr>
      <xdr:spPr>
        <a:xfrm flipV="1">
          <a:off x="1130300" y="10113880"/>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121116</xdr:rowOff>
    </xdr:from>
    <xdr:to>
      <xdr:col>24</xdr:col>
      <xdr:colOff>114300</xdr:colOff>
      <xdr:row>59</xdr:row>
      <xdr:rowOff>51266</xdr:rowOff>
    </xdr:to>
    <xdr:sp macro="" textlink="">
      <xdr:nvSpPr>
        <xdr:cNvPr id="137" name="楕円 136"/>
        <xdr:cNvSpPr/>
      </xdr:nvSpPr>
      <xdr:spPr>
        <a:xfrm>
          <a:off x="4584700" y="1006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118828</xdr:rowOff>
    </xdr:from>
    <xdr:to>
      <xdr:col>20</xdr:col>
      <xdr:colOff>38100</xdr:colOff>
      <xdr:row>59</xdr:row>
      <xdr:rowOff>48978</xdr:rowOff>
    </xdr:to>
    <xdr:sp macro="" textlink="">
      <xdr:nvSpPr>
        <xdr:cNvPr id="139" name="楕円 138"/>
        <xdr:cNvSpPr/>
      </xdr:nvSpPr>
      <xdr:spPr>
        <a:xfrm>
          <a:off x="3746500" y="100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40105</xdr:rowOff>
    </xdr:from>
    <xdr:ext cx="534377" cy="259045"/>
    <xdr:sp macro="" textlink="">
      <xdr:nvSpPr>
        <xdr:cNvPr id="140" name="テキスト ボックス 139"/>
        <xdr:cNvSpPr txBox="1"/>
      </xdr:nvSpPr>
      <xdr:spPr>
        <a:xfrm>
          <a:off x="3530111" y="1015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115740</xdr:rowOff>
    </xdr:from>
    <xdr:to>
      <xdr:col>15</xdr:col>
      <xdr:colOff>101600</xdr:colOff>
      <xdr:row>59</xdr:row>
      <xdr:rowOff>45890</xdr:rowOff>
    </xdr:to>
    <xdr:sp macro="" textlink="">
      <xdr:nvSpPr>
        <xdr:cNvPr id="141" name="楕円 140"/>
        <xdr:cNvSpPr/>
      </xdr:nvSpPr>
      <xdr:spPr>
        <a:xfrm>
          <a:off x="2857500" y="1005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37017</xdr:rowOff>
    </xdr:from>
    <xdr:ext cx="534377" cy="259045"/>
    <xdr:sp macro="" textlink="">
      <xdr:nvSpPr>
        <xdr:cNvPr id="142" name="テキスト ボックス 141"/>
        <xdr:cNvSpPr txBox="1"/>
      </xdr:nvSpPr>
      <xdr:spPr>
        <a:xfrm>
          <a:off x="2641111" y="1015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118980</xdr:rowOff>
    </xdr:from>
    <xdr:to>
      <xdr:col>10</xdr:col>
      <xdr:colOff>165100</xdr:colOff>
      <xdr:row>59</xdr:row>
      <xdr:rowOff>49130</xdr:rowOff>
    </xdr:to>
    <xdr:sp macro="" textlink="">
      <xdr:nvSpPr>
        <xdr:cNvPr id="143" name="楕円 142"/>
        <xdr:cNvSpPr/>
      </xdr:nvSpPr>
      <xdr:spPr>
        <a:xfrm>
          <a:off x="1968500" y="100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40257</xdr:rowOff>
    </xdr:from>
    <xdr:ext cx="534377" cy="259045"/>
    <xdr:sp macro="" textlink="">
      <xdr:nvSpPr>
        <xdr:cNvPr id="144" name="テキスト ボックス 143"/>
        <xdr:cNvSpPr txBox="1"/>
      </xdr:nvSpPr>
      <xdr:spPr>
        <a:xfrm>
          <a:off x="1752111" y="1015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123003</xdr:rowOff>
    </xdr:from>
    <xdr:to>
      <xdr:col>6</xdr:col>
      <xdr:colOff>38100</xdr:colOff>
      <xdr:row>59</xdr:row>
      <xdr:rowOff>53153</xdr:rowOff>
    </xdr:to>
    <xdr:sp macro="" textlink="">
      <xdr:nvSpPr>
        <xdr:cNvPr id="145" name="楕円 144"/>
        <xdr:cNvSpPr/>
      </xdr:nvSpPr>
      <xdr:spPr>
        <a:xfrm>
          <a:off x="1079500" y="1006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44280</xdr:rowOff>
    </xdr:from>
    <xdr:ext cx="534377" cy="259045"/>
    <xdr:sp macro="" textlink="">
      <xdr:nvSpPr>
        <xdr:cNvPr id="146" name="テキスト ボックス 145"/>
        <xdr:cNvSpPr txBox="1"/>
      </xdr:nvSpPr>
      <xdr:spPr>
        <a:xfrm>
          <a:off x="863111" y="1015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157531</xdr:rowOff>
    </xdr:from>
    <xdr:to>
      <xdr:col>24</xdr:col>
      <xdr:colOff>63500</xdr:colOff>
      <xdr:row>77</xdr:row>
      <xdr:rowOff>165554</xdr:rowOff>
    </xdr:to>
    <xdr:cxnSp macro="">
      <xdr:nvCxnSpPr>
        <xdr:cNvPr id="178" name="直線コネクタ 177"/>
        <xdr:cNvCxnSpPr/>
      </xdr:nvCxnSpPr>
      <xdr:spPr>
        <a:xfrm>
          <a:off x="3797300" y="13359181"/>
          <a:ext cx="838200" cy="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157531</xdr:rowOff>
    </xdr:from>
    <xdr:to>
      <xdr:col>19</xdr:col>
      <xdr:colOff>177800</xdr:colOff>
      <xdr:row>78</xdr:row>
      <xdr:rowOff>19794</xdr:rowOff>
    </xdr:to>
    <xdr:cxnSp macro="">
      <xdr:nvCxnSpPr>
        <xdr:cNvPr id="181" name="直線コネクタ 180"/>
        <xdr:cNvCxnSpPr/>
      </xdr:nvCxnSpPr>
      <xdr:spPr>
        <a:xfrm flipV="1">
          <a:off x="2908300" y="13359181"/>
          <a:ext cx="889000" cy="3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19794</xdr:rowOff>
    </xdr:from>
    <xdr:to>
      <xdr:col>15</xdr:col>
      <xdr:colOff>50800</xdr:colOff>
      <xdr:row>78</xdr:row>
      <xdr:rowOff>91672</xdr:rowOff>
    </xdr:to>
    <xdr:cxnSp macro="">
      <xdr:nvCxnSpPr>
        <xdr:cNvPr id="184" name="直線コネクタ 183"/>
        <xdr:cNvCxnSpPr/>
      </xdr:nvCxnSpPr>
      <xdr:spPr>
        <a:xfrm flipV="1">
          <a:off x="2019300" y="13392894"/>
          <a:ext cx="889000" cy="7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91672</xdr:rowOff>
    </xdr:from>
    <xdr:to>
      <xdr:col>10</xdr:col>
      <xdr:colOff>114300</xdr:colOff>
      <xdr:row>78</xdr:row>
      <xdr:rowOff>109906</xdr:rowOff>
    </xdr:to>
    <xdr:cxnSp macro="">
      <xdr:nvCxnSpPr>
        <xdr:cNvPr id="187" name="直線コネクタ 186"/>
        <xdr:cNvCxnSpPr/>
      </xdr:nvCxnSpPr>
      <xdr:spPr>
        <a:xfrm flipV="1">
          <a:off x="1130300" y="13464772"/>
          <a:ext cx="889000" cy="1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114754</xdr:rowOff>
    </xdr:from>
    <xdr:to>
      <xdr:col>24</xdr:col>
      <xdr:colOff>114300</xdr:colOff>
      <xdr:row>78</xdr:row>
      <xdr:rowOff>44904</xdr:rowOff>
    </xdr:to>
    <xdr:sp macro="" textlink="">
      <xdr:nvSpPr>
        <xdr:cNvPr id="197" name="楕円 196"/>
        <xdr:cNvSpPr/>
      </xdr:nvSpPr>
      <xdr:spPr>
        <a:xfrm>
          <a:off x="4584700" y="1331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93181</xdr:rowOff>
    </xdr:from>
    <xdr:ext cx="599010" cy="259045"/>
    <xdr:sp macro="" textlink="">
      <xdr:nvSpPr>
        <xdr:cNvPr id="198" name="民生費該当値テキスト"/>
        <xdr:cNvSpPr txBox="1"/>
      </xdr:nvSpPr>
      <xdr:spPr>
        <a:xfrm>
          <a:off x="4686300" y="1329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106731</xdr:rowOff>
    </xdr:from>
    <xdr:to>
      <xdr:col>20</xdr:col>
      <xdr:colOff>38100</xdr:colOff>
      <xdr:row>78</xdr:row>
      <xdr:rowOff>36881</xdr:rowOff>
    </xdr:to>
    <xdr:sp macro="" textlink="">
      <xdr:nvSpPr>
        <xdr:cNvPr id="199" name="楕円 198"/>
        <xdr:cNvSpPr/>
      </xdr:nvSpPr>
      <xdr:spPr>
        <a:xfrm>
          <a:off x="3746500" y="133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28008</xdr:rowOff>
    </xdr:from>
    <xdr:ext cx="599010" cy="259045"/>
    <xdr:sp macro="" textlink="">
      <xdr:nvSpPr>
        <xdr:cNvPr id="200" name="テキスト ボックス 199"/>
        <xdr:cNvSpPr txBox="1"/>
      </xdr:nvSpPr>
      <xdr:spPr>
        <a:xfrm>
          <a:off x="3497795" y="1340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140444</xdr:rowOff>
    </xdr:from>
    <xdr:to>
      <xdr:col>15</xdr:col>
      <xdr:colOff>101600</xdr:colOff>
      <xdr:row>78</xdr:row>
      <xdr:rowOff>70594</xdr:rowOff>
    </xdr:to>
    <xdr:sp macro="" textlink="">
      <xdr:nvSpPr>
        <xdr:cNvPr id="201" name="楕円 200"/>
        <xdr:cNvSpPr/>
      </xdr:nvSpPr>
      <xdr:spPr>
        <a:xfrm>
          <a:off x="2857500" y="133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61721</xdr:rowOff>
    </xdr:from>
    <xdr:ext cx="599010" cy="259045"/>
    <xdr:sp macro="" textlink="">
      <xdr:nvSpPr>
        <xdr:cNvPr id="202" name="テキスト ボックス 201"/>
        <xdr:cNvSpPr txBox="1"/>
      </xdr:nvSpPr>
      <xdr:spPr>
        <a:xfrm>
          <a:off x="2608795" y="1343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40872</xdr:rowOff>
    </xdr:from>
    <xdr:to>
      <xdr:col>10</xdr:col>
      <xdr:colOff>165100</xdr:colOff>
      <xdr:row>78</xdr:row>
      <xdr:rowOff>142472</xdr:rowOff>
    </xdr:to>
    <xdr:sp macro="" textlink="">
      <xdr:nvSpPr>
        <xdr:cNvPr id="203" name="楕円 202"/>
        <xdr:cNvSpPr/>
      </xdr:nvSpPr>
      <xdr:spPr>
        <a:xfrm>
          <a:off x="1968500" y="1341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133599</xdr:rowOff>
    </xdr:from>
    <xdr:ext cx="599010" cy="259045"/>
    <xdr:sp macro="" textlink="">
      <xdr:nvSpPr>
        <xdr:cNvPr id="204" name="テキスト ボックス 203"/>
        <xdr:cNvSpPr txBox="1"/>
      </xdr:nvSpPr>
      <xdr:spPr>
        <a:xfrm>
          <a:off x="1719795" y="1350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59106</xdr:rowOff>
    </xdr:from>
    <xdr:to>
      <xdr:col>6</xdr:col>
      <xdr:colOff>38100</xdr:colOff>
      <xdr:row>78</xdr:row>
      <xdr:rowOff>160706</xdr:rowOff>
    </xdr:to>
    <xdr:sp macro="" textlink="">
      <xdr:nvSpPr>
        <xdr:cNvPr id="205" name="楕円 204"/>
        <xdr:cNvSpPr/>
      </xdr:nvSpPr>
      <xdr:spPr>
        <a:xfrm>
          <a:off x="1079500" y="1343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151833</xdr:rowOff>
    </xdr:from>
    <xdr:ext cx="599010" cy="259045"/>
    <xdr:sp macro="" textlink="">
      <xdr:nvSpPr>
        <xdr:cNvPr id="206" name="テキスト ボックス 205"/>
        <xdr:cNvSpPr txBox="1"/>
      </xdr:nvSpPr>
      <xdr:spPr>
        <a:xfrm>
          <a:off x="830795" y="135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83383</xdr:rowOff>
    </xdr:from>
    <xdr:to>
      <xdr:col>24</xdr:col>
      <xdr:colOff>63500</xdr:colOff>
      <xdr:row>98</xdr:row>
      <xdr:rowOff>103956</xdr:rowOff>
    </xdr:to>
    <xdr:cxnSp macro="">
      <xdr:nvCxnSpPr>
        <xdr:cNvPr id="238" name="直線コネクタ 237"/>
        <xdr:cNvCxnSpPr/>
      </xdr:nvCxnSpPr>
      <xdr:spPr>
        <a:xfrm flipV="1">
          <a:off x="3797300" y="16885483"/>
          <a:ext cx="8382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39148</xdr:rowOff>
    </xdr:from>
    <xdr:to>
      <xdr:col>19</xdr:col>
      <xdr:colOff>177800</xdr:colOff>
      <xdr:row>98</xdr:row>
      <xdr:rowOff>103956</xdr:rowOff>
    </xdr:to>
    <xdr:cxnSp macro="">
      <xdr:nvCxnSpPr>
        <xdr:cNvPr id="241" name="直線コネクタ 240"/>
        <xdr:cNvCxnSpPr/>
      </xdr:nvCxnSpPr>
      <xdr:spPr>
        <a:xfrm>
          <a:off x="2908300" y="16841248"/>
          <a:ext cx="889000" cy="6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149383</xdr:rowOff>
    </xdr:from>
    <xdr:to>
      <xdr:col>15</xdr:col>
      <xdr:colOff>50800</xdr:colOff>
      <xdr:row>98</xdr:row>
      <xdr:rowOff>39148</xdr:rowOff>
    </xdr:to>
    <xdr:cxnSp macro="">
      <xdr:nvCxnSpPr>
        <xdr:cNvPr id="244" name="直線コネクタ 243"/>
        <xdr:cNvCxnSpPr/>
      </xdr:nvCxnSpPr>
      <xdr:spPr>
        <a:xfrm>
          <a:off x="2019300" y="16780033"/>
          <a:ext cx="889000" cy="6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149383</xdr:rowOff>
    </xdr:from>
    <xdr:to>
      <xdr:col>10</xdr:col>
      <xdr:colOff>114300</xdr:colOff>
      <xdr:row>98</xdr:row>
      <xdr:rowOff>62074</xdr:rowOff>
    </xdr:to>
    <xdr:cxnSp macro="">
      <xdr:nvCxnSpPr>
        <xdr:cNvPr id="247" name="直線コネクタ 246"/>
        <xdr:cNvCxnSpPr/>
      </xdr:nvCxnSpPr>
      <xdr:spPr>
        <a:xfrm flipV="1">
          <a:off x="1130300" y="16780033"/>
          <a:ext cx="889000" cy="8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32583</xdr:rowOff>
    </xdr:from>
    <xdr:to>
      <xdr:col>24</xdr:col>
      <xdr:colOff>114300</xdr:colOff>
      <xdr:row>98</xdr:row>
      <xdr:rowOff>134183</xdr:rowOff>
    </xdr:to>
    <xdr:sp macro="" textlink="">
      <xdr:nvSpPr>
        <xdr:cNvPr id="257" name="楕円 256"/>
        <xdr:cNvSpPr/>
      </xdr:nvSpPr>
      <xdr:spPr>
        <a:xfrm>
          <a:off x="4584700" y="1683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55460</xdr:rowOff>
    </xdr:from>
    <xdr:ext cx="534377" cy="259045"/>
    <xdr:sp macro="" textlink="">
      <xdr:nvSpPr>
        <xdr:cNvPr id="258" name="衛生費該当値テキスト"/>
        <xdr:cNvSpPr txBox="1"/>
      </xdr:nvSpPr>
      <xdr:spPr>
        <a:xfrm>
          <a:off x="4686300" y="1668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53156</xdr:rowOff>
    </xdr:from>
    <xdr:to>
      <xdr:col>20</xdr:col>
      <xdr:colOff>38100</xdr:colOff>
      <xdr:row>98</xdr:row>
      <xdr:rowOff>154756</xdr:rowOff>
    </xdr:to>
    <xdr:sp macro="" textlink="">
      <xdr:nvSpPr>
        <xdr:cNvPr id="259" name="楕円 258"/>
        <xdr:cNvSpPr/>
      </xdr:nvSpPr>
      <xdr:spPr>
        <a:xfrm>
          <a:off x="3746500" y="168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145883</xdr:rowOff>
    </xdr:from>
    <xdr:ext cx="534377" cy="259045"/>
    <xdr:sp macro="" textlink="">
      <xdr:nvSpPr>
        <xdr:cNvPr id="260" name="テキスト ボックス 259"/>
        <xdr:cNvSpPr txBox="1"/>
      </xdr:nvSpPr>
      <xdr:spPr>
        <a:xfrm>
          <a:off x="3530111" y="1694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159798</xdr:rowOff>
    </xdr:from>
    <xdr:to>
      <xdr:col>15</xdr:col>
      <xdr:colOff>101600</xdr:colOff>
      <xdr:row>98</xdr:row>
      <xdr:rowOff>89948</xdr:rowOff>
    </xdr:to>
    <xdr:sp macro="" textlink="">
      <xdr:nvSpPr>
        <xdr:cNvPr id="261" name="楕円 260"/>
        <xdr:cNvSpPr/>
      </xdr:nvSpPr>
      <xdr:spPr>
        <a:xfrm>
          <a:off x="2857500" y="167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81075</xdr:rowOff>
    </xdr:from>
    <xdr:ext cx="534377" cy="259045"/>
    <xdr:sp macro="" textlink="">
      <xdr:nvSpPr>
        <xdr:cNvPr id="262" name="テキスト ボックス 261"/>
        <xdr:cNvSpPr txBox="1"/>
      </xdr:nvSpPr>
      <xdr:spPr>
        <a:xfrm>
          <a:off x="2641111" y="1688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98583</xdr:rowOff>
    </xdr:from>
    <xdr:to>
      <xdr:col>10</xdr:col>
      <xdr:colOff>165100</xdr:colOff>
      <xdr:row>98</xdr:row>
      <xdr:rowOff>28733</xdr:rowOff>
    </xdr:to>
    <xdr:sp macro="" textlink="">
      <xdr:nvSpPr>
        <xdr:cNvPr id="263" name="楕円 262"/>
        <xdr:cNvSpPr/>
      </xdr:nvSpPr>
      <xdr:spPr>
        <a:xfrm>
          <a:off x="1968500" y="1672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45260</xdr:rowOff>
    </xdr:from>
    <xdr:ext cx="534377" cy="259045"/>
    <xdr:sp macro="" textlink="">
      <xdr:nvSpPr>
        <xdr:cNvPr id="264" name="テキスト ボックス 263"/>
        <xdr:cNvSpPr txBox="1"/>
      </xdr:nvSpPr>
      <xdr:spPr>
        <a:xfrm>
          <a:off x="1752111" y="1650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11274</xdr:rowOff>
    </xdr:from>
    <xdr:to>
      <xdr:col>6</xdr:col>
      <xdr:colOff>38100</xdr:colOff>
      <xdr:row>98</xdr:row>
      <xdr:rowOff>112874</xdr:rowOff>
    </xdr:to>
    <xdr:sp macro="" textlink="">
      <xdr:nvSpPr>
        <xdr:cNvPr id="265" name="楕円 264"/>
        <xdr:cNvSpPr/>
      </xdr:nvSpPr>
      <xdr:spPr>
        <a:xfrm>
          <a:off x="1079500" y="1681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104001</xdr:rowOff>
    </xdr:from>
    <xdr:ext cx="534377" cy="259045"/>
    <xdr:sp macro="" textlink="">
      <xdr:nvSpPr>
        <xdr:cNvPr id="266" name="テキスト ボックス 265"/>
        <xdr:cNvSpPr txBox="1"/>
      </xdr:nvSpPr>
      <xdr:spPr>
        <a:xfrm>
          <a:off x="863111" y="169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55499</xdr:rowOff>
    </xdr:from>
    <xdr:to>
      <xdr:col>55</xdr:col>
      <xdr:colOff>0</xdr:colOff>
      <xdr:row>38</xdr:row>
      <xdr:rowOff>84455</xdr:rowOff>
    </xdr:to>
    <xdr:cxnSp macro="">
      <xdr:nvCxnSpPr>
        <xdr:cNvPr id="295" name="直線コネクタ 294"/>
        <xdr:cNvCxnSpPr/>
      </xdr:nvCxnSpPr>
      <xdr:spPr>
        <a:xfrm flipV="1">
          <a:off x="9639300" y="6570599"/>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84455</xdr:rowOff>
    </xdr:from>
    <xdr:to>
      <xdr:col>50</xdr:col>
      <xdr:colOff>114300</xdr:colOff>
      <xdr:row>38</xdr:row>
      <xdr:rowOff>100457</xdr:rowOff>
    </xdr:to>
    <xdr:cxnSp macro="">
      <xdr:nvCxnSpPr>
        <xdr:cNvPr id="298" name="直線コネクタ 297"/>
        <xdr:cNvCxnSpPr/>
      </xdr:nvCxnSpPr>
      <xdr:spPr>
        <a:xfrm flipV="1">
          <a:off x="8750300" y="659955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95504</xdr:rowOff>
    </xdr:from>
    <xdr:to>
      <xdr:col>45</xdr:col>
      <xdr:colOff>177800</xdr:colOff>
      <xdr:row>38</xdr:row>
      <xdr:rowOff>100457</xdr:rowOff>
    </xdr:to>
    <xdr:cxnSp macro="">
      <xdr:nvCxnSpPr>
        <xdr:cNvPr id="301" name="直線コネクタ 300"/>
        <xdr:cNvCxnSpPr/>
      </xdr:nvCxnSpPr>
      <xdr:spPr>
        <a:xfrm>
          <a:off x="7861300" y="661060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95504</xdr:rowOff>
    </xdr:from>
    <xdr:to>
      <xdr:col>41</xdr:col>
      <xdr:colOff>50800</xdr:colOff>
      <xdr:row>38</xdr:row>
      <xdr:rowOff>101600</xdr:rowOff>
    </xdr:to>
    <xdr:cxnSp macro="">
      <xdr:nvCxnSpPr>
        <xdr:cNvPr id="304" name="直線コネクタ 303"/>
        <xdr:cNvCxnSpPr/>
      </xdr:nvCxnSpPr>
      <xdr:spPr>
        <a:xfrm flipV="1">
          <a:off x="6972300" y="661060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4699</xdr:rowOff>
    </xdr:from>
    <xdr:to>
      <xdr:col>55</xdr:col>
      <xdr:colOff>50800</xdr:colOff>
      <xdr:row>38</xdr:row>
      <xdr:rowOff>106299</xdr:rowOff>
    </xdr:to>
    <xdr:sp macro="" textlink="">
      <xdr:nvSpPr>
        <xdr:cNvPr id="314" name="楕円 313"/>
        <xdr:cNvSpPr/>
      </xdr:nvSpPr>
      <xdr:spPr>
        <a:xfrm>
          <a:off x="10426700" y="65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27576</xdr:rowOff>
    </xdr:from>
    <xdr:ext cx="378565" cy="259045"/>
    <xdr:sp macro="" textlink="">
      <xdr:nvSpPr>
        <xdr:cNvPr id="315" name="労働費該当値テキスト"/>
        <xdr:cNvSpPr txBox="1"/>
      </xdr:nvSpPr>
      <xdr:spPr>
        <a:xfrm>
          <a:off x="10528300" y="6371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33655</xdr:rowOff>
    </xdr:from>
    <xdr:to>
      <xdr:col>50</xdr:col>
      <xdr:colOff>165100</xdr:colOff>
      <xdr:row>38</xdr:row>
      <xdr:rowOff>135255</xdr:rowOff>
    </xdr:to>
    <xdr:sp macro="" textlink="">
      <xdr:nvSpPr>
        <xdr:cNvPr id="316" name="楕円 315"/>
        <xdr:cNvSpPr/>
      </xdr:nvSpPr>
      <xdr:spPr>
        <a:xfrm>
          <a:off x="9588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126382</xdr:rowOff>
    </xdr:from>
    <xdr:ext cx="378565" cy="259045"/>
    <xdr:sp macro="" textlink="">
      <xdr:nvSpPr>
        <xdr:cNvPr id="317" name="テキスト ボックス 316"/>
        <xdr:cNvSpPr txBox="1"/>
      </xdr:nvSpPr>
      <xdr:spPr>
        <a:xfrm>
          <a:off x="9450017" y="6641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49657</xdr:rowOff>
    </xdr:from>
    <xdr:to>
      <xdr:col>46</xdr:col>
      <xdr:colOff>38100</xdr:colOff>
      <xdr:row>38</xdr:row>
      <xdr:rowOff>151257</xdr:rowOff>
    </xdr:to>
    <xdr:sp macro="" textlink="">
      <xdr:nvSpPr>
        <xdr:cNvPr id="318" name="楕円 317"/>
        <xdr:cNvSpPr/>
      </xdr:nvSpPr>
      <xdr:spPr>
        <a:xfrm>
          <a:off x="8699500" y="65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142384</xdr:rowOff>
    </xdr:from>
    <xdr:ext cx="378565" cy="259045"/>
    <xdr:sp macro="" textlink="">
      <xdr:nvSpPr>
        <xdr:cNvPr id="319" name="テキスト ボックス 318"/>
        <xdr:cNvSpPr txBox="1"/>
      </xdr:nvSpPr>
      <xdr:spPr>
        <a:xfrm>
          <a:off x="8561017" y="6657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44704</xdr:rowOff>
    </xdr:from>
    <xdr:to>
      <xdr:col>41</xdr:col>
      <xdr:colOff>101600</xdr:colOff>
      <xdr:row>38</xdr:row>
      <xdr:rowOff>146304</xdr:rowOff>
    </xdr:to>
    <xdr:sp macro="" textlink="">
      <xdr:nvSpPr>
        <xdr:cNvPr id="320" name="楕円 319"/>
        <xdr:cNvSpPr/>
      </xdr:nvSpPr>
      <xdr:spPr>
        <a:xfrm>
          <a:off x="7810500" y="655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137431</xdr:rowOff>
    </xdr:from>
    <xdr:ext cx="378565" cy="259045"/>
    <xdr:sp macro="" textlink="">
      <xdr:nvSpPr>
        <xdr:cNvPr id="321" name="テキスト ボックス 320"/>
        <xdr:cNvSpPr txBox="1"/>
      </xdr:nvSpPr>
      <xdr:spPr>
        <a:xfrm>
          <a:off x="7672017" y="665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50800</xdr:rowOff>
    </xdr:from>
    <xdr:to>
      <xdr:col>36</xdr:col>
      <xdr:colOff>165100</xdr:colOff>
      <xdr:row>38</xdr:row>
      <xdr:rowOff>152400</xdr:rowOff>
    </xdr:to>
    <xdr:sp macro="" textlink="">
      <xdr:nvSpPr>
        <xdr:cNvPr id="322" name="楕円 321"/>
        <xdr:cNvSpPr/>
      </xdr:nvSpPr>
      <xdr:spPr>
        <a:xfrm>
          <a:off x="6921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143527</xdr:rowOff>
    </xdr:from>
    <xdr:ext cx="378565" cy="259045"/>
    <xdr:sp macro="" textlink="">
      <xdr:nvSpPr>
        <xdr:cNvPr id="323" name="テキスト ボックス 322"/>
        <xdr:cNvSpPr txBox="1"/>
      </xdr:nvSpPr>
      <xdr:spPr>
        <a:xfrm>
          <a:off x="6783017" y="6658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25384</xdr:rowOff>
    </xdr:from>
    <xdr:to>
      <xdr:col>55</xdr:col>
      <xdr:colOff>0</xdr:colOff>
      <xdr:row>59</xdr:row>
      <xdr:rowOff>32976</xdr:rowOff>
    </xdr:to>
    <xdr:cxnSp macro="">
      <xdr:nvCxnSpPr>
        <xdr:cNvPr id="354" name="直線コネクタ 353"/>
        <xdr:cNvCxnSpPr/>
      </xdr:nvCxnSpPr>
      <xdr:spPr>
        <a:xfrm>
          <a:off x="9639300" y="10140934"/>
          <a:ext cx="838200" cy="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25384</xdr:rowOff>
    </xdr:from>
    <xdr:to>
      <xdr:col>50</xdr:col>
      <xdr:colOff>114300</xdr:colOff>
      <xdr:row>59</xdr:row>
      <xdr:rowOff>44080</xdr:rowOff>
    </xdr:to>
    <xdr:cxnSp macro="">
      <xdr:nvCxnSpPr>
        <xdr:cNvPr id="357" name="直線コネクタ 356"/>
        <xdr:cNvCxnSpPr/>
      </xdr:nvCxnSpPr>
      <xdr:spPr>
        <a:xfrm flipV="1">
          <a:off x="8750300" y="10140934"/>
          <a:ext cx="889000" cy="1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44080</xdr:rowOff>
    </xdr:from>
    <xdr:to>
      <xdr:col>45</xdr:col>
      <xdr:colOff>177800</xdr:colOff>
      <xdr:row>59</xdr:row>
      <xdr:rowOff>52685</xdr:rowOff>
    </xdr:to>
    <xdr:cxnSp macro="">
      <xdr:nvCxnSpPr>
        <xdr:cNvPr id="360" name="直線コネクタ 359"/>
        <xdr:cNvCxnSpPr/>
      </xdr:nvCxnSpPr>
      <xdr:spPr>
        <a:xfrm flipV="1">
          <a:off x="7861300" y="10159630"/>
          <a:ext cx="889000" cy="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37679</xdr:rowOff>
    </xdr:from>
    <xdr:to>
      <xdr:col>41</xdr:col>
      <xdr:colOff>50800</xdr:colOff>
      <xdr:row>59</xdr:row>
      <xdr:rowOff>52685</xdr:rowOff>
    </xdr:to>
    <xdr:cxnSp macro="">
      <xdr:nvCxnSpPr>
        <xdr:cNvPr id="363" name="直線コネクタ 362"/>
        <xdr:cNvCxnSpPr/>
      </xdr:nvCxnSpPr>
      <xdr:spPr>
        <a:xfrm>
          <a:off x="6972300" y="10153229"/>
          <a:ext cx="889000" cy="1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153626</xdr:rowOff>
    </xdr:from>
    <xdr:to>
      <xdr:col>55</xdr:col>
      <xdr:colOff>50800</xdr:colOff>
      <xdr:row>59</xdr:row>
      <xdr:rowOff>83776</xdr:rowOff>
    </xdr:to>
    <xdr:sp macro="" textlink="">
      <xdr:nvSpPr>
        <xdr:cNvPr id="373" name="楕円 372"/>
        <xdr:cNvSpPr/>
      </xdr:nvSpPr>
      <xdr:spPr>
        <a:xfrm>
          <a:off x="10426700" y="100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68553</xdr:rowOff>
    </xdr:from>
    <xdr:ext cx="469744" cy="259045"/>
    <xdr:sp macro="" textlink="">
      <xdr:nvSpPr>
        <xdr:cNvPr id="374" name="農林水産業費該当値テキスト"/>
        <xdr:cNvSpPr txBox="1"/>
      </xdr:nvSpPr>
      <xdr:spPr>
        <a:xfrm>
          <a:off x="10528300" y="1001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146034</xdr:rowOff>
    </xdr:from>
    <xdr:to>
      <xdr:col>50</xdr:col>
      <xdr:colOff>165100</xdr:colOff>
      <xdr:row>59</xdr:row>
      <xdr:rowOff>76184</xdr:rowOff>
    </xdr:to>
    <xdr:sp macro="" textlink="">
      <xdr:nvSpPr>
        <xdr:cNvPr id="375" name="楕円 374"/>
        <xdr:cNvSpPr/>
      </xdr:nvSpPr>
      <xdr:spPr>
        <a:xfrm>
          <a:off x="9588500" y="100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67311</xdr:rowOff>
    </xdr:from>
    <xdr:ext cx="469744" cy="259045"/>
    <xdr:sp macro="" textlink="">
      <xdr:nvSpPr>
        <xdr:cNvPr id="376" name="テキスト ボックス 375"/>
        <xdr:cNvSpPr txBox="1"/>
      </xdr:nvSpPr>
      <xdr:spPr>
        <a:xfrm>
          <a:off x="9404428" y="101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164730</xdr:rowOff>
    </xdr:from>
    <xdr:to>
      <xdr:col>46</xdr:col>
      <xdr:colOff>38100</xdr:colOff>
      <xdr:row>59</xdr:row>
      <xdr:rowOff>94880</xdr:rowOff>
    </xdr:to>
    <xdr:sp macro="" textlink="">
      <xdr:nvSpPr>
        <xdr:cNvPr id="377" name="楕円 376"/>
        <xdr:cNvSpPr/>
      </xdr:nvSpPr>
      <xdr:spPr>
        <a:xfrm>
          <a:off x="8699500" y="1010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86007</xdr:rowOff>
    </xdr:from>
    <xdr:ext cx="469744" cy="259045"/>
    <xdr:sp macro="" textlink="">
      <xdr:nvSpPr>
        <xdr:cNvPr id="378" name="テキスト ボックス 377"/>
        <xdr:cNvSpPr txBox="1"/>
      </xdr:nvSpPr>
      <xdr:spPr>
        <a:xfrm>
          <a:off x="8515428" y="1020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1885</xdr:rowOff>
    </xdr:from>
    <xdr:to>
      <xdr:col>41</xdr:col>
      <xdr:colOff>101600</xdr:colOff>
      <xdr:row>59</xdr:row>
      <xdr:rowOff>103485</xdr:rowOff>
    </xdr:to>
    <xdr:sp macro="" textlink="">
      <xdr:nvSpPr>
        <xdr:cNvPr id="379" name="楕円 378"/>
        <xdr:cNvSpPr/>
      </xdr:nvSpPr>
      <xdr:spPr>
        <a:xfrm>
          <a:off x="7810500" y="1011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94612</xdr:rowOff>
    </xdr:from>
    <xdr:ext cx="469744" cy="259045"/>
    <xdr:sp macro="" textlink="">
      <xdr:nvSpPr>
        <xdr:cNvPr id="380" name="テキスト ボックス 379"/>
        <xdr:cNvSpPr txBox="1"/>
      </xdr:nvSpPr>
      <xdr:spPr>
        <a:xfrm>
          <a:off x="7626428" y="1021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158329</xdr:rowOff>
    </xdr:from>
    <xdr:to>
      <xdr:col>36</xdr:col>
      <xdr:colOff>165100</xdr:colOff>
      <xdr:row>59</xdr:row>
      <xdr:rowOff>88479</xdr:rowOff>
    </xdr:to>
    <xdr:sp macro="" textlink="">
      <xdr:nvSpPr>
        <xdr:cNvPr id="381" name="楕円 380"/>
        <xdr:cNvSpPr/>
      </xdr:nvSpPr>
      <xdr:spPr>
        <a:xfrm>
          <a:off x="6921500" y="1010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79606</xdr:rowOff>
    </xdr:from>
    <xdr:ext cx="469744" cy="259045"/>
    <xdr:sp macro="" textlink="">
      <xdr:nvSpPr>
        <xdr:cNvPr id="382" name="テキスト ボックス 381"/>
        <xdr:cNvSpPr txBox="1"/>
      </xdr:nvSpPr>
      <xdr:spPr>
        <a:xfrm>
          <a:off x="6737428" y="1019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133198</xdr:rowOff>
    </xdr:from>
    <xdr:to>
      <xdr:col>55</xdr:col>
      <xdr:colOff>0</xdr:colOff>
      <xdr:row>79</xdr:row>
      <xdr:rowOff>6274</xdr:rowOff>
    </xdr:to>
    <xdr:cxnSp macro="">
      <xdr:nvCxnSpPr>
        <xdr:cNvPr id="411" name="直線コネクタ 410"/>
        <xdr:cNvCxnSpPr/>
      </xdr:nvCxnSpPr>
      <xdr:spPr>
        <a:xfrm>
          <a:off x="9639300" y="13506298"/>
          <a:ext cx="838200" cy="4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133198</xdr:rowOff>
    </xdr:from>
    <xdr:to>
      <xdr:col>50</xdr:col>
      <xdr:colOff>114300</xdr:colOff>
      <xdr:row>78</xdr:row>
      <xdr:rowOff>165012</xdr:rowOff>
    </xdr:to>
    <xdr:cxnSp macro="">
      <xdr:nvCxnSpPr>
        <xdr:cNvPr id="414" name="直線コネクタ 413"/>
        <xdr:cNvCxnSpPr/>
      </xdr:nvCxnSpPr>
      <xdr:spPr>
        <a:xfrm flipV="1">
          <a:off x="8750300" y="13506298"/>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6" name="テキスト ボックス 415"/>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141884</xdr:rowOff>
    </xdr:from>
    <xdr:to>
      <xdr:col>45</xdr:col>
      <xdr:colOff>177800</xdr:colOff>
      <xdr:row>78</xdr:row>
      <xdr:rowOff>165012</xdr:rowOff>
    </xdr:to>
    <xdr:cxnSp macro="">
      <xdr:nvCxnSpPr>
        <xdr:cNvPr id="417" name="直線コネクタ 416"/>
        <xdr:cNvCxnSpPr/>
      </xdr:nvCxnSpPr>
      <xdr:spPr>
        <a:xfrm>
          <a:off x="7861300" y="13514984"/>
          <a:ext cx="889000" cy="2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141884</xdr:rowOff>
    </xdr:from>
    <xdr:to>
      <xdr:col>41</xdr:col>
      <xdr:colOff>50800</xdr:colOff>
      <xdr:row>78</xdr:row>
      <xdr:rowOff>170014</xdr:rowOff>
    </xdr:to>
    <xdr:cxnSp macro="">
      <xdr:nvCxnSpPr>
        <xdr:cNvPr id="420" name="直線コネクタ 419"/>
        <xdr:cNvCxnSpPr/>
      </xdr:nvCxnSpPr>
      <xdr:spPr>
        <a:xfrm flipV="1">
          <a:off x="6972300" y="13514984"/>
          <a:ext cx="889000" cy="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126924</xdr:rowOff>
    </xdr:from>
    <xdr:to>
      <xdr:col>55</xdr:col>
      <xdr:colOff>50800</xdr:colOff>
      <xdr:row>79</xdr:row>
      <xdr:rowOff>57074</xdr:rowOff>
    </xdr:to>
    <xdr:sp macro="" textlink="">
      <xdr:nvSpPr>
        <xdr:cNvPr id="430" name="楕円 429"/>
        <xdr:cNvSpPr/>
      </xdr:nvSpPr>
      <xdr:spPr>
        <a:xfrm>
          <a:off x="10426700" y="135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57802</xdr:rowOff>
    </xdr:from>
    <xdr:ext cx="469744" cy="259045"/>
    <xdr:sp macro="" textlink="">
      <xdr:nvSpPr>
        <xdr:cNvPr id="431" name="商工費該当値テキスト"/>
        <xdr:cNvSpPr txBox="1"/>
      </xdr:nvSpPr>
      <xdr:spPr>
        <a:xfrm>
          <a:off x="10528300"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82398</xdr:rowOff>
    </xdr:from>
    <xdr:to>
      <xdr:col>50</xdr:col>
      <xdr:colOff>165100</xdr:colOff>
      <xdr:row>79</xdr:row>
      <xdr:rowOff>12548</xdr:rowOff>
    </xdr:to>
    <xdr:sp macro="" textlink="">
      <xdr:nvSpPr>
        <xdr:cNvPr id="432" name="楕円 431"/>
        <xdr:cNvSpPr/>
      </xdr:nvSpPr>
      <xdr:spPr>
        <a:xfrm>
          <a:off x="9588500" y="134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29075</xdr:rowOff>
    </xdr:from>
    <xdr:ext cx="469744" cy="259045"/>
    <xdr:sp macro="" textlink="">
      <xdr:nvSpPr>
        <xdr:cNvPr id="433" name="テキスト ボックス 432"/>
        <xdr:cNvSpPr txBox="1"/>
      </xdr:nvSpPr>
      <xdr:spPr>
        <a:xfrm>
          <a:off x="9404428" y="1323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114212</xdr:rowOff>
    </xdr:from>
    <xdr:to>
      <xdr:col>46</xdr:col>
      <xdr:colOff>38100</xdr:colOff>
      <xdr:row>79</xdr:row>
      <xdr:rowOff>44362</xdr:rowOff>
    </xdr:to>
    <xdr:sp macro="" textlink="">
      <xdr:nvSpPr>
        <xdr:cNvPr id="434" name="楕円 433"/>
        <xdr:cNvSpPr/>
      </xdr:nvSpPr>
      <xdr:spPr>
        <a:xfrm>
          <a:off x="8699500" y="134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35489</xdr:rowOff>
    </xdr:from>
    <xdr:ext cx="469744" cy="259045"/>
    <xdr:sp macro="" textlink="">
      <xdr:nvSpPr>
        <xdr:cNvPr id="435" name="テキスト ボックス 434"/>
        <xdr:cNvSpPr txBox="1"/>
      </xdr:nvSpPr>
      <xdr:spPr>
        <a:xfrm>
          <a:off x="8515428" y="1358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91084</xdr:rowOff>
    </xdr:from>
    <xdr:to>
      <xdr:col>41</xdr:col>
      <xdr:colOff>101600</xdr:colOff>
      <xdr:row>79</xdr:row>
      <xdr:rowOff>21234</xdr:rowOff>
    </xdr:to>
    <xdr:sp macro="" textlink="">
      <xdr:nvSpPr>
        <xdr:cNvPr id="436" name="楕円 435"/>
        <xdr:cNvSpPr/>
      </xdr:nvSpPr>
      <xdr:spPr>
        <a:xfrm>
          <a:off x="7810500" y="1346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12361</xdr:rowOff>
    </xdr:from>
    <xdr:ext cx="469744" cy="259045"/>
    <xdr:sp macro="" textlink="">
      <xdr:nvSpPr>
        <xdr:cNvPr id="437" name="テキスト ボックス 436"/>
        <xdr:cNvSpPr txBox="1"/>
      </xdr:nvSpPr>
      <xdr:spPr>
        <a:xfrm>
          <a:off x="7626428" y="1355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119214</xdr:rowOff>
    </xdr:from>
    <xdr:to>
      <xdr:col>36</xdr:col>
      <xdr:colOff>165100</xdr:colOff>
      <xdr:row>79</xdr:row>
      <xdr:rowOff>49364</xdr:rowOff>
    </xdr:to>
    <xdr:sp macro="" textlink="">
      <xdr:nvSpPr>
        <xdr:cNvPr id="438" name="楕円 437"/>
        <xdr:cNvSpPr/>
      </xdr:nvSpPr>
      <xdr:spPr>
        <a:xfrm>
          <a:off x="6921500" y="1349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40491</xdr:rowOff>
    </xdr:from>
    <xdr:ext cx="469744" cy="259045"/>
    <xdr:sp macro="" textlink="">
      <xdr:nvSpPr>
        <xdr:cNvPr id="439" name="テキスト ボックス 438"/>
        <xdr:cNvSpPr txBox="1"/>
      </xdr:nvSpPr>
      <xdr:spPr>
        <a:xfrm>
          <a:off x="6737428" y="1358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105519</xdr:rowOff>
    </xdr:from>
    <xdr:to>
      <xdr:col>55</xdr:col>
      <xdr:colOff>0</xdr:colOff>
      <xdr:row>97</xdr:row>
      <xdr:rowOff>108458</xdr:rowOff>
    </xdr:to>
    <xdr:cxnSp macro="">
      <xdr:nvCxnSpPr>
        <xdr:cNvPr id="470" name="直線コネクタ 469"/>
        <xdr:cNvCxnSpPr/>
      </xdr:nvCxnSpPr>
      <xdr:spPr>
        <a:xfrm>
          <a:off x="9639300" y="16736169"/>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82648</xdr:rowOff>
    </xdr:from>
    <xdr:to>
      <xdr:col>50</xdr:col>
      <xdr:colOff>114300</xdr:colOff>
      <xdr:row>97</xdr:row>
      <xdr:rowOff>105519</xdr:rowOff>
    </xdr:to>
    <xdr:cxnSp macro="">
      <xdr:nvCxnSpPr>
        <xdr:cNvPr id="473" name="直線コネクタ 472"/>
        <xdr:cNvCxnSpPr/>
      </xdr:nvCxnSpPr>
      <xdr:spPr>
        <a:xfrm>
          <a:off x="8750300" y="16713298"/>
          <a:ext cx="889000" cy="2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75006</xdr:rowOff>
    </xdr:from>
    <xdr:to>
      <xdr:col>45</xdr:col>
      <xdr:colOff>177800</xdr:colOff>
      <xdr:row>97</xdr:row>
      <xdr:rowOff>82648</xdr:rowOff>
    </xdr:to>
    <xdr:cxnSp macro="">
      <xdr:nvCxnSpPr>
        <xdr:cNvPr id="476" name="直線コネクタ 475"/>
        <xdr:cNvCxnSpPr/>
      </xdr:nvCxnSpPr>
      <xdr:spPr>
        <a:xfrm>
          <a:off x="7861300" y="16705656"/>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26826</xdr:rowOff>
    </xdr:from>
    <xdr:to>
      <xdr:col>41</xdr:col>
      <xdr:colOff>50800</xdr:colOff>
      <xdr:row>97</xdr:row>
      <xdr:rowOff>75006</xdr:rowOff>
    </xdr:to>
    <xdr:cxnSp macro="">
      <xdr:nvCxnSpPr>
        <xdr:cNvPr id="479" name="直線コネクタ 478"/>
        <xdr:cNvCxnSpPr/>
      </xdr:nvCxnSpPr>
      <xdr:spPr>
        <a:xfrm>
          <a:off x="6972300" y="16657476"/>
          <a:ext cx="889000" cy="4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57658</xdr:rowOff>
    </xdr:from>
    <xdr:to>
      <xdr:col>55</xdr:col>
      <xdr:colOff>50800</xdr:colOff>
      <xdr:row>97</xdr:row>
      <xdr:rowOff>159258</xdr:rowOff>
    </xdr:to>
    <xdr:sp macro="" textlink="">
      <xdr:nvSpPr>
        <xdr:cNvPr id="489" name="楕円 488"/>
        <xdr:cNvSpPr/>
      </xdr:nvSpPr>
      <xdr:spPr>
        <a:xfrm>
          <a:off x="10426700" y="166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36085</xdr:rowOff>
    </xdr:from>
    <xdr:ext cx="534377" cy="259045"/>
    <xdr:sp macro="" textlink="">
      <xdr:nvSpPr>
        <xdr:cNvPr id="490" name="土木費該当値テキスト"/>
        <xdr:cNvSpPr txBox="1"/>
      </xdr:nvSpPr>
      <xdr:spPr>
        <a:xfrm>
          <a:off x="10528300" y="166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54719</xdr:rowOff>
    </xdr:from>
    <xdr:to>
      <xdr:col>50</xdr:col>
      <xdr:colOff>165100</xdr:colOff>
      <xdr:row>97</xdr:row>
      <xdr:rowOff>156319</xdr:rowOff>
    </xdr:to>
    <xdr:sp macro="" textlink="">
      <xdr:nvSpPr>
        <xdr:cNvPr id="491" name="楕円 490"/>
        <xdr:cNvSpPr/>
      </xdr:nvSpPr>
      <xdr:spPr>
        <a:xfrm>
          <a:off x="9588500" y="166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147446</xdr:rowOff>
    </xdr:from>
    <xdr:ext cx="534377" cy="259045"/>
    <xdr:sp macro="" textlink="">
      <xdr:nvSpPr>
        <xdr:cNvPr id="492" name="テキスト ボックス 491"/>
        <xdr:cNvSpPr txBox="1"/>
      </xdr:nvSpPr>
      <xdr:spPr>
        <a:xfrm>
          <a:off x="9372111" y="167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31848</xdr:rowOff>
    </xdr:from>
    <xdr:to>
      <xdr:col>46</xdr:col>
      <xdr:colOff>38100</xdr:colOff>
      <xdr:row>97</xdr:row>
      <xdr:rowOff>133448</xdr:rowOff>
    </xdr:to>
    <xdr:sp macro="" textlink="">
      <xdr:nvSpPr>
        <xdr:cNvPr id="493" name="楕円 492"/>
        <xdr:cNvSpPr/>
      </xdr:nvSpPr>
      <xdr:spPr>
        <a:xfrm>
          <a:off x="8699500" y="1666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124575</xdr:rowOff>
    </xdr:from>
    <xdr:ext cx="534377" cy="259045"/>
    <xdr:sp macro="" textlink="">
      <xdr:nvSpPr>
        <xdr:cNvPr id="494" name="テキスト ボックス 493"/>
        <xdr:cNvSpPr txBox="1"/>
      </xdr:nvSpPr>
      <xdr:spPr>
        <a:xfrm>
          <a:off x="8483111" y="1675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24206</xdr:rowOff>
    </xdr:from>
    <xdr:to>
      <xdr:col>41</xdr:col>
      <xdr:colOff>101600</xdr:colOff>
      <xdr:row>97</xdr:row>
      <xdr:rowOff>125806</xdr:rowOff>
    </xdr:to>
    <xdr:sp macro="" textlink="">
      <xdr:nvSpPr>
        <xdr:cNvPr id="495" name="楕円 494"/>
        <xdr:cNvSpPr/>
      </xdr:nvSpPr>
      <xdr:spPr>
        <a:xfrm>
          <a:off x="7810500" y="1665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116933</xdr:rowOff>
    </xdr:from>
    <xdr:ext cx="534377" cy="259045"/>
    <xdr:sp macro="" textlink="">
      <xdr:nvSpPr>
        <xdr:cNvPr id="496" name="テキスト ボックス 495"/>
        <xdr:cNvSpPr txBox="1"/>
      </xdr:nvSpPr>
      <xdr:spPr>
        <a:xfrm>
          <a:off x="7594111" y="1674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147476</xdr:rowOff>
    </xdr:from>
    <xdr:to>
      <xdr:col>36</xdr:col>
      <xdr:colOff>165100</xdr:colOff>
      <xdr:row>97</xdr:row>
      <xdr:rowOff>77626</xdr:rowOff>
    </xdr:to>
    <xdr:sp macro="" textlink="">
      <xdr:nvSpPr>
        <xdr:cNvPr id="497" name="楕円 496"/>
        <xdr:cNvSpPr/>
      </xdr:nvSpPr>
      <xdr:spPr>
        <a:xfrm>
          <a:off x="6921500" y="166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68753</xdr:rowOff>
    </xdr:from>
    <xdr:ext cx="534377" cy="259045"/>
    <xdr:sp macro="" textlink="">
      <xdr:nvSpPr>
        <xdr:cNvPr id="498" name="テキスト ボックス 497"/>
        <xdr:cNvSpPr txBox="1"/>
      </xdr:nvSpPr>
      <xdr:spPr>
        <a:xfrm>
          <a:off x="6705111" y="1669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8735</xdr:rowOff>
    </xdr:from>
    <xdr:to>
      <xdr:col>85</xdr:col>
      <xdr:colOff>127000</xdr:colOff>
      <xdr:row>37</xdr:row>
      <xdr:rowOff>22885</xdr:rowOff>
    </xdr:to>
    <xdr:cxnSp macro="">
      <xdr:nvCxnSpPr>
        <xdr:cNvPr id="525" name="直線コネクタ 524"/>
        <xdr:cNvCxnSpPr/>
      </xdr:nvCxnSpPr>
      <xdr:spPr>
        <a:xfrm>
          <a:off x="15481300" y="6352385"/>
          <a:ext cx="8382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4003</xdr:rowOff>
    </xdr:from>
    <xdr:to>
      <xdr:col>81</xdr:col>
      <xdr:colOff>50800</xdr:colOff>
      <xdr:row>37</xdr:row>
      <xdr:rowOff>8735</xdr:rowOff>
    </xdr:to>
    <xdr:cxnSp macro="">
      <xdr:nvCxnSpPr>
        <xdr:cNvPr id="528" name="直線コネクタ 527"/>
        <xdr:cNvCxnSpPr/>
      </xdr:nvCxnSpPr>
      <xdr:spPr>
        <a:xfrm>
          <a:off x="14592300" y="6347653"/>
          <a:ext cx="8890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4003</xdr:rowOff>
    </xdr:from>
    <xdr:to>
      <xdr:col>76</xdr:col>
      <xdr:colOff>114300</xdr:colOff>
      <xdr:row>37</xdr:row>
      <xdr:rowOff>24531</xdr:rowOff>
    </xdr:to>
    <xdr:cxnSp macro="">
      <xdr:nvCxnSpPr>
        <xdr:cNvPr id="531" name="直線コネクタ 530"/>
        <xdr:cNvCxnSpPr/>
      </xdr:nvCxnSpPr>
      <xdr:spPr>
        <a:xfrm flipV="1">
          <a:off x="13703300" y="6347653"/>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20371</xdr:rowOff>
    </xdr:from>
    <xdr:to>
      <xdr:col>71</xdr:col>
      <xdr:colOff>177800</xdr:colOff>
      <xdr:row>37</xdr:row>
      <xdr:rowOff>24531</xdr:rowOff>
    </xdr:to>
    <xdr:cxnSp macro="">
      <xdr:nvCxnSpPr>
        <xdr:cNvPr id="534" name="直線コネクタ 533"/>
        <xdr:cNvCxnSpPr/>
      </xdr:nvCxnSpPr>
      <xdr:spPr>
        <a:xfrm>
          <a:off x="12814300" y="6364021"/>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143535</xdr:rowOff>
    </xdr:from>
    <xdr:to>
      <xdr:col>85</xdr:col>
      <xdr:colOff>177800</xdr:colOff>
      <xdr:row>37</xdr:row>
      <xdr:rowOff>73685</xdr:rowOff>
    </xdr:to>
    <xdr:sp macro="" textlink="">
      <xdr:nvSpPr>
        <xdr:cNvPr id="544" name="楕円 543"/>
        <xdr:cNvSpPr/>
      </xdr:nvSpPr>
      <xdr:spPr>
        <a:xfrm>
          <a:off x="16268700" y="63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58462</xdr:rowOff>
    </xdr:from>
    <xdr:ext cx="534377" cy="259045"/>
    <xdr:sp macro="" textlink="">
      <xdr:nvSpPr>
        <xdr:cNvPr id="545" name="消防費該当値テキスト"/>
        <xdr:cNvSpPr txBox="1"/>
      </xdr:nvSpPr>
      <xdr:spPr>
        <a:xfrm>
          <a:off x="16370300" y="623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129385</xdr:rowOff>
    </xdr:from>
    <xdr:to>
      <xdr:col>81</xdr:col>
      <xdr:colOff>101600</xdr:colOff>
      <xdr:row>37</xdr:row>
      <xdr:rowOff>59535</xdr:rowOff>
    </xdr:to>
    <xdr:sp macro="" textlink="">
      <xdr:nvSpPr>
        <xdr:cNvPr id="546" name="楕円 545"/>
        <xdr:cNvSpPr/>
      </xdr:nvSpPr>
      <xdr:spPr>
        <a:xfrm>
          <a:off x="15430500" y="630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50662</xdr:rowOff>
    </xdr:from>
    <xdr:ext cx="534377" cy="259045"/>
    <xdr:sp macro="" textlink="">
      <xdr:nvSpPr>
        <xdr:cNvPr id="547" name="テキスト ボックス 546"/>
        <xdr:cNvSpPr txBox="1"/>
      </xdr:nvSpPr>
      <xdr:spPr>
        <a:xfrm>
          <a:off x="15214111" y="639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124653</xdr:rowOff>
    </xdr:from>
    <xdr:to>
      <xdr:col>76</xdr:col>
      <xdr:colOff>165100</xdr:colOff>
      <xdr:row>37</xdr:row>
      <xdr:rowOff>54803</xdr:rowOff>
    </xdr:to>
    <xdr:sp macro="" textlink="">
      <xdr:nvSpPr>
        <xdr:cNvPr id="548" name="楕円 547"/>
        <xdr:cNvSpPr/>
      </xdr:nvSpPr>
      <xdr:spPr>
        <a:xfrm>
          <a:off x="14541500" y="629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45930</xdr:rowOff>
    </xdr:from>
    <xdr:ext cx="534377" cy="259045"/>
    <xdr:sp macro="" textlink="">
      <xdr:nvSpPr>
        <xdr:cNvPr id="549" name="テキスト ボックス 548"/>
        <xdr:cNvSpPr txBox="1"/>
      </xdr:nvSpPr>
      <xdr:spPr>
        <a:xfrm>
          <a:off x="14325111" y="63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145181</xdr:rowOff>
    </xdr:from>
    <xdr:to>
      <xdr:col>72</xdr:col>
      <xdr:colOff>38100</xdr:colOff>
      <xdr:row>37</xdr:row>
      <xdr:rowOff>75331</xdr:rowOff>
    </xdr:to>
    <xdr:sp macro="" textlink="">
      <xdr:nvSpPr>
        <xdr:cNvPr id="550" name="楕円 549"/>
        <xdr:cNvSpPr/>
      </xdr:nvSpPr>
      <xdr:spPr>
        <a:xfrm>
          <a:off x="13652500" y="631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66458</xdr:rowOff>
    </xdr:from>
    <xdr:ext cx="534377" cy="259045"/>
    <xdr:sp macro="" textlink="">
      <xdr:nvSpPr>
        <xdr:cNvPr id="551" name="テキスト ボックス 550"/>
        <xdr:cNvSpPr txBox="1"/>
      </xdr:nvSpPr>
      <xdr:spPr>
        <a:xfrm>
          <a:off x="13436111" y="641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141021</xdr:rowOff>
    </xdr:from>
    <xdr:to>
      <xdr:col>67</xdr:col>
      <xdr:colOff>101600</xdr:colOff>
      <xdr:row>37</xdr:row>
      <xdr:rowOff>71171</xdr:rowOff>
    </xdr:to>
    <xdr:sp macro="" textlink="">
      <xdr:nvSpPr>
        <xdr:cNvPr id="552" name="楕円 551"/>
        <xdr:cNvSpPr/>
      </xdr:nvSpPr>
      <xdr:spPr>
        <a:xfrm>
          <a:off x="12763500" y="63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62298</xdr:rowOff>
    </xdr:from>
    <xdr:ext cx="534377" cy="259045"/>
    <xdr:sp macro="" textlink="">
      <xdr:nvSpPr>
        <xdr:cNvPr id="553" name="テキスト ボックス 552"/>
        <xdr:cNvSpPr txBox="1"/>
      </xdr:nvSpPr>
      <xdr:spPr>
        <a:xfrm>
          <a:off x="12547111" y="6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73775</xdr:rowOff>
    </xdr:from>
    <xdr:to>
      <xdr:col>85</xdr:col>
      <xdr:colOff>127000</xdr:colOff>
      <xdr:row>58</xdr:row>
      <xdr:rowOff>109741</xdr:rowOff>
    </xdr:to>
    <xdr:cxnSp macro="">
      <xdr:nvCxnSpPr>
        <xdr:cNvPr id="583" name="直線コネクタ 582"/>
        <xdr:cNvCxnSpPr/>
      </xdr:nvCxnSpPr>
      <xdr:spPr>
        <a:xfrm flipV="1">
          <a:off x="15481300" y="10017875"/>
          <a:ext cx="838200" cy="3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109741</xdr:rowOff>
    </xdr:from>
    <xdr:to>
      <xdr:col>81</xdr:col>
      <xdr:colOff>50800</xdr:colOff>
      <xdr:row>58</xdr:row>
      <xdr:rowOff>167589</xdr:rowOff>
    </xdr:to>
    <xdr:cxnSp macro="">
      <xdr:nvCxnSpPr>
        <xdr:cNvPr id="586" name="直線コネクタ 585"/>
        <xdr:cNvCxnSpPr/>
      </xdr:nvCxnSpPr>
      <xdr:spPr>
        <a:xfrm flipV="1">
          <a:off x="14592300" y="10053841"/>
          <a:ext cx="889000" cy="5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167589</xdr:rowOff>
    </xdr:from>
    <xdr:to>
      <xdr:col>76</xdr:col>
      <xdr:colOff>114300</xdr:colOff>
      <xdr:row>59</xdr:row>
      <xdr:rowOff>16281</xdr:rowOff>
    </xdr:to>
    <xdr:cxnSp macro="">
      <xdr:nvCxnSpPr>
        <xdr:cNvPr id="589" name="直線コネクタ 588"/>
        <xdr:cNvCxnSpPr/>
      </xdr:nvCxnSpPr>
      <xdr:spPr>
        <a:xfrm flipV="1">
          <a:off x="13703300" y="10111689"/>
          <a:ext cx="889000" cy="2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16281</xdr:rowOff>
    </xdr:from>
    <xdr:to>
      <xdr:col>71</xdr:col>
      <xdr:colOff>177800</xdr:colOff>
      <xdr:row>59</xdr:row>
      <xdr:rowOff>20472</xdr:rowOff>
    </xdr:to>
    <xdr:cxnSp macro="">
      <xdr:nvCxnSpPr>
        <xdr:cNvPr id="592" name="直線コネクタ 591"/>
        <xdr:cNvCxnSpPr/>
      </xdr:nvCxnSpPr>
      <xdr:spPr>
        <a:xfrm flipV="1">
          <a:off x="12814300" y="1013183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22975</xdr:rowOff>
    </xdr:from>
    <xdr:to>
      <xdr:col>85</xdr:col>
      <xdr:colOff>177800</xdr:colOff>
      <xdr:row>58</xdr:row>
      <xdr:rowOff>124575</xdr:rowOff>
    </xdr:to>
    <xdr:sp macro="" textlink="">
      <xdr:nvSpPr>
        <xdr:cNvPr id="602" name="楕円 601"/>
        <xdr:cNvSpPr/>
      </xdr:nvSpPr>
      <xdr:spPr>
        <a:xfrm>
          <a:off x="16268700" y="996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1402</xdr:rowOff>
    </xdr:from>
    <xdr:ext cx="534377" cy="259045"/>
    <xdr:sp macro="" textlink="">
      <xdr:nvSpPr>
        <xdr:cNvPr id="603" name="教育費該当値テキスト"/>
        <xdr:cNvSpPr txBox="1"/>
      </xdr:nvSpPr>
      <xdr:spPr>
        <a:xfrm>
          <a:off x="16370300" y="994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58941</xdr:rowOff>
    </xdr:from>
    <xdr:to>
      <xdr:col>81</xdr:col>
      <xdr:colOff>101600</xdr:colOff>
      <xdr:row>58</xdr:row>
      <xdr:rowOff>160541</xdr:rowOff>
    </xdr:to>
    <xdr:sp macro="" textlink="">
      <xdr:nvSpPr>
        <xdr:cNvPr id="604" name="楕円 603"/>
        <xdr:cNvSpPr/>
      </xdr:nvSpPr>
      <xdr:spPr>
        <a:xfrm>
          <a:off x="15430500" y="1000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151668</xdr:rowOff>
    </xdr:from>
    <xdr:ext cx="534377" cy="259045"/>
    <xdr:sp macro="" textlink="">
      <xdr:nvSpPr>
        <xdr:cNvPr id="605" name="テキスト ボックス 604"/>
        <xdr:cNvSpPr txBox="1"/>
      </xdr:nvSpPr>
      <xdr:spPr>
        <a:xfrm>
          <a:off x="15214111" y="100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116789</xdr:rowOff>
    </xdr:from>
    <xdr:to>
      <xdr:col>76</xdr:col>
      <xdr:colOff>165100</xdr:colOff>
      <xdr:row>59</xdr:row>
      <xdr:rowOff>46939</xdr:rowOff>
    </xdr:to>
    <xdr:sp macro="" textlink="">
      <xdr:nvSpPr>
        <xdr:cNvPr id="606" name="楕円 605"/>
        <xdr:cNvSpPr/>
      </xdr:nvSpPr>
      <xdr:spPr>
        <a:xfrm>
          <a:off x="14541500" y="1006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38066</xdr:rowOff>
    </xdr:from>
    <xdr:ext cx="534377" cy="259045"/>
    <xdr:sp macro="" textlink="">
      <xdr:nvSpPr>
        <xdr:cNvPr id="607" name="テキスト ボックス 606"/>
        <xdr:cNvSpPr txBox="1"/>
      </xdr:nvSpPr>
      <xdr:spPr>
        <a:xfrm>
          <a:off x="14325111" y="1015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136931</xdr:rowOff>
    </xdr:from>
    <xdr:to>
      <xdr:col>72</xdr:col>
      <xdr:colOff>38100</xdr:colOff>
      <xdr:row>59</xdr:row>
      <xdr:rowOff>67081</xdr:rowOff>
    </xdr:to>
    <xdr:sp macro="" textlink="">
      <xdr:nvSpPr>
        <xdr:cNvPr id="608" name="楕円 607"/>
        <xdr:cNvSpPr/>
      </xdr:nvSpPr>
      <xdr:spPr>
        <a:xfrm>
          <a:off x="13652500" y="1008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58208</xdr:rowOff>
    </xdr:from>
    <xdr:ext cx="534377" cy="259045"/>
    <xdr:sp macro="" textlink="">
      <xdr:nvSpPr>
        <xdr:cNvPr id="609" name="テキスト ボックス 608"/>
        <xdr:cNvSpPr txBox="1"/>
      </xdr:nvSpPr>
      <xdr:spPr>
        <a:xfrm>
          <a:off x="13436111" y="101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141122</xdr:rowOff>
    </xdr:from>
    <xdr:to>
      <xdr:col>67</xdr:col>
      <xdr:colOff>101600</xdr:colOff>
      <xdr:row>59</xdr:row>
      <xdr:rowOff>71272</xdr:rowOff>
    </xdr:to>
    <xdr:sp macro="" textlink="">
      <xdr:nvSpPr>
        <xdr:cNvPr id="610" name="楕円 609"/>
        <xdr:cNvSpPr/>
      </xdr:nvSpPr>
      <xdr:spPr>
        <a:xfrm>
          <a:off x="12763500" y="1008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62399</xdr:rowOff>
    </xdr:from>
    <xdr:ext cx="534377" cy="259045"/>
    <xdr:sp macro="" textlink="">
      <xdr:nvSpPr>
        <xdr:cNvPr id="611" name="テキスト ボックス 610"/>
        <xdr:cNvSpPr txBox="1"/>
      </xdr:nvSpPr>
      <xdr:spPr>
        <a:xfrm>
          <a:off x="12547111" y="1017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42808</xdr:rowOff>
    </xdr:from>
    <xdr:to>
      <xdr:col>85</xdr:col>
      <xdr:colOff>127000</xdr:colOff>
      <xdr:row>79</xdr:row>
      <xdr:rowOff>44450</xdr:rowOff>
    </xdr:to>
    <xdr:cxnSp macro="">
      <xdr:nvCxnSpPr>
        <xdr:cNvPr id="640" name="直線コネクタ 639"/>
        <xdr:cNvCxnSpPr/>
      </xdr:nvCxnSpPr>
      <xdr:spPr>
        <a:xfrm flipV="1">
          <a:off x="15481300" y="13587358"/>
          <a:ext cx="8382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163458</xdr:rowOff>
    </xdr:from>
    <xdr:to>
      <xdr:col>85</xdr:col>
      <xdr:colOff>177800</xdr:colOff>
      <xdr:row>79</xdr:row>
      <xdr:rowOff>93608</xdr:rowOff>
    </xdr:to>
    <xdr:sp macro="" textlink="">
      <xdr:nvSpPr>
        <xdr:cNvPr id="659" name="楕円 658"/>
        <xdr:cNvSpPr/>
      </xdr:nvSpPr>
      <xdr:spPr>
        <a:xfrm>
          <a:off x="16268700" y="1353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378565" cy="259045"/>
    <xdr:sp macro="" textlink="">
      <xdr:nvSpPr>
        <xdr:cNvPr id="660" name="災害復旧費該当値テキスト"/>
        <xdr:cNvSpPr txBox="1"/>
      </xdr:nvSpPr>
      <xdr:spPr>
        <a:xfrm>
          <a:off x="16370300" y="13510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2146</xdr:rowOff>
    </xdr:from>
    <xdr:to>
      <xdr:col>85</xdr:col>
      <xdr:colOff>127000</xdr:colOff>
      <xdr:row>97</xdr:row>
      <xdr:rowOff>5017</xdr:rowOff>
    </xdr:to>
    <xdr:cxnSp macro="">
      <xdr:nvCxnSpPr>
        <xdr:cNvPr id="697" name="直線コネクタ 696"/>
        <xdr:cNvCxnSpPr/>
      </xdr:nvCxnSpPr>
      <xdr:spPr>
        <a:xfrm>
          <a:off x="15481300" y="16632796"/>
          <a:ext cx="8382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2146</xdr:rowOff>
    </xdr:from>
    <xdr:to>
      <xdr:col>81</xdr:col>
      <xdr:colOff>50800</xdr:colOff>
      <xdr:row>97</xdr:row>
      <xdr:rowOff>15787</xdr:rowOff>
    </xdr:to>
    <xdr:cxnSp macro="">
      <xdr:nvCxnSpPr>
        <xdr:cNvPr id="700" name="直線コネクタ 699"/>
        <xdr:cNvCxnSpPr/>
      </xdr:nvCxnSpPr>
      <xdr:spPr>
        <a:xfrm flipV="1">
          <a:off x="14592300" y="16632796"/>
          <a:ext cx="889000" cy="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1499</xdr:rowOff>
    </xdr:from>
    <xdr:to>
      <xdr:col>76</xdr:col>
      <xdr:colOff>114300</xdr:colOff>
      <xdr:row>97</xdr:row>
      <xdr:rowOff>15787</xdr:rowOff>
    </xdr:to>
    <xdr:cxnSp macro="">
      <xdr:nvCxnSpPr>
        <xdr:cNvPr id="703" name="直線コネクタ 702"/>
        <xdr:cNvCxnSpPr/>
      </xdr:nvCxnSpPr>
      <xdr:spPr>
        <a:xfrm>
          <a:off x="13703300" y="16632149"/>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127000</xdr:rowOff>
    </xdr:from>
    <xdr:to>
      <xdr:col>71</xdr:col>
      <xdr:colOff>177800</xdr:colOff>
      <xdr:row>97</xdr:row>
      <xdr:rowOff>1499</xdr:rowOff>
    </xdr:to>
    <xdr:cxnSp macro="">
      <xdr:nvCxnSpPr>
        <xdr:cNvPr id="706" name="直線コネクタ 705"/>
        <xdr:cNvCxnSpPr/>
      </xdr:nvCxnSpPr>
      <xdr:spPr>
        <a:xfrm>
          <a:off x="12814300" y="16586200"/>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125667</xdr:rowOff>
    </xdr:from>
    <xdr:to>
      <xdr:col>85</xdr:col>
      <xdr:colOff>177800</xdr:colOff>
      <xdr:row>97</xdr:row>
      <xdr:rowOff>55817</xdr:rowOff>
    </xdr:to>
    <xdr:sp macro="" textlink="">
      <xdr:nvSpPr>
        <xdr:cNvPr id="716" name="楕円 715"/>
        <xdr:cNvSpPr/>
      </xdr:nvSpPr>
      <xdr:spPr>
        <a:xfrm>
          <a:off x="16268700" y="165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104094</xdr:rowOff>
    </xdr:from>
    <xdr:ext cx="534377" cy="259045"/>
    <xdr:sp macro="" textlink="">
      <xdr:nvSpPr>
        <xdr:cNvPr id="717" name="公債費該当値テキスト"/>
        <xdr:cNvSpPr txBox="1"/>
      </xdr:nvSpPr>
      <xdr:spPr>
        <a:xfrm>
          <a:off x="16370300" y="1656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122796</xdr:rowOff>
    </xdr:from>
    <xdr:to>
      <xdr:col>81</xdr:col>
      <xdr:colOff>101600</xdr:colOff>
      <xdr:row>97</xdr:row>
      <xdr:rowOff>52946</xdr:rowOff>
    </xdr:to>
    <xdr:sp macro="" textlink="">
      <xdr:nvSpPr>
        <xdr:cNvPr id="718" name="楕円 717"/>
        <xdr:cNvSpPr/>
      </xdr:nvSpPr>
      <xdr:spPr>
        <a:xfrm>
          <a:off x="15430500" y="1658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44073</xdr:rowOff>
    </xdr:from>
    <xdr:ext cx="534377" cy="259045"/>
    <xdr:sp macro="" textlink="">
      <xdr:nvSpPr>
        <xdr:cNvPr id="719" name="テキスト ボックス 718"/>
        <xdr:cNvSpPr txBox="1"/>
      </xdr:nvSpPr>
      <xdr:spPr>
        <a:xfrm>
          <a:off x="15214111" y="1667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136437</xdr:rowOff>
    </xdr:from>
    <xdr:to>
      <xdr:col>76</xdr:col>
      <xdr:colOff>165100</xdr:colOff>
      <xdr:row>97</xdr:row>
      <xdr:rowOff>66587</xdr:rowOff>
    </xdr:to>
    <xdr:sp macro="" textlink="">
      <xdr:nvSpPr>
        <xdr:cNvPr id="720" name="楕円 719"/>
        <xdr:cNvSpPr/>
      </xdr:nvSpPr>
      <xdr:spPr>
        <a:xfrm>
          <a:off x="14541500" y="165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57714</xdr:rowOff>
    </xdr:from>
    <xdr:ext cx="534377" cy="259045"/>
    <xdr:sp macro="" textlink="">
      <xdr:nvSpPr>
        <xdr:cNvPr id="721" name="テキスト ボックス 720"/>
        <xdr:cNvSpPr txBox="1"/>
      </xdr:nvSpPr>
      <xdr:spPr>
        <a:xfrm>
          <a:off x="14325111" y="1668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122149</xdr:rowOff>
    </xdr:from>
    <xdr:to>
      <xdr:col>72</xdr:col>
      <xdr:colOff>38100</xdr:colOff>
      <xdr:row>97</xdr:row>
      <xdr:rowOff>52299</xdr:rowOff>
    </xdr:to>
    <xdr:sp macro="" textlink="">
      <xdr:nvSpPr>
        <xdr:cNvPr id="722" name="楕円 721"/>
        <xdr:cNvSpPr/>
      </xdr:nvSpPr>
      <xdr:spPr>
        <a:xfrm>
          <a:off x="13652500" y="165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68826</xdr:rowOff>
    </xdr:from>
    <xdr:ext cx="534377" cy="259045"/>
    <xdr:sp macro="" textlink="">
      <xdr:nvSpPr>
        <xdr:cNvPr id="723" name="テキスト ボックス 722"/>
        <xdr:cNvSpPr txBox="1"/>
      </xdr:nvSpPr>
      <xdr:spPr>
        <a:xfrm>
          <a:off x="13436111" y="1635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76200</xdr:rowOff>
    </xdr:from>
    <xdr:to>
      <xdr:col>67</xdr:col>
      <xdr:colOff>101600</xdr:colOff>
      <xdr:row>97</xdr:row>
      <xdr:rowOff>6350</xdr:rowOff>
    </xdr:to>
    <xdr:sp macro="" textlink="">
      <xdr:nvSpPr>
        <xdr:cNvPr id="724" name="楕円 723"/>
        <xdr:cNvSpPr/>
      </xdr:nvSpPr>
      <xdr:spPr>
        <a:xfrm>
          <a:off x="12763500" y="165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168927</xdr:rowOff>
    </xdr:from>
    <xdr:ext cx="534377" cy="259045"/>
    <xdr:sp macro="" textlink="">
      <xdr:nvSpPr>
        <xdr:cNvPr id="725" name="テキスト ボックス 724"/>
        <xdr:cNvSpPr txBox="1"/>
      </xdr:nvSpPr>
      <xdr:spPr>
        <a:xfrm>
          <a:off x="12547111" y="166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前年度と比較すると、教育費では、</a:t>
          </a:r>
          <a:r>
            <a:rPr kumimoji="1" lang="ja-JP" altLang="en-US" sz="1400">
              <a:solidFill>
                <a:schemeClr val="dk1"/>
              </a:solidFill>
              <a:effectLst/>
              <a:latin typeface="+mn-lt"/>
              <a:ea typeface="+mn-ea"/>
              <a:cs typeface="+mn-cs"/>
            </a:rPr>
            <a:t>小中学校空調設備整備事業費や小中学校臨時講師賃金</a:t>
          </a:r>
          <a:r>
            <a:rPr kumimoji="1" lang="ja-JP" altLang="ja-JP" sz="1400">
              <a:solidFill>
                <a:schemeClr val="dk1"/>
              </a:solidFill>
              <a:effectLst/>
              <a:latin typeface="+mn-lt"/>
              <a:ea typeface="+mn-ea"/>
              <a:cs typeface="+mn-cs"/>
            </a:rPr>
            <a:t>などの増により大きく増加している。また、</a:t>
          </a:r>
          <a:r>
            <a:rPr kumimoji="1" lang="ja-JP" altLang="en-US" sz="1400">
              <a:solidFill>
                <a:schemeClr val="dk1"/>
              </a:solidFill>
              <a:effectLst/>
              <a:latin typeface="+mn-lt"/>
              <a:ea typeface="+mn-ea"/>
              <a:cs typeface="+mn-cs"/>
            </a:rPr>
            <a:t>衛生費</a:t>
          </a:r>
          <a:r>
            <a:rPr kumimoji="1" lang="ja-JP" altLang="ja-JP" sz="1400">
              <a:solidFill>
                <a:schemeClr val="dk1"/>
              </a:solidFill>
              <a:effectLst/>
              <a:latin typeface="+mn-lt"/>
              <a:ea typeface="+mn-ea"/>
              <a:cs typeface="+mn-cs"/>
            </a:rPr>
            <a:t>が</a:t>
          </a:r>
          <a:r>
            <a:rPr kumimoji="1" lang="ja-JP" altLang="en-US" sz="1400">
              <a:solidFill>
                <a:schemeClr val="dk1"/>
              </a:solidFill>
              <a:effectLst/>
              <a:latin typeface="+mn-lt"/>
              <a:ea typeface="+mn-ea"/>
              <a:cs typeface="+mn-cs"/>
            </a:rPr>
            <a:t>鳩水園汚泥処理設備改修事業費や火葬場火葬炉設備更新事業費</a:t>
          </a:r>
          <a:r>
            <a:rPr kumimoji="1" lang="ja-JP" altLang="ja-JP" sz="1400">
              <a:solidFill>
                <a:schemeClr val="dk1"/>
              </a:solidFill>
              <a:effectLst/>
              <a:latin typeface="+mn-lt"/>
              <a:ea typeface="+mn-ea"/>
              <a:cs typeface="+mn-cs"/>
            </a:rPr>
            <a:t>などの増により大きく増加している。</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一方、</a:t>
          </a:r>
          <a:r>
            <a:rPr kumimoji="1" lang="ja-JP" altLang="en-US" sz="1400">
              <a:solidFill>
                <a:schemeClr val="dk1"/>
              </a:solidFill>
              <a:effectLst/>
              <a:latin typeface="+mn-lt"/>
              <a:ea typeface="+mn-ea"/>
              <a:cs typeface="+mn-cs"/>
            </a:rPr>
            <a:t>商工費では、まちあるき拠点用地購入費などの減により</a:t>
          </a:r>
          <a:r>
            <a:rPr kumimoji="1" lang="ja-JP" altLang="ja-JP" sz="1400">
              <a:solidFill>
                <a:schemeClr val="dk1"/>
              </a:solidFill>
              <a:effectLst/>
              <a:latin typeface="+mn-lt"/>
              <a:ea typeface="+mn-ea"/>
              <a:cs typeface="+mn-cs"/>
            </a:rPr>
            <a:t>減少している。</a:t>
          </a:r>
          <a:r>
            <a:rPr kumimoji="1" lang="ja-JP" altLang="en-US" sz="1400">
              <a:solidFill>
                <a:schemeClr val="dk1"/>
              </a:solidFill>
              <a:effectLst/>
              <a:latin typeface="+mn-lt"/>
              <a:ea typeface="+mn-ea"/>
              <a:cs typeface="+mn-cs"/>
            </a:rPr>
            <a:t>また、総務費では、役場庁舎非常用自家発電設備更新事業費や職員退職手当負担金、衆議院議員選挙費などの減により減少している。</a:t>
          </a:r>
          <a:endParaRPr lang="ja-JP" altLang="ja-JP" sz="1800">
            <a:effectLst/>
          </a:endParaRPr>
        </a:p>
        <a:p>
          <a:r>
            <a:rPr kumimoji="1" lang="ja-JP" altLang="ja-JP" sz="1400">
              <a:solidFill>
                <a:schemeClr val="dk1"/>
              </a:solidFill>
              <a:effectLst/>
              <a:latin typeface="+mn-lt"/>
              <a:ea typeface="+mn-ea"/>
              <a:cs typeface="+mn-cs"/>
            </a:rPr>
            <a:t>　今後も、地域資源を最大限に活用し、限られた財源の中、選択と集中により重点的・効率的な配分を行いながら、より一層の健全化に向けた財政運営に努める。</a:t>
          </a:r>
          <a:endParaRPr lang="ja-JP" altLang="ja-JP" sz="18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財政調整基金については、</a:t>
          </a:r>
          <a:r>
            <a:rPr kumimoji="1" lang="ja-JP" altLang="en-US" sz="1400">
              <a:solidFill>
                <a:schemeClr val="dk1"/>
              </a:solidFill>
              <a:effectLst/>
              <a:latin typeface="+mn-lt"/>
              <a:ea typeface="+mn-ea"/>
              <a:cs typeface="+mn-cs"/>
            </a:rPr>
            <a:t>小中学校空調設備の整備に要する費用に充てるため、７６，７９５千円を取崩しした。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実質単年度収支については、地方交付税や県支出金などの増より、前年度と比較して、標準財政規模比で</a:t>
          </a:r>
          <a:r>
            <a:rPr kumimoji="1" lang="ja-JP" altLang="en-US" sz="1400">
              <a:solidFill>
                <a:schemeClr val="dk1"/>
              </a:solidFill>
              <a:effectLst/>
              <a:latin typeface="+mn-lt"/>
              <a:ea typeface="+mn-ea"/>
              <a:cs typeface="+mn-cs"/>
            </a:rPr>
            <a:t>０．５３</a:t>
          </a:r>
          <a:r>
            <a:rPr kumimoji="1" lang="ja-JP" altLang="ja-JP" sz="1400">
              <a:solidFill>
                <a:schemeClr val="dk1"/>
              </a:solidFill>
              <a:effectLst/>
              <a:latin typeface="+mn-lt"/>
              <a:ea typeface="+mn-ea"/>
              <a:cs typeface="+mn-cs"/>
            </a:rPr>
            <a:t>％改善した。</a:t>
          </a:r>
          <a:endParaRPr lang="ja-JP" altLang="ja-JP" sz="1800">
            <a:effectLst/>
          </a:endParaRPr>
        </a:p>
        <a:p>
          <a:r>
            <a:rPr kumimoji="1" lang="ja-JP" altLang="ja-JP" sz="1400">
              <a:solidFill>
                <a:schemeClr val="dk1"/>
              </a:solidFill>
              <a:effectLst/>
              <a:latin typeface="+mn-lt"/>
              <a:ea typeface="+mn-ea"/>
              <a:cs typeface="+mn-cs"/>
            </a:rPr>
            <a:t>　今後も、選択と集中により、限られた財源の重点的・効率的な配分を行いながら、より一層の健全化に向けた財政運営に努める。</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ja-JP" altLang="en-US" sz="1400">
              <a:solidFill>
                <a:schemeClr val="dk1"/>
              </a:solidFill>
              <a:effectLst/>
              <a:latin typeface="+mn-lt"/>
              <a:ea typeface="+mn-ea"/>
              <a:cs typeface="+mn-cs"/>
            </a:rPr>
            <a:t>３０</a:t>
          </a:r>
          <a:r>
            <a:rPr kumimoji="1" lang="ja-JP" altLang="ja-JP" sz="1400">
              <a:solidFill>
                <a:schemeClr val="dk1"/>
              </a:solidFill>
              <a:effectLst/>
              <a:latin typeface="+mn-lt"/>
              <a:ea typeface="+mn-ea"/>
              <a:cs typeface="+mn-cs"/>
            </a:rPr>
            <a:t>年度においても、国民健康保険事業の介護給付費に係る赤字額に</a:t>
          </a:r>
          <a:r>
            <a:rPr kumimoji="1" lang="ja-JP" altLang="en-US" sz="1400">
              <a:solidFill>
                <a:schemeClr val="dk1"/>
              </a:solidFill>
              <a:effectLst/>
              <a:latin typeface="+mn-lt"/>
              <a:ea typeface="+mn-ea"/>
              <a:cs typeface="+mn-cs"/>
            </a:rPr>
            <a:t>対して</a:t>
          </a:r>
          <a:r>
            <a:rPr kumimoji="1" lang="ja-JP" altLang="ja-JP" sz="1400">
              <a:solidFill>
                <a:schemeClr val="dk1"/>
              </a:solidFill>
              <a:effectLst/>
              <a:latin typeface="+mn-lt"/>
              <a:ea typeface="+mn-ea"/>
              <a:cs typeface="+mn-cs"/>
            </a:rPr>
            <a:t>引き続き一般会計から繰出金により財政支援を行った。一般会計の実質収支が黒字であったこと、水道事業会計が引き続き健全財政であったことなどにより、前年度並みの黒字および比率を維持している。</a:t>
          </a:r>
          <a:endParaRPr lang="ja-JP" altLang="ja-JP" sz="1400">
            <a:effectLst/>
          </a:endParaRPr>
        </a:p>
        <a:p>
          <a:r>
            <a:rPr kumimoji="1" lang="ja-JP" altLang="ja-JP" sz="1400">
              <a:solidFill>
                <a:schemeClr val="dk1"/>
              </a:solidFill>
              <a:effectLst/>
              <a:latin typeface="+mn-lt"/>
              <a:ea typeface="+mn-ea"/>
              <a:cs typeface="+mn-cs"/>
            </a:rPr>
            <a:t>　国民健康保険事業特別会計の赤字が大きく影響しているところであるが、赤字額の増大を抑えるため、税率の改定を行うなど、適切な財政運営に取り組むとともに、</a:t>
          </a:r>
          <a:r>
            <a:rPr kumimoji="1" lang="ja-JP" altLang="en-US" sz="1400">
              <a:solidFill>
                <a:schemeClr val="dk1"/>
              </a:solidFill>
              <a:effectLst/>
              <a:latin typeface="+mn-lt"/>
              <a:ea typeface="+mn-ea"/>
              <a:cs typeface="+mn-cs"/>
            </a:rPr>
            <a:t>令和元年度では後期高齢者支援金の</a:t>
          </a:r>
          <a:r>
            <a:rPr kumimoji="1" lang="ja-JP" altLang="ja-JP" sz="1400">
              <a:solidFill>
                <a:schemeClr val="dk1"/>
              </a:solidFill>
              <a:effectLst/>
              <a:latin typeface="+mn-lt"/>
              <a:ea typeface="+mn-ea"/>
              <a:cs typeface="+mn-cs"/>
            </a:rPr>
            <a:t>赤字額に</a:t>
          </a:r>
          <a:r>
            <a:rPr kumimoji="1" lang="ja-JP" altLang="en-US" sz="1400">
              <a:solidFill>
                <a:schemeClr val="dk1"/>
              </a:solidFill>
              <a:effectLst/>
              <a:latin typeface="+mn-lt"/>
              <a:ea typeface="+mn-ea"/>
              <a:cs typeface="+mn-cs"/>
            </a:rPr>
            <a:t>対して</a:t>
          </a:r>
          <a:r>
            <a:rPr kumimoji="1" lang="ja-JP" altLang="ja-JP" sz="1400">
              <a:solidFill>
                <a:schemeClr val="dk1"/>
              </a:solidFill>
              <a:effectLst/>
              <a:latin typeface="+mn-lt"/>
              <a:ea typeface="+mn-ea"/>
              <a:cs typeface="+mn-cs"/>
            </a:rPr>
            <a:t>、一般会計からの繰出金による財政支援を実施していく。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63;&#12364;&#12415;&#31561;/zai30-16ikaruga(&#32080;&#21512;&#210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40.299999999999997</v>
          </cell>
          <cell r="CF51">
            <v>38.6</v>
          </cell>
          <cell r="CN51">
            <v>56.7</v>
          </cell>
          <cell r="CV51">
            <v>39.799999999999997</v>
          </cell>
        </row>
        <row r="53">
          <cell r="BX53">
            <v>62.6</v>
          </cell>
          <cell r="CF53">
            <v>63</v>
          </cell>
          <cell r="CN53">
            <v>64.2</v>
          </cell>
          <cell r="CV53">
            <v>65.599999999999994</v>
          </cell>
        </row>
        <row r="55">
          <cell r="AN55" t="str">
            <v>類似団体内平均値</v>
          </cell>
          <cell r="BX55">
            <v>13</v>
          </cell>
          <cell r="CF55">
            <v>21</v>
          </cell>
          <cell r="CN55">
            <v>20.2</v>
          </cell>
          <cell r="CV55">
            <v>18.3</v>
          </cell>
        </row>
        <row r="57">
          <cell r="BX57">
            <v>53.4</v>
          </cell>
          <cell r="CF57">
            <v>56.1</v>
          </cell>
          <cell r="CN57">
            <v>58.1</v>
          </cell>
          <cell r="CV57">
            <v>59.1</v>
          </cell>
        </row>
        <row r="72">
          <cell r="BP72" t="str">
            <v>H26</v>
          </cell>
          <cell r="BX72" t="str">
            <v>H27</v>
          </cell>
          <cell r="CF72" t="str">
            <v>H28</v>
          </cell>
          <cell r="CN72" t="str">
            <v>H29</v>
          </cell>
          <cell r="CV72" t="str">
            <v>H30</v>
          </cell>
        </row>
        <row r="73">
          <cell r="AN73" t="str">
            <v>当該団体値</v>
          </cell>
          <cell r="BP73">
            <v>37.4</v>
          </cell>
          <cell r="BX73">
            <v>40.299999999999997</v>
          </cell>
          <cell r="CF73">
            <v>38.6</v>
          </cell>
          <cell r="CN73">
            <v>56.7</v>
          </cell>
          <cell r="CV73">
            <v>39.799999999999997</v>
          </cell>
        </row>
        <row r="75">
          <cell r="BP75">
            <v>6.9</v>
          </cell>
          <cell r="BX75">
            <v>6.9</v>
          </cell>
          <cell r="CF75">
            <v>6.5</v>
          </cell>
          <cell r="CN75">
            <v>6.8</v>
          </cell>
          <cell r="CV75">
            <v>6.9</v>
          </cell>
        </row>
        <row r="77">
          <cell r="AN77" t="str">
            <v>類似団体内平均値</v>
          </cell>
          <cell r="BP77">
            <v>20.3</v>
          </cell>
          <cell r="BX77">
            <v>13</v>
          </cell>
          <cell r="CF77">
            <v>21</v>
          </cell>
          <cell r="CN77">
            <v>20.2</v>
          </cell>
          <cell r="CV77">
            <v>18.3</v>
          </cell>
        </row>
        <row r="79">
          <cell r="BP79">
            <v>7.7</v>
          </cell>
          <cell r="BX79">
            <v>6.8</v>
          </cell>
          <cell r="CF79">
            <v>6.8</v>
          </cell>
          <cell r="CN79">
            <v>6.8</v>
          </cell>
          <cell r="CV79">
            <v>6.8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9057653</v>
      </c>
      <c r="BO4" s="392"/>
      <c r="BP4" s="392"/>
      <c r="BQ4" s="392"/>
      <c r="BR4" s="392"/>
      <c r="BS4" s="392"/>
      <c r="BT4" s="392"/>
      <c r="BU4" s="393"/>
      <c r="BV4" s="391">
        <v>9007540</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5.2</v>
      </c>
      <c r="CU4" s="398"/>
      <c r="CV4" s="398"/>
      <c r="CW4" s="398"/>
      <c r="CX4" s="398"/>
      <c r="CY4" s="398"/>
      <c r="CZ4" s="398"/>
      <c r="DA4" s="399"/>
      <c r="DB4" s="397">
        <v>3.9</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8713084</v>
      </c>
      <c r="BO5" s="429"/>
      <c r="BP5" s="429"/>
      <c r="BQ5" s="429"/>
      <c r="BR5" s="429"/>
      <c r="BS5" s="429"/>
      <c r="BT5" s="429"/>
      <c r="BU5" s="430"/>
      <c r="BV5" s="428">
        <v>8761687</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93.6</v>
      </c>
      <c r="CU5" s="426"/>
      <c r="CV5" s="426"/>
      <c r="CW5" s="426"/>
      <c r="CX5" s="426"/>
      <c r="CY5" s="426"/>
      <c r="CZ5" s="426"/>
      <c r="DA5" s="427"/>
      <c r="DB5" s="425">
        <v>94.6</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344569</v>
      </c>
      <c r="BO6" s="429"/>
      <c r="BP6" s="429"/>
      <c r="BQ6" s="429"/>
      <c r="BR6" s="429"/>
      <c r="BS6" s="429"/>
      <c r="BT6" s="429"/>
      <c r="BU6" s="430"/>
      <c r="BV6" s="428">
        <v>245853</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99.7</v>
      </c>
      <c r="CU6" s="466"/>
      <c r="CV6" s="466"/>
      <c r="CW6" s="466"/>
      <c r="CX6" s="466"/>
      <c r="CY6" s="466"/>
      <c r="CZ6" s="466"/>
      <c r="DA6" s="467"/>
      <c r="DB6" s="465">
        <v>100.8</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102</v>
      </c>
      <c r="AV7" s="461"/>
      <c r="AW7" s="461"/>
      <c r="AX7" s="461"/>
      <c r="AY7" s="462" t="s">
        <v>106</v>
      </c>
      <c r="AZ7" s="463"/>
      <c r="BA7" s="463"/>
      <c r="BB7" s="463"/>
      <c r="BC7" s="463"/>
      <c r="BD7" s="463"/>
      <c r="BE7" s="463"/>
      <c r="BF7" s="463"/>
      <c r="BG7" s="463"/>
      <c r="BH7" s="463"/>
      <c r="BI7" s="463"/>
      <c r="BJ7" s="463"/>
      <c r="BK7" s="463"/>
      <c r="BL7" s="463"/>
      <c r="BM7" s="464"/>
      <c r="BN7" s="428">
        <v>31934</v>
      </c>
      <c r="BO7" s="429"/>
      <c r="BP7" s="429"/>
      <c r="BQ7" s="429"/>
      <c r="BR7" s="429"/>
      <c r="BS7" s="429"/>
      <c r="BT7" s="429"/>
      <c r="BU7" s="430"/>
      <c r="BV7" s="428">
        <v>13308</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6015260</v>
      </c>
      <c r="CU7" s="429"/>
      <c r="CV7" s="429"/>
      <c r="CW7" s="429"/>
      <c r="CX7" s="429"/>
      <c r="CY7" s="429"/>
      <c r="CZ7" s="429"/>
      <c r="DA7" s="430"/>
      <c r="DB7" s="428">
        <v>5926090</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312635</v>
      </c>
      <c r="BO8" s="429"/>
      <c r="BP8" s="429"/>
      <c r="BQ8" s="429"/>
      <c r="BR8" s="429"/>
      <c r="BS8" s="429"/>
      <c r="BT8" s="429"/>
      <c r="BU8" s="430"/>
      <c r="BV8" s="428">
        <v>232545</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0.54</v>
      </c>
      <c r="CU8" s="469"/>
      <c r="CV8" s="469"/>
      <c r="CW8" s="469"/>
      <c r="CX8" s="469"/>
      <c r="CY8" s="469"/>
      <c r="CZ8" s="469"/>
      <c r="DA8" s="470"/>
      <c r="DB8" s="468">
        <v>0.54</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27303</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102</v>
      </c>
      <c r="AV9" s="461"/>
      <c r="AW9" s="461"/>
      <c r="AX9" s="461"/>
      <c r="AY9" s="462" t="s">
        <v>116</v>
      </c>
      <c r="AZ9" s="463"/>
      <c r="BA9" s="463"/>
      <c r="BB9" s="463"/>
      <c r="BC9" s="463"/>
      <c r="BD9" s="463"/>
      <c r="BE9" s="463"/>
      <c r="BF9" s="463"/>
      <c r="BG9" s="463"/>
      <c r="BH9" s="463"/>
      <c r="BI9" s="463"/>
      <c r="BJ9" s="463"/>
      <c r="BK9" s="463"/>
      <c r="BL9" s="463"/>
      <c r="BM9" s="464"/>
      <c r="BN9" s="428">
        <v>80090</v>
      </c>
      <c r="BO9" s="429"/>
      <c r="BP9" s="429"/>
      <c r="BQ9" s="429"/>
      <c r="BR9" s="429"/>
      <c r="BS9" s="429"/>
      <c r="BT9" s="429"/>
      <c r="BU9" s="430"/>
      <c r="BV9" s="428">
        <v>-26515</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12</v>
      </c>
      <c r="CU9" s="426"/>
      <c r="CV9" s="426"/>
      <c r="CW9" s="426"/>
      <c r="CX9" s="426"/>
      <c r="CY9" s="426"/>
      <c r="CZ9" s="426"/>
      <c r="DA9" s="427"/>
      <c r="DB9" s="425">
        <v>12.2</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27734</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102</v>
      </c>
      <c r="AV10" s="461"/>
      <c r="AW10" s="461"/>
      <c r="AX10" s="461"/>
      <c r="AY10" s="462" t="s">
        <v>120</v>
      </c>
      <c r="AZ10" s="463"/>
      <c r="BA10" s="463"/>
      <c r="BB10" s="463"/>
      <c r="BC10" s="463"/>
      <c r="BD10" s="463"/>
      <c r="BE10" s="463"/>
      <c r="BF10" s="463"/>
      <c r="BG10" s="463"/>
      <c r="BH10" s="463"/>
      <c r="BI10" s="463"/>
      <c r="BJ10" s="463"/>
      <c r="BK10" s="463"/>
      <c r="BL10" s="463"/>
      <c r="BM10" s="464"/>
      <c r="BN10" s="428">
        <v>1222</v>
      </c>
      <c r="BO10" s="429"/>
      <c r="BP10" s="429"/>
      <c r="BQ10" s="429"/>
      <c r="BR10" s="429"/>
      <c r="BS10" s="429"/>
      <c r="BT10" s="429"/>
      <c r="BU10" s="430"/>
      <c r="BV10" s="428">
        <v>137</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94</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28361</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76795</v>
      </c>
      <c r="BO12" s="429"/>
      <c r="BP12" s="429"/>
      <c r="BQ12" s="429"/>
      <c r="BR12" s="429"/>
      <c r="BS12" s="429"/>
      <c r="BT12" s="429"/>
      <c r="BU12" s="430"/>
      <c r="BV12" s="428">
        <v>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128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137</v>
      </c>
      <c r="N13" s="517"/>
      <c r="O13" s="517"/>
      <c r="P13" s="517"/>
      <c r="Q13" s="518"/>
      <c r="R13" s="509">
        <v>28189</v>
      </c>
      <c r="S13" s="510"/>
      <c r="T13" s="510"/>
      <c r="U13" s="510"/>
      <c r="V13" s="511"/>
      <c r="W13" s="444" t="s">
        <v>138</v>
      </c>
      <c r="X13" s="445"/>
      <c r="Y13" s="445"/>
      <c r="Z13" s="445"/>
      <c r="AA13" s="445"/>
      <c r="AB13" s="435"/>
      <c r="AC13" s="479">
        <v>225</v>
      </c>
      <c r="AD13" s="480"/>
      <c r="AE13" s="480"/>
      <c r="AF13" s="480"/>
      <c r="AG13" s="519"/>
      <c r="AH13" s="479">
        <v>257</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4517</v>
      </c>
      <c r="BO13" s="429"/>
      <c r="BP13" s="429"/>
      <c r="BQ13" s="429"/>
      <c r="BR13" s="429"/>
      <c r="BS13" s="429"/>
      <c r="BT13" s="429"/>
      <c r="BU13" s="430"/>
      <c r="BV13" s="428">
        <v>-26378</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6.9</v>
      </c>
      <c r="CU13" s="426"/>
      <c r="CV13" s="426"/>
      <c r="CW13" s="426"/>
      <c r="CX13" s="426"/>
      <c r="CY13" s="426"/>
      <c r="CZ13" s="426"/>
      <c r="DA13" s="427"/>
      <c r="DB13" s="425">
        <v>6.8</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143</v>
      </c>
      <c r="M14" s="507"/>
      <c r="N14" s="507"/>
      <c r="O14" s="507"/>
      <c r="P14" s="507"/>
      <c r="Q14" s="508"/>
      <c r="R14" s="509">
        <v>28220</v>
      </c>
      <c r="S14" s="510"/>
      <c r="T14" s="510"/>
      <c r="U14" s="510"/>
      <c r="V14" s="511"/>
      <c r="W14" s="418"/>
      <c r="X14" s="419"/>
      <c r="Y14" s="419"/>
      <c r="Z14" s="419"/>
      <c r="AA14" s="419"/>
      <c r="AB14" s="408"/>
      <c r="AC14" s="512">
        <v>2</v>
      </c>
      <c r="AD14" s="513"/>
      <c r="AE14" s="513"/>
      <c r="AF14" s="513"/>
      <c r="AG14" s="514"/>
      <c r="AH14" s="512">
        <v>2.2000000000000002</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v>39.799999999999997</v>
      </c>
      <c r="CU14" s="524"/>
      <c r="CV14" s="524"/>
      <c r="CW14" s="524"/>
      <c r="CX14" s="524"/>
      <c r="CY14" s="524"/>
      <c r="CZ14" s="524"/>
      <c r="DA14" s="525"/>
      <c r="DB14" s="523">
        <v>56.7</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145</v>
      </c>
      <c r="N15" s="517"/>
      <c r="O15" s="517"/>
      <c r="P15" s="517"/>
      <c r="Q15" s="518"/>
      <c r="R15" s="509">
        <v>28048</v>
      </c>
      <c r="S15" s="510"/>
      <c r="T15" s="510"/>
      <c r="U15" s="510"/>
      <c r="V15" s="511"/>
      <c r="W15" s="444" t="s">
        <v>146</v>
      </c>
      <c r="X15" s="445"/>
      <c r="Y15" s="445"/>
      <c r="Z15" s="445"/>
      <c r="AA15" s="445"/>
      <c r="AB15" s="435"/>
      <c r="AC15" s="479">
        <v>2789</v>
      </c>
      <c r="AD15" s="480"/>
      <c r="AE15" s="480"/>
      <c r="AF15" s="480"/>
      <c r="AG15" s="519"/>
      <c r="AH15" s="479">
        <v>2904</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2659058</v>
      </c>
      <c r="BO15" s="392"/>
      <c r="BP15" s="392"/>
      <c r="BQ15" s="392"/>
      <c r="BR15" s="392"/>
      <c r="BS15" s="392"/>
      <c r="BT15" s="392"/>
      <c r="BU15" s="393"/>
      <c r="BV15" s="391">
        <v>2621754</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24.6</v>
      </c>
      <c r="AD16" s="513"/>
      <c r="AE16" s="513"/>
      <c r="AF16" s="513"/>
      <c r="AG16" s="514"/>
      <c r="AH16" s="512">
        <v>25.3</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4915601</v>
      </c>
      <c r="BO16" s="429"/>
      <c r="BP16" s="429"/>
      <c r="BQ16" s="429"/>
      <c r="BR16" s="429"/>
      <c r="BS16" s="429"/>
      <c r="BT16" s="429"/>
      <c r="BU16" s="430"/>
      <c r="BV16" s="428">
        <v>4847267</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8311</v>
      </c>
      <c r="AD17" s="480"/>
      <c r="AE17" s="480"/>
      <c r="AF17" s="480"/>
      <c r="AG17" s="519"/>
      <c r="AH17" s="479">
        <v>8297</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3381988</v>
      </c>
      <c r="BO17" s="429"/>
      <c r="BP17" s="429"/>
      <c r="BQ17" s="429"/>
      <c r="BR17" s="429"/>
      <c r="BS17" s="429"/>
      <c r="BT17" s="429"/>
      <c r="BU17" s="430"/>
      <c r="BV17" s="428">
        <v>3331733</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156</v>
      </c>
      <c r="C18" s="471"/>
      <c r="D18" s="471"/>
      <c r="E18" s="540"/>
      <c r="F18" s="540"/>
      <c r="G18" s="540"/>
      <c r="H18" s="540"/>
      <c r="I18" s="540"/>
      <c r="J18" s="540"/>
      <c r="K18" s="540"/>
      <c r="L18" s="541">
        <v>14.27</v>
      </c>
      <c r="M18" s="541"/>
      <c r="N18" s="541"/>
      <c r="O18" s="541"/>
      <c r="P18" s="541"/>
      <c r="Q18" s="541"/>
      <c r="R18" s="542"/>
      <c r="S18" s="542"/>
      <c r="T18" s="542"/>
      <c r="U18" s="542"/>
      <c r="V18" s="543"/>
      <c r="W18" s="446"/>
      <c r="X18" s="447"/>
      <c r="Y18" s="447"/>
      <c r="Z18" s="447"/>
      <c r="AA18" s="447"/>
      <c r="AB18" s="438"/>
      <c r="AC18" s="544">
        <v>73.400000000000006</v>
      </c>
      <c r="AD18" s="545"/>
      <c r="AE18" s="545"/>
      <c r="AF18" s="545"/>
      <c r="AG18" s="546"/>
      <c r="AH18" s="544">
        <v>72.400000000000006</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5709322</v>
      </c>
      <c r="BO18" s="429"/>
      <c r="BP18" s="429"/>
      <c r="BQ18" s="429"/>
      <c r="BR18" s="429"/>
      <c r="BS18" s="429"/>
      <c r="BT18" s="429"/>
      <c r="BU18" s="430"/>
      <c r="BV18" s="428">
        <v>5658129</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158</v>
      </c>
      <c r="C19" s="471"/>
      <c r="D19" s="471"/>
      <c r="E19" s="540"/>
      <c r="F19" s="540"/>
      <c r="G19" s="540"/>
      <c r="H19" s="540"/>
      <c r="I19" s="540"/>
      <c r="J19" s="540"/>
      <c r="K19" s="540"/>
      <c r="L19" s="548">
        <v>1913</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6937559</v>
      </c>
      <c r="BO19" s="429"/>
      <c r="BP19" s="429"/>
      <c r="BQ19" s="429"/>
      <c r="BR19" s="429"/>
      <c r="BS19" s="429"/>
      <c r="BT19" s="429"/>
      <c r="BU19" s="430"/>
      <c r="BV19" s="428">
        <v>6824365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160</v>
      </c>
      <c r="C20" s="471"/>
      <c r="D20" s="471"/>
      <c r="E20" s="540"/>
      <c r="F20" s="540"/>
      <c r="G20" s="540"/>
      <c r="H20" s="540"/>
      <c r="I20" s="540"/>
      <c r="J20" s="540"/>
      <c r="K20" s="540"/>
      <c r="L20" s="548">
        <v>10330</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8889542</v>
      </c>
      <c r="BO23" s="429"/>
      <c r="BP23" s="429"/>
      <c r="BQ23" s="429"/>
      <c r="BR23" s="429"/>
      <c r="BS23" s="429"/>
      <c r="BT23" s="429"/>
      <c r="BU23" s="430"/>
      <c r="BV23" s="428">
        <v>8998814</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169</v>
      </c>
      <c r="F24" s="458"/>
      <c r="G24" s="458"/>
      <c r="H24" s="458"/>
      <c r="I24" s="458"/>
      <c r="J24" s="458"/>
      <c r="K24" s="459"/>
      <c r="L24" s="479">
        <v>1</v>
      </c>
      <c r="M24" s="480"/>
      <c r="N24" s="480"/>
      <c r="O24" s="480"/>
      <c r="P24" s="519"/>
      <c r="Q24" s="479">
        <v>8180</v>
      </c>
      <c r="R24" s="480"/>
      <c r="S24" s="480"/>
      <c r="T24" s="480"/>
      <c r="U24" s="480"/>
      <c r="V24" s="519"/>
      <c r="W24" s="578"/>
      <c r="X24" s="566"/>
      <c r="Y24" s="567"/>
      <c r="Z24" s="478" t="s">
        <v>170</v>
      </c>
      <c r="AA24" s="458"/>
      <c r="AB24" s="458"/>
      <c r="AC24" s="458"/>
      <c r="AD24" s="458"/>
      <c r="AE24" s="458"/>
      <c r="AF24" s="458"/>
      <c r="AG24" s="459"/>
      <c r="AH24" s="479">
        <v>149</v>
      </c>
      <c r="AI24" s="480"/>
      <c r="AJ24" s="480"/>
      <c r="AK24" s="480"/>
      <c r="AL24" s="519"/>
      <c r="AM24" s="479">
        <v>446553</v>
      </c>
      <c r="AN24" s="480"/>
      <c r="AO24" s="480"/>
      <c r="AP24" s="480"/>
      <c r="AQ24" s="480"/>
      <c r="AR24" s="519"/>
      <c r="AS24" s="479">
        <v>2997</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6929264</v>
      </c>
      <c r="BO24" s="429"/>
      <c r="BP24" s="429"/>
      <c r="BQ24" s="429"/>
      <c r="BR24" s="429"/>
      <c r="BS24" s="429"/>
      <c r="BT24" s="429"/>
      <c r="BU24" s="430"/>
      <c r="BV24" s="428">
        <v>6839478</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172</v>
      </c>
      <c r="F25" s="458"/>
      <c r="G25" s="458"/>
      <c r="H25" s="458"/>
      <c r="I25" s="458"/>
      <c r="J25" s="458"/>
      <c r="K25" s="459"/>
      <c r="L25" s="479">
        <v>1</v>
      </c>
      <c r="M25" s="480"/>
      <c r="N25" s="480"/>
      <c r="O25" s="480"/>
      <c r="P25" s="519"/>
      <c r="Q25" s="479">
        <v>6850</v>
      </c>
      <c r="R25" s="480"/>
      <c r="S25" s="480"/>
      <c r="T25" s="480"/>
      <c r="U25" s="480"/>
      <c r="V25" s="519"/>
      <c r="W25" s="578"/>
      <c r="X25" s="566"/>
      <c r="Y25" s="567"/>
      <c r="Z25" s="478" t="s">
        <v>173</v>
      </c>
      <c r="AA25" s="458"/>
      <c r="AB25" s="458"/>
      <c r="AC25" s="458"/>
      <c r="AD25" s="458"/>
      <c r="AE25" s="458"/>
      <c r="AF25" s="458"/>
      <c r="AG25" s="459"/>
      <c r="AH25" s="479" t="s">
        <v>128</v>
      </c>
      <c r="AI25" s="480"/>
      <c r="AJ25" s="480"/>
      <c r="AK25" s="480"/>
      <c r="AL25" s="519"/>
      <c r="AM25" s="479" t="s">
        <v>128</v>
      </c>
      <c r="AN25" s="480"/>
      <c r="AO25" s="480"/>
      <c r="AP25" s="480"/>
      <c r="AQ25" s="480"/>
      <c r="AR25" s="519"/>
      <c r="AS25" s="479" t="s">
        <v>174</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47595</v>
      </c>
      <c r="BO25" s="392"/>
      <c r="BP25" s="392"/>
      <c r="BQ25" s="392"/>
      <c r="BR25" s="392"/>
      <c r="BS25" s="392"/>
      <c r="BT25" s="392"/>
      <c r="BU25" s="393"/>
      <c r="BV25" s="391">
        <v>286049</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5980</v>
      </c>
      <c r="R26" s="480"/>
      <c r="S26" s="480"/>
      <c r="T26" s="480"/>
      <c r="U26" s="480"/>
      <c r="V26" s="519"/>
      <c r="W26" s="578"/>
      <c r="X26" s="566"/>
      <c r="Y26" s="567"/>
      <c r="Z26" s="478" t="s">
        <v>177</v>
      </c>
      <c r="AA26" s="588"/>
      <c r="AB26" s="588"/>
      <c r="AC26" s="588"/>
      <c r="AD26" s="588"/>
      <c r="AE26" s="588"/>
      <c r="AF26" s="588"/>
      <c r="AG26" s="589"/>
      <c r="AH26" s="479">
        <v>15</v>
      </c>
      <c r="AI26" s="480"/>
      <c r="AJ26" s="480"/>
      <c r="AK26" s="480"/>
      <c r="AL26" s="519"/>
      <c r="AM26" s="479">
        <v>48780</v>
      </c>
      <c r="AN26" s="480"/>
      <c r="AO26" s="480"/>
      <c r="AP26" s="480"/>
      <c r="AQ26" s="480"/>
      <c r="AR26" s="519"/>
      <c r="AS26" s="479">
        <v>3252</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174</v>
      </c>
      <c r="BO26" s="429"/>
      <c r="BP26" s="429"/>
      <c r="BQ26" s="429"/>
      <c r="BR26" s="429"/>
      <c r="BS26" s="429"/>
      <c r="BT26" s="429"/>
      <c r="BU26" s="430"/>
      <c r="BV26" s="428" t="s">
        <v>174</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179</v>
      </c>
      <c r="F27" s="458"/>
      <c r="G27" s="458"/>
      <c r="H27" s="458"/>
      <c r="I27" s="458"/>
      <c r="J27" s="458"/>
      <c r="K27" s="459"/>
      <c r="L27" s="479">
        <v>1</v>
      </c>
      <c r="M27" s="480"/>
      <c r="N27" s="480"/>
      <c r="O27" s="480"/>
      <c r="P27" s="519"/>
      <c r="Q27" s="479">
        <v>3600</v>
      </c>
      <c r="R27" s="480"/>
      <c r="S27" s="480"/>
      <c r="T27" s="480"/>
      <c r="U27" s="480"/>
      <c r="V27" s="519"/>
      <c r="W27" s="578"/>
      <c r="X27" s="566"/>
      <c r="Y27" s="567"/>
      <c r="Z27" s="478" t="s">
        <v>180</v>
      </c>
      <c r="AA27" s="458"/>
      <c r="AB27" s="458"/>
      <c r="AC27" s="458"/>
      <c r="AD27" s="458"/>
      <c r="AE27" s="458"/>
      <c r="AF27" s="458"/>
      <c r="AG27" s="459"/>
      <c r="AH27" s="479">
        <v>14</v>
      </c>
      <c r="AI27" s="480"/>
      <c r="AJ27" s="480"/>
      <c r="AK27" s="480"/>
      <c r="AL27" s="519"/>
      <c r="AM27" s="479">
        <v>38150</v>
      </c>
      <c r="AN27" s="480"/>
      <c r="AO27" s="480"/>
      <c r="AP27" s="480"/>
      <c r="AQ27" s="480"/>
      <c r="AR27" s="519"/>
      <c r="AS27" s="479">
        <v>2725</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v>751282</v>
      </c>
      <c r="BO27" s="602"/>
      <c r="BP27" s="602"/>
      <c r="BQ27" s="602"/>
      <c r="BR27" s="602"/>
      <c r="BS27" s="602"/>
      <c r="BT27" s="602"/>
      <c r="BU27" s="603"/>
      <c r="BV27" s="601">
        <v>750749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182</v>
      </c>
      <c r="F28" s="458"/>
      <c r="G28" s="458"/>
      <c r="H28" s="458"/>
      <c r="I28" s="458"/>
      <c r="J28" s="458"/>
      <c r="K28" s="459"/>
      <c r="L28" s="479">
        <v>1</v>
      </c>
      <c r="M28" s="480"/>
      <c r="N28" s="480"/>
      <c r="O28" s="480"/>
      <c r="P28" s="519"/>
      <c r="Q28" s="479">
        <v>3020</v>
      </c>
      <c r="R28" s="480"/>
      <c r="S28" s="480"/>
      <c r="T28" s="480"/>
      <c r="U28" s="480"/>
      <c r="V28" s="519"/>
      <c r="W28" s="578"/>
      <c r="X28" s="566"/>
      <c r="Y28" s="567"/>
      <c r="Z28" s="478" t="s">
        <v>183</v>
      </c>
      <c r="AA28" s="458"/>
      <c r="AB28" s="458"/>
      <c r="AC28" s="458"/>
      <c r="AD28" s="458"/>
      <c r="AE28" s="458"/>
      <c r="AF28" s="458"/>
      <c r="AG28" s="459"/>
      <c r="AH28" s="479" t="s">
        <v>128</v>
      </c>
      <c r="AI28" s="480"/>
      <c r="AJ28" s="480"/>
      <c r="AK28" s="480"/>
      <c r="AL28" s="519"/>
      <c r="AM28" s="479" t="s">
        <v>174</v>
      </c>
      <c r="AN28" s="480"/>
      <c r="AO28" s="480"/>
      <c r="AP28" s="480"/>
      <c r="AQ28" s="480"/>
      <c r="AR28" s="519"/>
      <c r="AS28" s="479" t="s">
        <v>174</v>
      </c>
      <c r="AT28" s="480"/>
      <c r="AU28" s="480"/>
      <c r="AV28" s="480"/>
      <c r="AW28" s="480"/>
      <c r="AX28" s="481"/>
      <c r="AY28" s="604" t="s">
        <v>184</v>
      </c>
      <c r="AZ28" s="605"/>
      <c r="BA28" s="605"/>
      <c r="BB28" s="606"/>
      <c r="BC28" s="388" t="s">
        <v>48</v>
      </c>
      <c r="BD28" s="389"/>
      <c r="BE28" s="389"/>
      <c r="BF28" s="389"/>
      <c r="BG28" s="389"/>
      <c r="BH28" s="389"/>
      <c r="BI28" s="389"/>
      <c r="BJ28" s="389"/>
      <c r="BK28" s="389"/>
      <c r="BL28" s="389"/>
      <c r="BM28" s="390"/>
      <c r="BN28" s="391">
        <v>1798457</v>
      </c>
      <c r="BO28" s="392"/>
      <c r="BP28" s="392"/>
      <c r="BQ28" s="392"/>
      <c r="BR28" s="392"/>
      <c r="BS28" s="392"/>
      <c r="BT28" s="392"/>
      <c r="BU28" s="393"/>
      <c r="BV28" s="391">
        <v>1874030</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185</v>
      </c>
      <c r="F29" s="458"/>
      <c r="G29" s="458"/>
      <c r="H29" s="458"/>
      <c r="I29" s="458"/>
      <c r="J29" s="458"/>
      <c r="K29" s="459"/>
      <c r="L29" s="479">
        <v>11</v>
      </c>
      <c r="M29" s="480"/>
      <c r="N29" s="480"/>
      <c r="O29" s="480"/>
      <c r="P29" s="519"/>
      <c r="Q29" s="479">
        <v>2840</v>
      </c>
      <c r="R29" s="480"/>
      <c r="S29" s="480"/>
      <c r="T29" s="480"/>
      <c r="U29" s="480"/>
      <c r="V29" s="519"/>
      <c r="W29" s="579"/>
      <c r="X29" s="580"/>
      <c r="Y29" s="581"/>
      <c r="Z29" s="478" t="s">
        <v>186</v>
      </c>
      <c r="AA29" s="458"/>
      <c r="AB29" s="458"/>
      <c r="AC29" s="458"/>
      <c r="AD29" s="458"/>
      <c r="AE29" s="458"/>
      <c r="AF29" s="458"/>
      <c r="AG29" s="459"/>
      <c r="AH29" s="479">
        <v>163</v>
      </c>
      <c r="AI29" s="480"/>
      <c r="AJ29" s="480"/>
      <c r="AK29" s="480"/>
      <c r="AL29" s="519"/>
      <c r="AM29" s="479">
        <v>484703</v>
      </c>
      <c r="AN29" s="480"/>
      <c r="AO29" s="480"/>
      <c r="AP29" s="480"/>
      <c r="AQ29" s="480"/>
      <c r="AR29" s="519"/>
      <c r="AS29" s="479">
        <v>2974</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227640</v>
      </c>
      <c r="BO29" s="429"/>
      <c r="BP29" s="429"/>
      <c r="BQ29" s="429"/>
      <c r="BR29" s="429"/>
      <c r="BS29" s="429"/>
      <c r="BT29" s="429"/>
      <c r="BU29" s="430"/>
      <c r="BV29" s="428">
        <v>216019</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98.6</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475455</v>
      </c>
      <c r="BO30" s="602"/>
      <c r="BP30" s="602"/>
      <c r="BQ30" s="602"/>
      <c r="BR30" s="602"/>
      <c r="BS30" s="602"/>
      <c r="BT30" s="602"/>
      <c r="BU30" s="603"/>
      <c r="BV30" s="601">
        <v>470764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197</v>
      </c>
      <c r="V33" s="452"/>
      <c r="W33" s="417" t="s">
        <v>198</v>
      </c>
      <c r="X33" s="417"/>
      <c r="Y33" s="417"/>
      <c r="Z33" s="417"/>
      <c r="AA33" s="417"/>
      <c r="AB33" s="417"/>
      <c r="AC33" s="417"/>
      <c r="AD33" s="417"/>
      <c r="AE33" s="417"/>
      <c r="AF33" s="417"/>
      <c r="AG33" s="417"/>
      <c r="AH33" s="417"/>
      <c r="AI33" s="417"/>
      <c r="AJ33" s="417"/>
      <c r="AK33" s="417"/>
      <c r="AL33" s="215"/>
      <c r="AM33" s="452" t="s">
        <v>199</v>
      </c>
      <c r="AN33" s="452"/>
      <c r="AO33" s="417" t="s">
        <v>200</v>
      </c>
      <c r="AP33" s="417"/>
      <c r="AQ33" s="417"/>
      <c r="AR33" s="417"/>
      <c r="AS33" s="417"/>
      <c r="AT33" s="417"/>
      <c r="AU33" s="417"/>
      <c r="AV33" s="417"/>
      <c r="AW33" s="417"/>
      <c r="AX33" s="417"/>
      <c r="AY33" s="417"/>
      <c r="AZ33" s="417"/>
      <c r="BA33" s="417"/>
      <c r="BB33" s="417"/>
      <c r="BC33" s="417"/>
      <c r="BD33" s="216"/>
      <c r="BE33" s="417" t="s">
        <v>201</v>
      </c>
      <c r="BF33" s="417"/>
      <c r="BG33" s="417" t="s">
        <v>202</v>
      </c>
      <c r="BH33" s="417"/>
      <c r="BI33" s="417"/>
      <c r="BJ33" s="417"/>
      <c r="BK33" s="417"/>
      <c r="BL33" s="417"/>
      <c r="BM33" s="417"/>
      <c r="BN33" s="417"/>
      <c r="BO33" s="417"/>
      <c r="BP33" s="417"/>
      <c r="BQ33" s="417"/>
      <c r="BR33" s="417"/>
      <c r="BS33" s="417"/>
      <c r="BT33" s="417"/>
      <c r="BU33" s="417"/>
      <c r="BV33" s="216"/>
      <c r="BW33" s="452" t="s">
        <v>201</v>
      </c>
      <c r="BX33" s="452"/>
      <c r="BY33" s="417" t="s">
        <v>203</v>
      </c>
      <c r="BZ33" s="417"/>
      <c r="CA33" s="417"/>
      <c r="CB33" s="417"/>
      <c r="CC33" s="417"/>
      <c r="CD33" s="417"/>
      <c r="CE33" s="417"/>
      <c r="CF33" s="417"/>
      <c r="CG33" s="417"/>
      <c r="CH33" s="417"/>
      <c r="CI33" s="417"/>
      <c r="CJ33" s="417"/>
      <c r="CK33" s="417"/>
      <c r="CL33" s="417"/>
      <c r="CM33" s="417"/>
      <c r="CN33" s="215"/>
      <c r="CO33" s="452" t="s">
        <v>197</v>
      </c>
      <c r="CP33" s="452"/>
      <c r="CQ33" s="417" t="s">
        <v>204</v>
      </c>
      <c r="CR33" s="417"/>
      <c r="CS33" s="417"/>
      <c r="CT33" s="417"/>
      <c r="CU33" s="417"/>
      <c r="CV33" s="417"/>
      <c r="CW33" s="417"/>
      <c r="CX33" s="417"/>
      <c r="CY33" s="417"/>
      <c r="CZ33" s="417"/>
      <c r="DA33" s="417"/>
      <c r="DB33" s="417"/>
      <c r="DC33" s="417"/>
      <c r="DD33" s="417"/>
      <c r="DE33" s="417"/>
      <c r="DF33" s="215"/>
      <c r="DG33" s="613" t="s">
        <v>205</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国民健康保険事業</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IF('各会計、関係団体の財政状況及び健全化判断比率'!B32="","",'各会計、関係団体の財政状況及び健全化判断比率'!B32)</f>
        <v>水道事業</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老人福祉施設三室園組合</v>
      </c>
      <c r="BZ34" s="615"/>
      <c r="CA34" s="615"/>
      <c r="CB34" s="615"/>
      <c r="CC34" s="615"/>
      <c r="CD34" s="615"/>
      <c r="CE34" s="615"/>
      <c r="CF34" s="615"/>
      <c r="CG34" s="615"/>
      <c r="CH34" s="615"/>
      <c r="CI34" s="615"/>
      <c r="CJ34" s="615"/>
      <c r="CK34" s="615"/>
      <c r="CL34" s="615"/>
      <c r="CM34" s="615"/>
      <c r="CN34" s="213"/>
      <c r="CO34" s="614">
        <f>IF(CQ34="","",MAX(C34:D43,U34:V43,AM34:AN43,BE34:BF43,BW34:BX43)+1)</f>
        <v>14</v>
      </c>
      <c r="CP34" s="614"/>
      <c r="CQ34" s="615" t="str">
        <f>IF('各会計、関係団体の財政状況及び健全化判断比率'!BS7="","",'各会計、関係団体の財政状況及び健全化判断比率'!BS7)</f>
        <v>斑鳩町文化振興財団</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介護保険事業（保険事業勘定）</v>
      </c>
      <c r="X35" s="615"/>
      <c r="Y35" s="615"/>
      <c r="Z35" s="615"/>
      <c r="AA35" s="615"/>
      <c r="AB35" s="615"/>
      <c r="AC35" s="615"/>
      <c r="AD35" s="615"/>
      <c r="AE35" s="615"/>
      <c r="AF35" s="615"/>
      <c r="AG35" s="615"/>
      <c r="AH35" s="615"/>
      <c r="AI35" s="615"/>
      <c r="AJ35" s="615"/>
      <c r="AK35" s="615"/>
      <c r="AL35" s="213"/>
      <c r="AM35" s="614">
        <f t="shared" ref="AM35:AM43" si="0">IF(AO35="","",AM34+1)</f>
        <v>7</v>
      </c>
      <c r="AN35" s="614"/>
      <c r="AO35" s="615" t="str">
        <f>IF('各会計、関係団体の財政状況及び健全化判断比率'!B33="","",'各会計、関係団体の財政状況及び健全化判断比率'!B33)</f>
        <v>下水道事業</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奈良県市町村総合事務組合</v>
      </c>
      <c r="BZ35" s="615"/>
      <c r="CA35" s="615"/>
      <c r="CB35" s="615"/>
      <c r="CC35" s="615"/>
      <c r="CD35" s="615"/>
      <c r="CE35" s="615"/>
      <c r="CF35" s="615"/>
      <c r="CG35" s="615"/>
      <c r="CH35" s="615"/>
      <c r="CI35" s="615"/>
      <c r="CJ35" s="615"/>
      <c r="CK35" s="615"/>
      <c r="CL35" s="615"/>
      <c r="CM35" s="615"/>
      <c r="CN35" s="213"/>
      <c r="CO35" s="614">
        <f t="shared" ref="CO35:CO43" si="3">IF(CQ35="","",CO34+1)</f>
        <v>15</v>
      </c>
      <c r="CP35" s="614"/>
      <c r="CQ35" s="615" t="str">
        <f>IF('各会計、関係団体の財政状況及び健全化判断比率'!BS8="","",'各会計、関係団体の財政状況及び健全化判断比率'!BS8)</f>
        <v>斑鳩町観光協会</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介護保険事業（介護サービス事業勘定）</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奈良広域水質検査センター組合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後期高齢者医療</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王寺周辺広域休日応急診療施設組合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奈良県後期高齢者医療広域連合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奈良県広域消防組合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4e6ihexraenhY1aztyO1L1bhRV2Clf3CBRGyH2Xpo+RAaY8ardX0hvSxH0dgRpub1zzZD52J/e2NBFInjzYAQ==" saltValue="zQx0qzbgjDd4t0SKCtEdo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3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06" t="s">
        <v>561</v>
      </c>
      <c r="D34" s="1206"/>
      <c r="E34" s="1207"/>
      <c r="F34" s="32" t="s">
        <v>562</v>
      </c>
      <c r="G34" s="33" t="s">
        <v>563</v>
      </c>
      <c r="H34" s="33" t="s">
        <v>564</v>
      </c>
      <c r="I34" s="33" t="s">
        <v>565</v>
      </c>
      <c r="J34" s="34" t="s">
        <v>566</v>
      </c>
      <c r="K34" s="22"/>
      <c r="L34" s="22"/>
      <c r="M34" s="22"/>
      <c r="N34" s="22"/>
      <c r="O34" s="22"/>
      <c r="P34" s="22"/>
    </row>
    <row r="35" spans="1:16" ht="39" customHeight="1" x14ac:dyDescent="0.15">
      <c r="A35" s="22"/>
      <c r="B35" s="35"/>
      <c r="C35" s="1200" t="s">
        <v>567</v>
      </c>
      <c r="D35" s="1201"/>
      <c r="E35" s="1202"/>
      <c r="F35" s="36">
        <v>5.55</v>
      </c>
      <c r="G35" s="37">
        <v>5.08</v>
      </c>
      <c r="H35" s="37">
        <v>6.02</v>
      </c>
      <c r="I35" s="37">
        <v>5.95</v>
      </c>
      <c r="J35" s="38">
        <v>6.5</v>
      </c>
      <c r="K35" s="22"/>
      <c r="L35" s="22"/>
      <c r="M35" s="22"/>
      <c r="N35" s="22"/>
      <c r="O35" s="22"/>
      <c r="P35" s="22"/>
    </row>
    <row r="36" spans="1:16" ht="39" customHeight="1" x14ac:dyDescent="0.15">
      <c r="A36" s="22"/>
      <c r="B36" s="35"/>
      <c r="C36" s="1200" t="s">
        <v>568</v>
      </c>
      <c r="D36" s="1201"/>
      <c r="E36" s="1202"/>
      <c r="F36" s="36">
        <v>6.92</v>
      </c>
      <c r="G36" s="37">
        <v>7.75</v>
      </c>
      <c r="H36" s="37">
        <v>4.43</v>
      </c>
      <c r="I36" s="37">
        <v>3.92</v>
      </c>
      <c r="J36" s="38">
        <v>5.19</v>
      </c>
      <c r="K36" s="22"/>
      <c r="L36" s="22"/>
      <c r="M36" s="22"/>
      <c r="N36" s="22"/>
      <c r="O36" s="22"/>
      <c r="P36" s="22"/>
    </row>
    <row r="37" spans="1:16" ht="39" customHeight="1" x14ac:dyDescent="0.15">
      <c r="A37" s="22"/>
      <c r="B37" s="35"/>
      <c r="C37" s="1200" t="s">
        <v>569</v>
      </c>
      <c r="D37" s="1201"/>
      <c r="E37" s="1202"/>
      <c r="F37" s="36">
        <v>0.72</v>
      </c>
      <c r="G37" s="37">
        <v>1.48</v>
      </c>
      <c r="H37" s="37">
        <v>1.81</v>
      </c>
      <c r="I37" s="37">
        <v>2.2000000000000002</v>
      </c>
      <c r="J37" s="38">
        <v>1.54</v>
      </c>
      <c r="K37" s="22"/>
      <c r="L37" s="22"/>
      <c r="M37" s="22"/>
      <c r="N37" s="22"/>
      <c r="O37" s="22"/>
      <c r="P37" s="22"/>
    </row>
    <row r="38" spans="1:16" ht="39" customHeight="1" x14ac:dyDescent="0.15">
      <c r="A38" s="22"/>
      <c r="B38" s="35"/>
      <c r="C38" s="1200" t="s">
        <v>570</v>
      </c>
      <c r="D38" s="1201"/>
      <c r="E38" s="1202"/>
      <c r="F38" s="36" t="s">
        <v>512</v>
      </c>
      <c r="G38" s="37" t="s">
        <v>512</v>
      </c>
      <c r="H38" s="37" t="s">
        <v>512</v>
      </c>
      <c r="I38" s="37" t="s">
        <v>512</v>
      </c>
      <c r="J38" s="38">
        <v>0.34</v>
      </c>
      <c r="K38" s="22"/>
      <c r="L38" s="22"/>
      <c r="M38" s="22"/>
      <c r="N38" s="22"/>
      <c r="O38" s="22"/>
      <c r="P38" s="22"/>
    </row>
    <row r="39" spans="1:16" ht="39" customHeight="1" x14ac:dyDescent="0.15">
      <c r="A39" s="22"/>
      <c r="B39" s="35"/>
      <c r="C39" s="1200" t="s">
        <v>571</v>
      </c>
      <c r="D39" s="1201"/>
      <c r="E39" s="1202"/>
      <c r="F39" s="36">
        <v>0.02</v>
      </c>
      <c r="G39" s="37">
        <v>0</v>
      </c>
      <c r="H39" s="37">
        <v>0.08</v>
      </c>
      <c r="I39" s="37">
        <v>0.01</v>
      </c>
      <c r="J39" s="38">
        <v>0.09</v>
      </c>
      <c r="K39" s="22"/>
      <c r="L39" s="22"/>
      <c r="M39" s="22"/>
      <c r="N39" s="22"/>
      <c r="O39" s="22"/>
      <c r="P39" s="22"/>
    </row>
    <row r="40" spans="1:16" ht="39" customHeight="1" x14ac:dyDescent="0.15">
      <c r="A40" s="22"/>
      <c r="B40" s="35"/>
      <c r="C40" s="1200" t="s">
        <v>572</v>
      </c>
      <c r="D40" s="1201"/>
      <c r="E40" s="1202"/>
      <c r="F40" s="36" t="s">
        <v>512</v>
      </c>
      <c r="G40" s="37" t="s">
        <v>512</v>
      </c>
      <c r="H40" s="37">
        <v>0.03</v>
      </c>
      <c r="I40" s="37">
        <v>0.02</v>
      </c>
      <c r="J40" s="38">
        <v>0.03</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573</v>
      </c>
      <c r="D42" s="1201"/>
      <c r="E42" s="1202"/>
      <c r="F42" s="36" t="s">
        <v>512</v>
      </c>
      <c r="G42" s="37" t="s">
        <v>512</v>
      </c>
      <c r="H42" s="37" t="s">
        <v>512</v>
      </c>
      <c r="I42" s="37" t="s">
        <v>512</v>
      </c>
      <c r="J42" s="38" t="s">
        <v>512</v>
      </c>
      <c r="K42" s="22"/>
      <c r="L42" s="22"/>
      <c r="M42" s="22"/>
      <c r="N42" s="22"/>
      <c r="O42" s="22"/>
      <c r="P42" s="22"/>
    </row>
    <row r="43" spans="1:16" ht="39" customHeight="1" thickBot="1" x14ac:dyDescent="0.2">
      <c r="A43" s="22"/>
      <c r="B43" s="40"/>
      <c r="C43" s="1203" t="s">
        <v>574</v>
      </c>
      <c r="D43" s="1204"/>
      <c r="E43" s="1205"/>
      <c r="F43" s="41">
        <v>0</v>
      </c>
      <c r="G43" s="42">
        <v>0</v>
      </c>
      <c r="H43" s="42">
        <v>0</v>
      </c>
      <c r="I43" s="42">
        <v>4.28</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1h0NOPuH85OHXzgHsd0WidE5wRq6/MLUe0il0jgSzc4iQYEUOGLWulyhMmXwM55P/rBR9Zfn1+HciYMML2UpA==" saltValue="hBOmLlpdpFo3DjcUykJx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933</v>
      </c>
      <c r="L45" s="60">
        <v>858</v>
      </c>
      <c r="M45" s="60">
        <v>828</v>
      </c>
      <c r="N45" s="60">
        <v>856</v>
      </c>
      <c r="O45" s="61">
        <v>854</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512</v>
      </c>
      <c r="L46" s="64" t="s">
        <v>512</v>
      </c>
      <c r="M46" s="64" t="s">
        <v>512</v>
      </c>
      <c r="N46" s="64" t="s">
        <v>512</v>
      </c>
      <c r="O46" s="65" t="s">
        <v>512</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512</v>
      </c>
      <c r="L47" s="64" t="s">
        <v>512</v>
      </c>
      <c r="M47" s="64" t="s">
        <v>512</v>
      </c>
      <c r="N47" s="64" t="s">
        <v>512</v>
      </c>
      <c r="O47" s="65" t="s">
        <v>512</v>
      </c>
      <c r="P47" s="48"/>
      <c r="Q47" s="48"/>
      <c r="R47" s="48"/>
      <c r="S47" s="48"/>
      <c r="T47" s="48"/>
      <c r="U47" s="48"/>
    </row>
    <row r="48" spans="1:21" ht="30.75" customHeight="1" x14ac:dyDescent="0.15">
      <c r="A48" s="48"/>
      <c r="B48" s="1210"/>
      <c r="C48" s="1211"/>
      <c r="D48" s="62"/>
      <c r="E48" s="1216" t="s">
        <v>15</v>
      </c>
      <c r="F48" s="1216"/>
      <c r="G48" s="1216"/>
      <c r="H48" s="1216"/>
      <c r="I48" s="1216"/>
      <c r="J48" s="1217"/>
      <c r="K48" s="63">
        <v>398</v>
      </c>
      <c r="L48" s="64">
        <v>409</v>
      </c>
      <c r="M48" s="64">
        <v>387</v>
      </c>
      <c r="N48" s="64">
        <v>481</v>
      </c>
      <c r="O48" s="65">
        <v>450</v>
      </c>
      <c r="P48" s="48"/>
      <c r="Q48" s="48"/>
      <c r="R48" s="48"/>
      <c r="S48" s="48"/>
      <c r="T48" s="48"/>
      <c r="U48" s="48"/>
    </row>
    <row r="49" spans="1:21" ht="30.75" customHeight="1" x14ac:dyDescent="0.15">
      <c r="A49" s="48"/>
      <c r="B49" s="1210"/>
      <c r="C49" s="1211"/>
      <c r="D49" s="62"/>
      <c r="E49" s="1216" t="s">
        <v>16</v>
      </c>
      <c r="F49" s="1216"/>
      <c r="G49" s="1216"/>
      <c r="H49" s="1216"/>
      <c r="I49" s="1216"/>
      <c r="J49" s="1217"/>
      <c r="K49" s="63">
        <v>9</v>
      </c>
      <c r="L49" s="64">
        <v>8</v>
      </c>
      <c r="M49" s="64">
        <v>13</v>
      </c>
      <c r="N49" s="64">
        <v>14</v>
      </c>
      <c r="O49" s="65">
        <v>15</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512</v>
      </c>
      <c r="L50" s="64" t="s">
        <v>512</v>
      </c>
      <c r="M50" s="64" t="s">
        <v>512</v>
      </c>
      <c r="N50" s="64" t="s">
        <v>512</v>
      </c>
      <c r="O50" s="65" t="s">
        <v>512</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512</v>
      </c>
      <c r="L51" s="64" t="s">
        <v>512</v>
      </c>
      <c r="M51" s="64" t="s">
        <v>512</v>
      </c>
      <c r="N51" s="64" t="s">
        <v>512</v>
      </c>
      <c r="O51" s="65" t="s">
        <v>512</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1016</v>
      </c>
      <c r="L52" s="64">
        <v>931</v>
      </c>
      <c r="M52" s="64">
        <v>920</v>
      </c>
      <c r="N52" s="64">
        <v>953</v>
      </c>
      <c r="O52" s="65">
        <v>963</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324</v>
      </c>
      <c r="L53" s="69">
        <v>344</v>
      </c>
      <c r="M53" s="69">
        <v>308</v>
      </c>
      <c r="N53" s="69">
        <v>398</v>
      </c>
      <c r="O53" s="70">
        <v>356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512</v>
      </c>
      <c r="L57" s="83" t="s">
        <v>512</v>
      </c>
      <c r="M57" s="83" t="s">
        <v>512</v>
      </c>
      <c r="N57" s="83" t="s">
        <v>512</v>
      </c>
      <c r="O57" s="84" t="s">
        <v>512</v>
      </c>
    </row>
    <row r="58" spans="1:21" ht="31.5" customHeight="1" thickBot="1" x14ac:dyDescent="0.2">
      <c r="B58" s="1226"/>
      <c r="C58" s="1227"/>
      <c r="D58" s="1231" t="s">
        <v>27</v>
      </c>
      <c r="E58" s="1232"/>
      <c r="F58" s="1232"/>
      <c r="G58" s="1232"/>
      <c r="H58" s="1232"/>
      <c r="I58" s="1232"/>
      <c r="J58" s="1233"/>
      <c r="K58" s="85" t="s">
        <v>512</v>
      </c>
      <c r="L58" s="86" t="s">
        <v>512</v>
      </c>
      <c r="M58" s="86" t="s">
        <v>512</v>
      </c>
      <c r="N58" s="86" t="s">
        <v>512</v>
      </c>
      <c r="O58" s="87" t="s">
        <v>512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Mhwb4uTAyYcksVPoKebparjOAVRRWncKeVHyJVKcXwU5gjuyWEyx173JMU2AZFLxGY2CckaHbcXlc7ZuI1fQ==" saltValue="pOpNLL2Af5jXJnGIiOY2l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34" t="s">
        <v>30</v>
      </c>
      <c r="C41" s="1235"/>
      <c r="D41" s="101"/>
      <c r="E41" s="1240" t="s">
        <v>31</v>
      </c>
      <c r="F41" s="1240"/>
      <c r="G41" s="1240"/>
      <c r="H41" s="1241"/>
      <c r="I41" s="102">
        <v>9748</v>
      </c>
      <c r="J41" s="103">
        <v>9586</v>
      </c>
      <c r="K41" s="103">
        <v>9328</v>
      </c>
      <c r="L41" s="103">
        <v>8999</v>
      </c>
      <c r="M41" s="104">
        <v>8890</v>
      </c>
    </row>
    <row r="42" spans="2:13" ht="27.75" customHeight="1" x14ac:dyDescent="0.15">
      <c r="B42" s="1236"/>
      <c r="C42" s="1237"/>
      <c r="D42" s="105"/>
      <c r="E42" s="1242" t="s">
        <v>32</v>
      </c>
      <c r="F42" s="1242"/>
      <c r="G42" s="1242"/>
      <c r="H42" s="1243"/>
      <c r="I42" s="106" t="s">
        <v>512</v>
      </c>
      <c r="J42" s="107" t="s">
        <v>512</v>
      </c>
      <c r="K42" s="107" t="s">
        <v>512</v>
      </c>
      <c r="L42" s="107" t="s">
        <v>512</v>
      </c>
      <c r="M42" s="108" t="s">
        <v>512</v>
      </c>
    </row>
    <row r="43" spans="2:13" ht="27.75" customHeight="1" x14ac:dyDescent="0.15">
      <c r="B43" s="1236"/>
      <c r="C43" s="1237"/>
      <c r="D43" s="105"/>
      <c r="E43" s="1242" t="s">
        <v>33</v>
      </c>
      <c r="F43" s="1242"/>
      <c r="G43" s="1242"/>
      <c r="H43" s="1243"/>
      <c r="I43" s="106">
        <v>6815</v>
      </c>
      <c r="J43" s="107">
        <v>6778</v>
      </c>
      <c r="K43" s="107">
        <v>6662</v>
      </c>
      <c r="L43" s="107">
        <v>7682</v>
      </c>
      <c r="M43" s="108">
        <v>7169</v>
      </c>
    </row>
    <row r="44" spans="2:13" ht="27.75" customHeight="1" x14ac:dyDescent="0.15">
      <c r="B44" s="1236"/>
      <c r="C44" s="1237"/>
      <c r="D44" s="105"/>
      <c r="E44" s="1242" t="s">
        <v>34</v>
      </c>
      <c r="F44" s="1242"/>
      <c r="G44" s="1242"/>
      <c r="H44" s="1243"/>
      <c r="I44" s="106">
        <v>135</v>
      </c>
      <c r="J44" s="107">
        <v>175</v>
      </c>
      <c r="K44" s="107">
        <v>173</v>
      </c>
      <c r="L44" s="107">
        <v>194</v>
      </c>
      <c r="M44" s="108">
        <v>193</v>
      </c>
    </row>
    <row r="45" spans="2:13" ht="27.75" customHeight="1" x14ac:dyDescent="0.15">
      <c r="B45" s="1236"/>
      <c r="C45" s="1237"/>
      <c r="D45" s="105"/>
      <c r="E45" s="1242" t="s">
        <v>35</v>
      </c>
      <c r="F45" s="1242"/>
      <c r="G45" s="1242"/>
      <c r="H45" s="1243"/>
      <c r="I45" s="106">
        <v>1884</v>
      </c>
      <c r="J45" s="107">
        <v>1823</v>
      </c>
      <c r="K45" s="107">
        <v>1794</v>
      </c>
      <c r="L45" s="107">
        <v>1753</v>
      </c>
      <c r="M45" s="108">
        <v>1475</v>
      </c>
    </row>
    <row r="46" spans="2:13" ht="27.75" customHeight="1" x14ac:dyDescent="0.15">
      <c r="B46" s="1236"/>
      <c r="C46" s="1237"/>
      <c r="D46" s="109"/>
      <c r="E46" s="1242" t="s">
        <v>36</v>
      </c>
      <c r="F46" s="1242"/>
      <c r="G46" s="1242"/>
      <c r="H46" s="1243"/>
      <c r="I46" s="106" t="s">
        <v>512</v>
      </c>
      <c r="J46" s="107" t="s">
        <v>512</v>
      </c>
      <c r="K46" s="107" t="s">
        <v>512</v>
      </c>
      <c r="L46" s="107" t="s">
        <v>512</v>
      </c>
      <c r="M46" s="108" t="s">
        <v>512</v>
      </c>
    </row>
    <row r="47" spans="2:13" ht="27.75" customHeight="1" x14ac:dyDescent="0.15">
      <c r="B47" s="1236"/>
      <c r="C47" s="1237"/>
      <c r="D47" s="110"/>
      <c r="E47" s="1244" t="s">
        <v>37</v>
      </c>
      <c r="F47" s="1245"/>
      <c r="G47" s="1245"/>
      <c r="H47" s="1246"/>
      <c r="I47" s="106" t="s">
        <v>512</v>
      </c>
      <c r="J47" s="107" t="s">
        <v>512</v>
      </c>
      <c r="K47" s="107" t="s">
        <v>512</v>
      </c>
      <c r="L47" s="107" t="s">
        <v>512</v>
      </c>
      <c r="M47" s="108" t="s">
        <v>512</v>
      </c>
    </row>
    <row r="48" spans="2:13" ht="27.75" customHeight="1" x14ac:dyDescent="0.15">
      <c r="B48" s="1236"/>
      <c r="C48" s="1237"/>
      <c r="D48" s="105"/>
      <c r="E48" s="1242" t="s">
        <v>38</v>
      </c>
      <c r="F48" s="1242"/>
      <c r="G48" s="1242"/>
      <c r="H48" s="1243"/>
      <c r="I48" s="106" t="s">
        <v>512</v>
      </c>
      <c r="J48" s="107" t="s">
        <v>512</v>
      </c>
      <c r="K48" s="107" t="s">
        <v>512</v>
      </c>
      <c r="L48" s="107" t="s">
        <v>512</v>
      </c>
      <c r="M48" s="108" t="s">
        <v>512</v>
      </c>
    </row>
    <row r="49" spans="2:13" ht="27.75" customHeight="1" x14ac:dyDescent="0.15">
      <c r="B49" s="1238"/>
      <c r="C49" s="1239"/>
      <c r="D49" s="105"/>
      <c r="E49" s="1242" t="s">
        <v>39</v>
      </c>
      <c r="F49" s="1242"/>
      <c r="G49" s="1242"/>
      <c r="H49" s="1243"/>
      <c r="I49" s="106" t="s">
        <v>512</v>
      </c>
      <c r="J49" s="107" t="s">
        <v>512</v>
      </c>
      <c r="K49" s="107" t="s">
        <v>512</v>
      </c>
      <c r="L49" s="107" t="s">
        <v>512</v>
      </c>
      <c r="M49" s="108" t="s">
        <v>512</v>
      </c>
    </row>
    <row r="50" spans="2:13" ht="27.75" customHeight="1" x14ac:dyDescent="0.15">
      <c r="B50" s="1247" t="s">
        <v>40</v>
      </c>
      <c r="C50" s="1248"/>
      <c r="D50" s="111"/>
      <c r="E50" s="1242" t="s">
        <v>41</v>
      </c>
      <c r="F50" s="1242"/>
      <c r="G50" s="1242"/>
      <c r="H50" s="1243"/>
      <c r="I50" s="106">
        <v>2942</v>
      </c>
      <c r="J50" s="107">
        <v>2974</v>
      </c>
      <c r="K50" s="107">
        <v>3049</v>
      </c>
      <c r="L50" s="107">
        <v>3156</v>
      </c>
      <c r="M50" s="108">
        <v>3151</v>
      </c>
    </row>
    <row r="51" spans="2:13" ht="27.75" customHeight="1" x14ac:dyDescent="0.15">
      <c r="B51" s="1236"/>
      <c r="C51" s="1237"/>
      <c r="D51" s="105"/>
      <c r="E51" s="1242" t="s">
        <v>42</v>
      </c>
      <c r="F51" s="1242"/>
      <c r="G51" s="1242"/>
      <c r="H51" s="1243"/>
      <c r="I51" s="106">
        <v>4001</v>
      </c>
      <c r="J51" s="107">
        <v>3578</v>
      </c>
      <c r="K51" s="107">
        <v>3351</v>
      </c>
      <c r="L51" s="107">
        <v>3156</v>
      </c>
      <c r="M51" s="108">
        <v>3021</v>
      </c>
    </row>
    <row r="52" spans="2:13" ht="27.75" customHeight="1" x14ac:dyDescent="0.15">
      <c r="B52" s="1238"/>
      <c r="C52" s="1239"/>
      <c r="D52" s="105"/>
      <c r="E52" s="1242" t="s">
        <v>43</v>
      </c>
      <c r="F52" s="1242"/>
      <c r="G52" s="1242"/>
      <c r="H52" s="1243"/>
      <c r="I52" s="106">
        <v>9812</v>
      </c>
      <c r="J52" s="107">
        <v>9768</v>
      </c>
      <c r="K52" s="107">
        <v>9604</v>
      </c>
      <c r="L52" s="107">
        <v>9418</v>
      </c>
      <c r="M52" s="108">
        <v>9489</v>
      </c>
    </row>
    <row r="53" spans="2:13" ht="27.75" customHeight="1" thickBot="1" x14ac:dyDescent="0.2">
      <c r="B53" s="1249" t="s">
        <v>44</v>
      </c>
      <c r="C53" s="1250"/>
      <c r="D53" s="112"/>
      <c r="E53" s="1251" t="s">
        <v>45</v>
      </c>
      <c r="F53" s="1251"/>
      <c r="G53" s="1251"/>
      <c r="H53" s="1252"/>
      <c r="I53" s="113">
        <v>1826</v>
      </c>
      <c r="J53" s="114">
        <v>2042</v>
      </c>
      <c r="K53" s="114">
        <v>1953</v>
      </c>
      <c r="L53" s="114">
        <v>2899</v>
      </c>
      <c r="M53" s="115">
        <v>2065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Gxi+qCG6KrCSYJ34sVRg1vFGfULWA1INkbv+LU6mp+HNLiTEugTznCqq7OsVg/Q8vA0Xyh5HbM6J9zyjmKnCw==" saltValue="4cMDmpnUF6Um5wZeHfQo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261" t="s">
        <v>48</v>
      </c>
      <c r="D55" s="1261"/>
      <c r="E55" s="1262"/>
      <c r="F55" s="127">
        <v>1874</v>
      </c>
      <c r="G55" s="127">
        <v>1874</v>
      </c>
      <c r="H55" s="128">
        <v>1798</v>
      </c>
    </row>
    <row r="56" spans="2:8" ht="52.5" customHeight="1" x14ac:dyDescent="0.15">
      <c r="B56" s="129"/>
      <c r="C56" s="1263" t="s">
        <v>49</v>
      </c>
      <c r="D56" s="1263"/>
      <c r="E56" s="1264"/>
      <c r="F56" s="130">
        <v>204</v>
      </c>
      <c r="G56" s="130">
        <v>216</v>
      </c>
      <c r="H56" s="131">
        <v>228</v>
      </c>
    </row>
    <row r="57" spans="2:8" ht="53.25" customHeight="1" x14ac:dyDescent="0.15">
      <c r="B57" s="129"/>
      <c r="C57" s="1265" t="s">
        <v>50</v>
      </c>
      <c r="D57" s="1265"/>
      <c r="E57" s="1266"/>
      <c r="F57" s="132">
        <v>465</v>
      </c>
      <c r="G57" s="132">
        <v>471</v>
      </c>
      <c r="H57" s="133">
        <v>475</v>
      </c>
    </row>
    <row r="58" spans="2:8" ht="45.75" customHeight="1" x14ac:dyDescent="0.15">
      <c r="B58" s="134"/>
      <c r="C58" s="1253" t="s">
        <v>588</v>
      </c>
      <c r="D58" s="1254"/>
      <c r="E58" s="1255"/>
      <c r="F58" s="135">
        <v>334</v>
      </c>
      <c r="G58" s="135">
        <v>335</v>
      </c>
      <c r="H58" s="136">
        <v>336</v>
      </c>
    </row>
    <row r="59" spans="2:8" ht="45.75" customHeight="1" x14ac:dyDescent="0.15">
      <c r="B59" s="134"/>
      <c r="C59" s="1253" t="s">
        <v>589</v>
      </c>
      <c r="D59" s="1254"/>
      <c r="E59" s="1255"/>
      <c r="F59" s="135">
        <v>87</v>
      </c>
      <c r="G59" s="135">
        <v>87</v>
      </c>
      <c r="H59" s="136">
        <v>87</v>
      </c>
    </row>
    <row r="60" spans="2:8" ht="45.75" customHeight="1" x14ac:dyDescent="0.15">
      <c r="B60" s="134"/>
      <c r="C60" s="1253" t="s">
        <v>591</v>
      </c>
      <c r="D60" s="1254"/>
      <c r="E60" s="1255"/>
      <c r="F60" s="135">
        <v>23</v>
      </c>
      <c r="G60" s="135">
        <v>28</v>
      </c>
      <c r="H60" s="136">
        <v>32</v>
      </c>
    </row>
    <row r="61" spans="2:8" ht="45.75" customHeight="1" x14ac:dyDescent="0.15">
      <c r="B61" s="134"/>
      <c r="C61" s="1253" t="s">
        <v>590</v>
      </c>
      <c r="D61" s="1254"/>
      <c r="E61" s="1255"/>
      <c r="F61" s="135">
        <v>21</v>
      </c>
      <c r="G61" s="135">
        <v>21</v>
      </c>
      <c r="H61" s="136">
        <v>21</v>
      </c>
    </row>
    <row r="62" spans="2:8" ht="45.75" customHeight="1" thickBot="1" x14ac:dyDescent="0.2">
      <c r="B62" s="137"/>
      <c r="C62" s="1256"/>
      <c r="D62" s="1257"/>
      <c r="E62" s="1258"/>
      <c r="F62" s="138"/>
      <c r="G62" s="138"/>
      <c r="H62" s="139"/>
    </row>
    <row r="63" spans="2:8" ht="52.5" customHeight="1" thickBot="1" x14ac:dyDescent="0.2">
      <c r="B63" s="140"/>
      <c r="C63" s="1259" t="s">
        <v>51</v>
      </c>
      <c r="D63" s="1259"/>
      <c r="E63" s="1260"/>
      <c r="F63" s="141">
        <v>2543</v>
      </c>
      <c r="G63" s="141">
        <v>2561</v>
      </c>
      <c r="H63" s="142">
        <v>2502</v>
      </c>
    </row>
    <row r="64" spans="2:8" ht="15" customHeight="1" x14ac:dyDescent="0.15"/>
    <row r="65" ht="0" hidden="1" customHeight="1" x14ac:dyDescent="0.15"/>
    <row r="66" ht="0" hidden="1" customHeight="1" x14ac:dyDescent="0.15"/>
  </sheetData>
  <sheetProtection algorithmName="SHA-512" hashValue="bX8rX8p1WzU5Q/Naei4F+yFCjYXXOylG0AB8ET4NHHfNApnQw4owh1OoYX3pEDUH2pbw0hSyzklNScgbpRlv6w==" saltValue="eOmhlSu4EBNqCVQ7q+EF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I19" zoomScale="85" zoomScaleNormal="85"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593</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594</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595</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596</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553</v>
      </c>
      <c r="BQ50" s="1301"/>
      <c r="BR50" s="1301"/>
      <c r="BS50" s="1301"/>
      <c r="BT50" s="1301"/>
      <c r="BU50" s="1301"/>
      <c r="BV50" s="1301"/>
      <c r="BW50" s="1301"/>
      <c r="BX50" s="1301" t="s">
        <v>554</v>
      </c>
      <c r="BY50" s="1301"/>
      <c r="BZ50" s="1301"/>
      <c r="CA50" s="1301"/>
      <c r="CB50" s="1301"/>
      <c r="CC50" s="1301"/>
      <c r="CD50" s="1301"/>
      <c r="CE50" s="1301"/>
      <c r="CF50" s="1301" t="s">
        <v>555</v>
      </c>
      <c r="CG50" s="1301"/>
      <c r="CH50" s="1301"/>
      <c r="CI50" s="1301"/>
      <c r="CJ50" s="1301"/>
      <c r="CK50" s="1301"/>
      <c r="CL50" s="1301"/>
      <c r="CM50" s="1301"/>
      <c r="CN50" s="1301" t="s">
        <v>556</v>
      </c>
      <c r="CO50" s="1301"/>
      <c r="CP50" s="1301"/>
      <c r="CQ50" s="1301"/>
      <c r="CR50" s="1301"/>
      <c r="CS50" s="1301"/>
      <c r="CT50" s="1301"/>
      <c r="CU50" s="1301"/>
      <c r="CV50" s="1301" t="s">
        <v>557</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597</v>
      </c>
      <c r="AO51" s="1305"/>
      <c r="AP51" s="1305"/>
      <c r="AQ51" s="1305"/>
      <c r="AR51" s="1305"/>
      <c r="AS51" s="1305"/>
      <c r="AT51" s="1305"/>
      <c r="AU51" s="1305"/>
      <c r="AV51" s="1305"/>
      <c r="AW51" s="1305"/>
      <c r="AX51" s="1305"/>
      <c r="AY51" s="1305"/>
      <c r="AZ51" s="1305"/>
      <c r="BA51" s="1305"/>
      <c r="BB51" s="1305" t="s">
        <v>598</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40.299999999999997</v>
      </c>
      <c r="BY51" s="1307"/>
      <c r="BZ51" s="1307"/>
      <c r="CA51" s="1307"/>
      <c r="CB51" s="1307"/>
      <c r="CC51" s="1307"/>
      <c r="CD51" s="1307"/>
      <c r="CE51" s="1307"/>
      <c r="CF51" s="1307">
        <v>38.6</v>
      </c>
      <c r="CG51" s="1307"/>
      <c r="CH51" s="1307"/>
      <c r="CI51" s="1307"/>
      <c r="CJ51" s="1307"/>
      <c r="CK51" s="1307"/>
      <c r="CL51" s="1307"/>
      <c r="CM51" s="1307"/>
      <c r="CN51" s="1307">
        <v>56.7</v>
      </c>
      <c r="CO51" s="1307"/>
      <c r="CP51" s="1307"/>
      <c r="CQ51" s="1307"/>
      <c r="CR51" s="1307"/>
      <c r="CS51" s="1307"/>
      <c r="CT51" s="1307"/>
      <c r="CU51" s="1307"/>
      <c r="CV51" s="1307">
        <v>39.799999999999997</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599</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62.6</v>
      </c>
      <c r="BY53" s="1307"/>
      <c r="BZ53" s="1307"/>
      <c r="CA53" s="1307"/>
      <c r="CB53" s="1307"/>
      <c r="CC53" s="1307"/>
      <c r="CD53" s="1307"/>
      <c r="CE53" s="1307"/>
      <c r="CF53" s="1307">
        <v>63</v>
      </c>
      <c r="CG53" s="1307"/>
      <c r="CH53" s="1307"/>
      <c r="CI53" s="1307"/>
      <c r="CJ53" s="1307"/>
      <c r="CK53" s="1307"/>
      <c r="CL53" s="1307"/>
      <c r="CM53" s="1307"/>
      <c r="CN53" s="1307">
        <v>64.2</v>
      </c>
      <c r="CO53" s="1307"/>
      <c r="CP53" s="1307"/>
      <c r="CQ53" s="1307"/>
      <c r="CR53" s="1307"/>
      <c r="CS53" s="1307"/>
      <c r="CT53" s="1307"/>
      <c r="CU53" s="1307"/>
      <c r="CV53" s="1307">
        <v>65.599999999999994</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600</v>
      </c>
      <c r="AO55" s="1301"/>
      <c r="AP55" s="1301"/>
      <c r="AQ55" s="1301"/>
      <c r="AR55" s="1301"/>
      <c r="AS55" s="1301"/>
      <c r="AT55" s="1301"/>
      <c r="AU55" s="1301"/>
      <c r="AV55" s="1301"/>
      <c r="AW55" s="1301"/>
      <c r="AX55" s="1301"/>
      <c r="AY55" s="1301"/>
      <c r="AZ55" s="1301"/>
      <c r="BA55" s="1301"/>
      <c r="BB55" s="1305" t="s">
        <v>601</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13</v>
      </c>
      <c r="BY55" s="1307"/>
      <c r="BZ55" s="1307"/>
      <c r="CA55" s="1307"/>
      <c r="CB55" s="1307"/>
      <c r="CC55" s="1307"/>
      <c r="CD55" s="1307"/>
      <c r="CE55" s="1307"/>
      <c r="CF55" s="1307">
        <v>21</v>
      </c>
      <c r="CG55" s="1307"/>
      <c r="CH55" s="1307"/>
      <c r="CI55" s="1307"/>
      <c r="CJ55" s="1307"/>
      <c r="CK55" s="1307"/>
      <c r="CL55" s="1307"/>
      <c r="CM55" s="1307"/>
      <c r="CN55" s="1307">
        <v>20.2</v>
      </c>
      <c r="CO55" s="1307"/>
      <c r="CP55" s="1307"/>
      <c r="CQ55" s="1307"/>
      <c r="CR55" s="1307"/>
      <c r="CS55" s="1307"/>
      <c r="CT55" s="1307"/>
      <c r="CU55" s="1307"/>
      <c r="CV55" s="1307">
        <v>18.3</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599</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53.4</v>
      </c>
      <c r="BY57" s="1307"/>
      <c r="BZ57" s="1307"/>
      <c r="CA57" s="1307"/>
      <c r="CB57" s="1307"/>
      <c r="CC57" s="1307"/>
      <c r="CD57" s="1307"/>
      <c r="CE57" s="1307"/>
      <c r="CF57" s="1307">
        <v>56.1</v>
      </c>
      <c r="CG57" s="1307"/>
      <c r="CH57" s="1307"/>
      <c r="CI57" s="1307"/>
      <c r="CJ57" s="1307"/>
      <c r="CK57" s="1307"/>
      <c r="CL57" s="1307"/>
      <c r="CM57" s="1307"/>
      <c r="CN57" s="1307">
        <v>58.1</v>
      </c>
      <c r="CO57" s="1307"/>
      <c r="CP57" s="1307"/>
      <c r="CQ57" s="1307"/>
      <c r="CR57" s="1307"/>
      <c r="CS57" s="1307"/>
      <c r="CT57" s="1307"/>
      <c r="CU57" s="1307"/>
      <c r="CV57" s="1307">
        <v>59.1</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602</v>
      </c>
    </row>
    <row r="64" spans="1:109" x14ac:dyDescent="0.15">
      <c r="B64" s="1276"/>
      <c r="G64" s="1283"/>
      <c r="I64" s="1317"/>
      <c r="J64" s="1317"/>
      <c r="K64" s="1317"/>
      <c r="L64" s="1317"/>
      <c r="M64" s="1317"/>
      <c r="N64" s="1318"/>
      <c r="AM64" s="1283"/>
      <c r="AN64" s="1283" t="s">
        <v>594</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603</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596</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553</v>
      </c>
      <c r="BQ72" s="1301"/>
      <c r="BR72" s="1301"/>
      <c r="BS72" s="1301"/>
      <c r="BT72" s="1301"/>
      <c r="BU72" s="1301"/>
      <c r="BV72" s="1301"/>
      <c r="BW72" s="1301"/>
      <c r="BX72" s="1301" t="s">
        <v>554</v>
      </c>
      <c r="BY72" s="1301"/>
      <c r="BZ72" s="1301"/>
      <c r="CA72" s="1301"/>
      <c r="CB72" s="1301"/>
      <c r="CC72" s="1301"/>
      <c r="CD72" s="1301"/>
      <c r="CE72" s="1301"/>
      <c r="CF72" s="1301" t="s">
        <v>555</v>
      </c>
      <c r="CG72" s="1301"/>
      <c r="CH72" s="1301"/>
      <c r="CI72" s="1301"/>
      <c r="CJ72" s="1301"/>
      <c r="CK72" s="1301"/>
      <c r="CL72" s="1301"/>
      <c r="CM72" s="1301"/>
      <c r="CN72" s="1301" t="s">
        <v>556</v>
      </c>
      <c r="CO72" s="1301"/>
      <c r="CP72" s="1301"/>
      <c r="CQ72" s="1301"/>
      <c r="CR72" s="1301"/>
      <c r="CS72" s="1301"/>
      <c r="CT72" s="1301"/>
      <c r="CU72" s="1301"/>
      <c r="CV72" s="1301" t="s">
        <v>557</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597</v>
      </c>
      <c r="AO73" s="1305"/>
      <c r="AP73" s="1305"/>
      <c r="AQ73" s="1305"/>
      <c r="AR73" s="1305"/>
      <c r="AS73" s="1305"/>
      <c r="AT73" s="1305"/>
      <c r="AU73" s="1305"/>
      <c r="AV73" s="1305"/>
      <c r="AW73" s="1305"/>
      <c r="AX73" s="1305"/>
      <c r="AY73" s="1305"/>
      <c r="AZ73" s="1305"/>
      <c r="BA73" s="1305"/>
      <c r="BB73" s="1305" t="s">
        <v>601</v>
      </c>
      <c r="BC73" s="1305"/>
      <c r="BD73" s="1305"/>
      <c r="BE73" s="1305"/>
      <c r="BF73" s="1305"/>
      <c r="BG73" s="1305"/>
      <c r="BH73" s="1305"/>
      <c r="BI73" s="1305"/>
      <c r="BJ73" s="1305"/>
      <c r="BK73" s="1305"/>
      <c r="BL73" s="1305"/>
      <c r="BM73" s="1305"/>
      <c r="BN73" s="1305"/>
      <c r="BO73" s="1305"/>
      <c r="BP73" s="1307">
        <v>37.4</v>
      </c>
      <c r="BQ73" s="1307"/>
      <c r="BR73" s="1307"/>
      <c r="BS73" s="1307"/>
      <c r="BT73" s="1307"/>
      <c r="BU73" s="1307"/>
      <c r="BV73" s="1307"/>
      <c r="BW73" s="1307"/>
      <c r="BX73" s="1307">
        <v>40.299999999999997</v>
      </c>
      <c r="BY73" s="1307"/>
      <c r="BZ73" s="1307"/>
      <c r="CA73" s="1307"/>
      <c r="CB73" s="1307"/>
      <c r="CC73" s="1307"/>
      <c r="CD73" s="1307"/>
      <c r="CE73" s="1307"/>
      <c r="CF73" s="1307">
        <v>38.6</v>
      </c>
      <c r="CG73" s="1307"/>
      <c r="CH73" s="1307"/>
      <c r="CI73" s="1307"/>
      <c r="CJ73" s="1307"/>
      <c r="CK73" s="1307"/>
      <c r="CL73" s="1307"/>
      <c r="CM73" s="1307"/>
      <c r="CN73" s="1307">
        <v>56.7</v>
      </c>
      <c r="CO73" s="1307"/>
      <c r="CP73" s="1307"/>
      <c r="CQ73" s="1307"/>
      <c r="CR73" s="1307"/>
      <c r="CS73" s="1307"/>
      <c r="CT73" s="1307"/>
      <c r="CU73" s="1307"/>
      <c r="CV73" s="1307">
        <v>39.799999999999997</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604</v>
      </c>
      <c r="BC75" s="1305"/>
      <c r="BD75" s="1305"/>
      <c r="BE75" s="1305"/>
      <c r="BF75" s="1305"/>
      <c r="BG75" s="1305"/>
      <c r="BH75" s="1305"/>
      <c r="BI75" s="1305"/>
      <c r="BJ75" s="1305"/>
      <c r="BK75" s="1305"/>
      <c r="BL75" s="1305"/>
      <c r="BM75" s="1305"/>
      <c r="BN75" s="1305"/>
      <c r="BO75" s="1305"/>
      <c r="BP75" s="1307">
        <v>6.9</v>
      </c>
      <c r="BQ75" s="1307"/>
      <c r="BR75" s="1307"/>
      <c r="BS75" s="1307"/>
      <c r="BT75" s="1307"/>
      <c r="BU75" s="1307"/>
      <c r="BV75" s="1307"/>
      <c r="BW75" s="1307"/>
      <c r="BX75" s="1307">
        <v>6.9</v>
      </c>
      <c r="BY75" s="1307"/>
      <c r="BZ75" s="1307"/>
      <c r="CA75" s="1307"/>
      <c r="CB75" s="1307"/>
      <c r="CC75" s="1307"/>
      <c r="CD75" s="1307"/>
      <c r="CE75" s="1307"/>
      <c r="CF75" s="1307">
        <v>6.5</v>
      </c>
      <c r="CG75" s="1307"/>
      <c r="CH75" s="1307"/>
      <c r="CI75" s="1307"/>
      <c r="CJ75" s="1307"/>
      <c r="CK75" s="1307"/>
      <c r="CL75" s="1307"/>
      <c r="CM75" s="1307"/>
      <c r="CN75" s="1307">
        <v>6.8</v>
      </c>
      <c r="CO75" s="1307"/>
      <c r="CP75" s="1307"/>
      <c r="CQ75" s="1307"/>
      <c r="CR75" s="1307"/>
      <c r="CS75" s="1307"/>
      <c r="CT75" s="1307"/>
      <c r="CU75" s="1307"/>
      <c r="CV75" s="1307">
        <v>6.9</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600</v>
      </c>
      <c r="AO77" s="1301"/>
      <c r="AP77" s="1301"/>
      <c r="AQ77" s="1301"/>
      <c r="AR77" s="1301"/>
      <c r="AS77" s="1301"/>
      <c r="AT77" s="1301"/>
      <c r="AU77" s="1301"/>
      <c r="AV77" s="1301"/>
      <c r="AW77" s="1301"/>
      <c r="AX77" s="1301"/>
      <c r="AY77" s="1301"/>
      <c r="AZ77" s="1301"/>
      <c r="BA77" s="1301"/>
      <c r="BB77" s="1305" t="s">
        <v>601</v>
      </c>
      <c r="BC77" s="1305"/>
      <c r="BD77" s="1305"/>
      <c r="BE77" s="1305"/>
      <c r="BF77" s="1305"/>
      <c r="BG77" s="1305"/>
      <c r="BH77" s="1305"/>
      <c r="BI77" s="1305"/>
      <c r="BJ77" s="1305"/>
      <c r="BK77" s="1305"/>
      <c r="BL77" s="1305"/>
      <c r="BM77" s="1305"/>
      <c r="BN77" s="1305"/>
      <c r="BO77" s="1305"/>
      <c r="BP77" s="1307">
        <v>20.3</v>
      </c>
      <c r="BQ77" s="1307"/>
      <c r="BR77" s="1307"/>
      <c r="BS77" s="1307"/>
      <c r="BT77" s="1307"/>
      <c r="BU77" s="1307"/>
      <c r="BV77" s="1307"/>
      <c r="BW77" s="1307"/>
      <c r="BX77" s="1307">
        <v>13</v>
      </c>
      <c r="BY77" s="1307"/>
      <c r="BZ77" s="1307"/>
      <c r="CA77" s="1307"/>
      <c r="CB77" s="1307"/>
      <c r="CC77" s="1307"/>
      <c r="CD77" s="1307"/>
      <c r="CE77" s="1307"/>
      <c r="CF77" s="1307">
        <v>21</v>
      </c>
      <c r="CG77" s="1307"/>
      <c r="CH77" s="1307"/>
      <c r="CI77" s="1307"/>
      <c r="CJ77" s="1307"/>
      <c r="CK77" s="1307"/>
      <c r="CL77" s="1307"/>
      <c r="CM77" s="1307"/>
      <c r="CN77" s="1307">
        <v>20.2</v>
      </c>
      <c r="CO77" s="1307"/>
      <c r="CP77" s="1307"/>
      <c r="CQ77" s="1307"/>
      <c r="CR77" s="1307"/>
      <c r="CS77" s="1307"/>
      <c r="CT77" s="1307"/>
      <c r="CU77" s="1307"/>
      <c r="CV77" s="1307">
        <v>18.3</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604</v>
      </c>
      <c r="BC79" s="1305"/>
      <c r="BD79" s="1305"/>
      <c r="BE79" s="1305"/>
      <c r="BF79" s="1305"/>
      <c r="BG79" s="1305"/>
      <c r="BH79" s="1305"/>
      <c r="BI79" s="1305"/>
      <c r="BJ79" s="1305"/>
      <c r="BK79" s="1305"/>
      <c r="BL79" s="1305"/>
      <c r="BM79" s="1305"/>
      <c r="BN79" s="1305"/>
      <c r="BO79" s="1305"/>
      <c r="BP79" s="1307">
        <v>7.7</v>
      </c>
      <c r="BQ79" s="1307"/>
      <c r="BR79" s="1307"/>
      <c r="BS79" s="1307"/>
      <c r="BT79" s="1307"/>
      <c r="BU79" s="1307"/>
      <c r="BV79" s="1307"/>
      <c r="BW79" s="1307"/>
      <c r="BX79" s="1307">
        <v>6.8</v>
      </c>
      <c r="BY79" s="1307"/>
      <c r="BZ79" s="1307"/>
      <c r="CA79" s="1307"/>
      <c r="CB79" s="1307"/>
      <c r="CC79" s="1307"/>
      <c r="CD79" s="1307"/>
      <c r="CE79" s="1307"/>
      <c r="CF79" s="1307">
        <v>6.8</v>
      </c>
      <c r="CG79" s="1307"/>
      <c r="CH79" s="1307"/>
      <c r="CI79" s="1307"/>
      <c r="CJ79" s="1307"/>
      <c r="CK79" s="1307"/>
      <c r="CL79" s="1307"/>
      <c r="CM79" s="1307"/>
      <c r="CN79" s="1307">
        <v>6.8</v>
      </c>
      <c r="CO79" s="1307"/>
      <c r="CP79" s="1307"/>
      <c r="CQ79" s="1307"/>
      <c r="CR79" s="1307"/>
      <c r="CS79" s="1307"/>
      <c r="CT79" s="1307"/>
      <c r="CU79" s="1307"/>
      <c r="CV79" s="1307">
        <v>6.8</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ELhqbHeWoknmmCLrvgqk7I98X38DoL2QnnyOvWmrynIxtf6NF3N7AykPkG/W9wQ0NCmyFaGDnFWZudsv3Y3ug==" saltValue="FrykjP6CY/kyNps1cXTkM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0k3EYjwJwILotz54mTxLDp/j0UrX4+/kDgS63IVnXj6xeMgBJTTPfu7t+7Zj02d8LfwO/Jbvk5Nybj78s9Hjg==" saltValue="AJjukMnuPfpGuISG8r8jI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FHKtpPGM4e2yksik7EQOBJVKBqKlVyqhzVux6q7r2YGekMWsKbvXRAchQPes7B1o5pqvhqm132PflIRo34ZIw==" saltValue="4BR+ZBbjkFshDwfCNBC57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550</v>
      </c>
      <c r="G2" s="156"/>
      <c r="H2" s="157"/>
    </row>
    <row r="3" spans="1:8" x14ac:dyDescent="0.15">
      <c r="A3" s="153" t="s">
        <v>543</v>
      </c>
      <c r="B3" s="158"/>
      <c r="C3" s="159"/>
      <c r="D3" s="160">
        <v>28551</v>
      </c>
      <c r="E3" s="161"/>
      <c r="F3" s="162">
        <v>53292</v>
      </c>
      <c r="G3" s="163"/>
      <c r="H3" s="164"/>
    </row>
    <row r="4" spans="1:8" x14ac:dyDescent="0.15">
      <c r="A4" s="165"/>
      <c r="B4" s="166"/>
      <c r="C4" s="167"/>
      <c r="D4" s="168">
        <v>16245</v>
      </c>
      <c r="E4" s="169"/>
      <c r="F4" s="170">
        <v>28900</v>
      </c>
      <c r="G4" s="171"/>
      <c r="H4" s="172"/>
    </row>
    <row r="5" spans="1:8" x14ac:dyDescent="0.15">
      <c r="A5" s="153" t="s">
        <v>545</v>
      </c>
      <c r="B5" s="158"/>
      <c r="C5" s="159"/>
      <c r="D5" s="160">
        <v>21411</v>
      </c>
      <c r="E5" s="161"/>
      <c r="F5" s="162">
        <v>49919</v>
      </c>
      <c r="G5" s="163"/>
      <c r="H5" s="164"/>
    </row>
    <row r="6" spans="1:8" x14ac:dyDescent="0.15">
      <c r="A6" s="165"/>
      <c r="B6" s="166"/>
      <c r="C6" s="167"/>
      <c r="D6" s="168">
        <v>15808</v>
      </c>
      <c r="E6" s="169"/>
      <c r="F6" s="170">
        <v>26398</v>
      </c>
      <c r="G6" s="171"/>
      <c r="H6" s="172"/>
    </row>
    <row r="7" spans="1:8" x14ac:dyDescent="0.15">
      <c r="A7" s="153" t="s">
        <v>546</v>
      </c>
      <c r="B7" s="158"/>
      <c r="C7" s="159"/>
      <c r="D7" s="160">
        <v>23525</v>
      </c>
      <c r="E7" s="161"/>
      <c r="F7" s="162">
        <v>47738</v>
      </c>
      <c r="G7" s="163"/>
      <c r="H7" s="164"/>
    </row>
    <row r="8" spans="1:8" x14ac:dyDescent="0.15">
      <c r="A8" s="165"/>
      <c r="B8" s="166"/>
      <c r="C8" s="167"/>
      <c r="D8" s="168">
        <v>11246</v>
      </c>
      <c r="E8" s="169"/>
      <c r="F8" s="170">
        <v>24937</v>
      </c>
      <c r="G8" s="171"/>
      <c r="H8" s="172"/>
    </row>
    <row r="9" spans="1:8" x14ac:dyDescent="0.15">
      <c r="A9" s="153" t="s">
        <v>547</v>
      </c>
      <c r="B9" s="158"/>
      <c r="C9" s="159"/>
      <c r="D9" s="160">
        <v>28112</v>
      </c>
      <c r="E9" s="161"/>
      <c r="F9" s="162">
        <v>52191</v>
      </c>
      <c r="G9" s="163"/>
      <c r="H9" s="164"/>
    </row>
    <row r="10" spans="1:8" x14ac:dyDescent="0.15">
      <c r="A10" s="165"/>
      <c r="B10" s="166"/>
      <c r="C10" s="167"/>
      <c r="D10" s="168">
        <v>11952</v>
      </c>
      <c r="E10" s="169"/>
      <c r="F10" s="170">
        <v>24843</v>
      </c>
      <c r="G10" s="171"/>
      <c r="H10" s="172"/>
    </row>
    <row r="11" spans="1:8" x14ac:dyDescent="0.15">
      <c r="A11" s="153" t="s">
        <v>548</v>
      </c>
      <c r="B11" s="158"/>
      <c r="C11" s="159"/>
      <c r="D11" s="160">
        <v>21626</v>
      </c>
      <c r="E11" s="161"/>
      <c r="F11" s="162">
        <v>47387</v>
      </c>
      <c r="G11" s="163"/>
      <c r="H11" s="164"/>
    </row>
    <row r="12" spans="1:8" x14ac:dyDescent="0.15">
      <c r="A12" s="165"/>
      <c r="B12" s="166"/>
      <c r="C12" s="173"/>
      <c r="D12" s="168">
        <v>13301</v>
      </c>
      <c r="E12" s="169"/>
      <c r="F12" s="170">
        <v>24928</v>
      </c>
      <c r="G12" s="171"/>
      <c r="H12" s="172"/>
    </row>
    <row r="13" spans="1:8" x14ac:dyDescent="0.15">
      <c r="A13" s="153"/>
      <c r="B13" s="158"/>
      <c r="C13" s="174"/>
      <c r="D13" s="175">
        <v>24645</v>
      </c>
      <c r="E13" s="176"/>
      <c r="F13" s="177">
        <v>50105</v>
      </c>
      <c r="G13" s="178"/>
      <c r="H13" s="164"/>
    </row>
    <row r="14" spans="1:8" x14ac:dyDescent="0.15">
      <c r="A14" s="165"/>
      <c r="B14" s="166"/>
      <c r="C14" s="167"/>
      <c r="D14" s="168">
        <v>13710</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6.92</v>
      </c>
      <c r="C19" s="179">
        <f>ROUND(VALUE(SUBSTITUTE(実質収支比率等に係る経年分析!G$48,"▲","-")),2)</f>
        <v>7.75</v>
      </c>
      <c r="D19" s="179">
        <f>ROUND(VALUE(SUBSTITUTE(実質収支比率等に係る経年分析!H$48,"▲","-")),2)</f>
        <v>4.43</v>
      </c>
      <c r="E19" s="179">
        <f>ROUND(VALUE(SUBSTITUTE(実質収支比率等に係る経年分析!I$48,"▲","-")),2)</f>
        <v>3.92</v>
      </c>
      <c r="F19" s="179">
        <f>ROUND(VALUE(SUBSTITUTE(実質収支比率等に係る経年分析!J$48,"▲","-")),2)</f>
        <v>5.2</v>
      </c>
    </row>
    <row r="20" spans="1:11" x14ac:dyDescent="0.15">
      <c r="A20" s="179" t="s">
        <v>55</v>
      </c>
      <c r="B20" s="179">
        <f>ROUND(VALUE(SUBSTITUTE(実質収支比率等に係る経年分析!F$47,"▲","-")),2)</f>
        <v>32.79</v>
      </c>
      <c r="C20" s="179">
        <f>ROUND(VALUE(SUBSTITUTE(実質収支比率等に係る経年分析!G$47,"▲","-")),2)</f>
        <v>32.090000000000003</v>
      </c>
      <c r="D20" s="179">
        <f>ROUND(VALUE(SUBSTITUTE(実質収支比率等に係る経年分析!H$47,"▲","-")),2)</f>
        <v>32.06</v>
      </c>
      <c r="E20" s="179">
        <f>ROUND(VALUE(SUBSTITUTE(実質収支比率等に係る経年分析!I$47,"▲","-")),2)</f>
        <v>31.62</v>
      </c>
      <c r="F20" s="179">
        <f>ROUND(VALUE(SUBSTITUTE(実質収支比率等に係る経年分析!J$47,"▲","-")),2)</f>
        <v>29.9</v>
      </c>
    </row>
    <row r="21" spans="1:11" x14ac:dyDescent="0.15">
      <c r="A21" s="179" t="s">
        <v>56</v>
      </c>
      <c r="B21" s="179">
        <f>IF(ISNUMBER(VALUE(SUBSTITUTE(実質収支比率等に係る経年分析!F$49,"▲","-"))),ROUND(VALUE(SUBSTITUTE(実質収支比率等に係る経年分析!F$49,"▲","-")),2),NA())</f>
        <v>-4.32</v>
      </c>
      <c r="C21" s="179">
        <f>IF(ISNUMBER(VALUE(SUBSTITUTE(実質収支比率等に係る経年分析!G$49,"▲","-"))),ROUND(VALUE(SUBSTITUTE(実質収支比率等に係る経年分析!G$49,"▲","-")),2),NA())</f>
        <v>1.06</v>
      </c>
      <c r="D21" s="179">
        <f>IF(ISNUMBER(VALUE(SUBSTITUTE(実質収支比率等に係る経年分析!H$49,"▲","-"))),ROUND(VALUE(SUBSTITUTE(実質収支比率等に係る経年分析!H$49,"▲","-")),2),NA())</f>
        <v>-3.28</v>
      </c>
      <c r="E21" s="179">
        <f>IF(ISNUMBER(VALUE(SUBSTITUTE(実質収支比率等に係る経年分析!I$49,"▲","-"))),ROUND(VALUE(SUBSTITUTE(実質収支比率等に係る経年分析!I$49,"▲","-")),2),NA())</f>
        <v>-0.45</v>
      </c>
      <c r="F21" s="179">
        <f>IF(ISNUMBER(VALUE(SUBSTITUTE(実質収支比率等に係る経年分析!J$49,"▲","-"))),ROUND(VALUE(SUBSTITUTE(実質収支比率等に係る経年分析!J$49,"▲","-")),2),NA())</f>
        <v>0.08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4.28</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介護保険事業（介護サービス事業勘定）</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後期高齢者医療</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x14ac:dyDescent="0.15">
      <c r="A32" s="180" t="str">
        <f>IF(連結実質赤字比率に係る赤字・黒字の構成分析!C$38="",NA(),連結実質赤字比率に係る赤字・黒字の構成分析!C$38)</f>
        <v>下水道事業</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0.34</v>
      </c>
    </row>
    <row r="33" spans="1:16" x14ac:dyDescent="0.15">
      <c r="A33" s="180" t="str">
        <f>IF(連結実質赤字比率に係る赤字・黒字の構成分析!C$37="",NA(),連結実質赤字比率に係る赤字・黒字の構成分析!C$37)</f>
        <v>介護保険事業（保険事業勘定）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1.81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2.2000000000000002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1.54</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6.92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7.75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4.43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3.92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5.19</v>
      </c>
    </row>
    <row r="35" spans="1:16" x14ac:dyDescent="0.15">
      <c r="A35" s="180" t="str">
        <f>IF(連結実質赤字比率に係る赤字・黒字の構成分析!C$35="",NA(),連結実質赤字比率に係る赤字・黒字の構成分析!C$35)</f>
        <v>水道事業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5.55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5.08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6.02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5.95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6.5</v>
      </c>
    </row>
    <row r="36" spans="1:16" x14ac:dyDescent="0.15">
      <c r="A36" s="180" t="str">
        <f>IF(連結実質赤字比率に係る赤字・黒字の構成分析!C$34="",NA(),連結実質赤字比率に係る赤字・黒字の構成分析!C$34)</f>
        <v>国民健康保険事業</v>
      </c>
      <c r="B36" s="180">
        <f>IF(ROUND(VALUE(SUBSTITUTE(連結実質赤字比率に係る赤字・黒字の構成分析!F$34,"▲", "-")), 2) &lt; 0, ABS(ROUND(VALUE(SUBSTITUTE(連結実質赤字比率に係る赤字・黒字の構成分析!F$34,"▲", "-")), 2)), NA())</f>
        <v>7.86</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7.36</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5.39</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4.18</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4.01</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1016</v>
      </c>
      <c r="E42" s="181"/>
      <c r="F42" s="181"/>
      <c r="G42" s="181">
        <f>'実質公債費比率（分子）の構造'!L$52</f>
        <v>931</v>
      </c>
      <c r="H42" s="181"/>
      <c r="I42" s="181"/>
      <c r="J42" s="181">
        <f>'実質公債費比率（分子）の構造'!M$52</f>
        <v>920</v>
      </c>
      <c r="K42" s="181"/>
      <c r="L42" s="181"/>
      <c r="M42" s="181">
        <f>'実質公債費比率（分子）の構造'!N$52</f>
        <v>953</v>
      </c>
      <c r="N42" s="181"/>
      <c r="O42" s="181"/>
      <c r="P42" s="181">
        <f>'実質公債費比率（分子）の構造'!O$52</f>
        <v>963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9</v>
      </c>
      <c r="C45" s="181"/>
      <c r="D45" s="181"/>
      <c r="E45" s="181">
        <f>'実質公債費比率（分子）の構造'!L$49</f>
        <v>8</v>
      </c>
      <c r="F45" s="181"/>
      <c r="G45" s="181"/>
      <c r="H45" s="181">
        <f>'実質公債費比率（分子）の構造'!M$49</f>
        <v>13</v>
      </c>
      <c r="I45" s="181"/>
      <c r="J45" s="181"/>
      <c r="K45" s="181">
        <f>'実質公債費比率（分子）の構造'!N$49</f>
        <v>14</v>
      </c>
      <c r="L45" s="181"/>
      <c r="M45" s="181"/>
      <c r="N45" s="181">
        <f>'実質公債費比率（分子）の構造'!O$49</f>
        <v>15</v>
      </c>
      <c r="O45" s="181"/>
      <c r="P45" s="181"/>
    </row>
    <row r="46" spans="1:16" x14ac:dyDescent="0.15">
      <c r="A46" s="181" t="s">
        <v>67</v>
      </c>
      <c r="B46" s="181">
        <f>'実質公債費比率（分子）の構造'!K$48</f>
        <v>398</v>
      </c>
      <c r="C46" s="181"/>
      <c r="D46" s="181"/>
      <c r="E46" s="181">
        <f>'実質公債費比率（分子）の構造'!L$48</f>
        <v>409</v>
      </c>
      <c r="F46" s="181"/>
      <c r="G46" s="181"/>
      <c r="H46" s="181">
        <f>'実質公債費比率（分子）の構造'!M$48</f>
        <v>387</v>
      </c>
      <c r="I46" s="181"/>
      <c r="J46" s="181"/>
      <c r="K46" s="181">
        <f>'実質公債費比率（分子）の構造'!N$48</f>
        <v>481</v>
      </c>
      <c r="L46" s="181"/>
      <c r="M46" s="181"/>
      <c r="N46" s="181">
        <f>'実質公債費比率（分子）の構造'!O$48</f>
        <v>450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933</v>
      </c>
      <c r="C49" s="181"/>
      <c r="D49" s="181"/>
      <c r="E49" s="181">
        <f>'実質公債費比率（分子）の構造'!L$45</f>
        <v>858</v>
      </c>
      <c r="F49" s="181"/>
      <c r="G49" s="181"/>
      <c r="H49" s="181">
        <f>'実質公債費比率（分子）の構造'!M$45</f>
        <v>828</v>
      </c>
      <c r="I49" s="181"/>
      <c r="J49" s="181"/>
      <c r="K49" s="181">
        <f>'実質公債費比率（分子）の構造'!N$45</f>
        <v>856</v>
      </c>
      <c r="L49" s="181"/>
      <c r="M49" s="181"/>
      <c r="N49" s="181">
        <f>'実質公債費比率（分子）の構造'!O$45</f>
        <v>854</v>
      </c>
      <c r="O49" s="181"/>
      <c r="P49" s="181"/>
    </row>
    <row r="50" spans="1:16" x14ac:dyDescent="0.15">
      <c r="A50" s="181" t="s">
        <v>71</v>
      </c>
      <c r="B50" s="181" t="e">
        <f>NA()</f>
        <v>#N/A</v>
      </c>
      <c r="C50" s="181">
        <f>IF(ISNUMBER('実質公債費比率（分子）の構造'!K$53),'実質公債費比率（分子）の構造'!K$53,NA())</f>
        <v>324</v>
      </c>
      <c r="D50" s="181" t="e">
        <f>NA()</f>
        <v>#N/A</v>
      </c>
      <c r="E50" s="181" t="e">
        <f>NA()</f>
        <v>#N/A</v>
      </c>
      <c r="F50" s="181">
        <f>IF(ISNUMBER('実質公債費比率（分子）の構造'!L$53),'実質公債費比率（分子）の構造'!L$53,NA())</f>
        <v>344</v>
      </c>
      <c r="G50" s="181" t="e">
        <f>NA()</f>
        <v>#N/A</v>
      </c>
      <c r="H50" s="181" t="e">
        <f>NA()</f>
        <v>#N/A</v>
      </c>
      <c r="I50" s="181">
        <f>IF(ISNUMBER('実質公債費比率（分子）の構造'!M$53),'実質公債費比率（分子）の構造'!M$53,NA())</f>
        <v>308</v>
      </c>
      <c r="J50" s="181" t="e">
        <f>NA()</f>
        <v>#N/A</v>
      </c>
      <c r="K50" s="181" t="e">
        <f>NA()</f>
        <v>#N/A</v>
      </c>
      <c r="L50" s="181">
        <f>IF(ISNUMBER('実質公債費比率（分子）の構造'!N$53),'実質公債費比率（分子）の構造'!N$53,NA())</f>
        <v>398</v>
      </c>
      <c r="M50" s="181" t="e">
        <f>NA()</f>
        <v>#N/A</v>
      </c>
      <c r="N50" s="181" t="e">
        <f>NA()</f>
        <v>#N/A</v>
      </c>
      <c r="O50" s="181">
        <f>IF(ISNUMBER('実質公債費比率（分子）の構造'!O$53),'実質公債費比率（分子）の構造'!O$53,NA())</f>
        <v>356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9812</v>
      </c>
      <c r="E56" s="180"/>
      <c r="F56" s="180"/>
      <c r="G56" s="180">
        <f>'将来負担比率（分子）の構造'!J$52</f>
        <v>9768</v>
      </c>
      <c r="H56" s="180"/>
      <c r="I56" s="180"/>
      <c r="J56" s="180">
        <f>'将来負担比率（分子）の構造'!K$52</f>
        <v>9604</v>
      </c>
      <c r="K56" s="180"/>
      <c r="L56" s="180"/>
      <c r="M56" s="180">
        <f>'将来負担比率（分子）の構造'!L$52</f>
        <v>9418</v>
      </c>
      <c r="N56" s="180"/>
      <c r="O56" s="180"/>
      <c r="P56" s="180">
        <f>'将来負担比率（分子）の構造'!M$52</f>
        <v>9489</v>
      </c>
    </row>
    <row r="57" spans="1:16" x14ac:dyDescent="0.15">
      <c r="A57" s="180" t="s">
        <v>42</v>
      </c>
      <c r="B57" s="180"/>
      <c r="C57" s="180"/>
      <c r="D57" s="180">
        <f>'将来負担比率（分子）の構造'!I$51</f>
        <v>4001</v>
      </c>
      <c r="E57" s="180"/>
      <c r="F57" s="180"/>
      <c r="G57" s="180">
        <f>'将来負担比率（分子）の構造'!J$51</f>
        <v>3578</v>
      </c>
      <c r="H57" s="180"/>
      <c r="I57" s="180"/>
      <c r="J57" s="180">
        <f>'将来負担比率（分子）の構造'!K$51</f>
        <v>3351</v>
      </c>
      <c r="K57" s="180"/>
      <c r="L57" s="180"/>
      <c r="M57" s="180">
        <f>'将来負担比率（分子）の構造'!L$51</f>
        <v>3156</v>
      </c>
      <c r="N57" s="180"/>
      <c r="O57" s="180"/>
      <c r="P57" s="180">
        <f>'将来負担比率（分子）の構造'!M$51</f>
        <v>3021</v>
      </c>
    </row>
    <row r="58" spans="1:16" x14ac:dyDescent="0.15">
      <c r="A58" s="180" t="s">
        <v>41</v>
      </c>
      <c r="B58" s="180"/>
      <c r="C58" s="180"/>
      <c r="D58" s="180">
        <f>'将来負担比率（分子）の構造'!I$50</f>
        <v>2942</v>
      </c>
      <c r="E58" s="180"/>
      <c r="F58" s="180"/>
      <c r="G58" s="180">
        <f>'将来負担比率（分子）の構造'!J$50</f>
        <v>2974</v>
      </c>
      <c r="H58" s="180"/>
      <c r="I58" s="180"/>
      <c r="J58" s="180">
        <f>'将来負担比率（分子）の構造'!K$50</f>
        <v>3049</v>
      </c>
      <c r="K58" s="180"/>
      <c r="L58" s="180"/>
      <c r="M58" s="180">
        <f>'将来負担比率（分子）の構造'!L$50</f>
        <v>3156</v>
      </c>
      <c r="N58" s="180"/>
      <c r="O58" s="180"/>
      <c r="P58" s="180">
        <f>'将来負担比率（分子）の構造'!M$50</f>
        <v>3151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1884</v>
      </c>
      <c r="C62" s="180"/>
      <c r="D62" s="180"/>
      <c r="E62" s="180">
        <f>'将来負担比率（分子）の構造'!J$45</f>
        <v>1823</v>
      </c>
      <c r="F62" s="180"/>
      <c r="G62" s="180"/>
      <c r="H62" s="180">
        <f>'将来負担比率（分子）の構造'!K$45</f>
        <v>1794</v>
      </c>
      <c r="I62" s="180"/>
      <c r="J62" s="180"/>
      <c r="K62" s="180">
        <f>'将来負担比率（分子）の構造'!L$45</f>
        <v>1753</v>
      </c>
      <c r="L62" s="180"/>
      <c r="M62" s="180"/>
      <c r="N62" s="180">
        <f>'将来負担比率（分子）の構造'!M$45</f>
        <v>1475</v>
      </c>
      <c r="O62" s="180"/>
      <c r="P62" s="180"/>
    </row>
    <row r="63" spans="1:16" x14ac:dyDescent="0.15">
      <c r="A63" s="180" t="s">
        <v>34</v>
      </c>
      <c r="B63" s="180">
        <f>'将来負担比率（分子）の構造'!I$44</f>
        <v>135</v>
      </c>
      <c r="C63" s="180"/>
      <c r="D63" s="180"/>
      <c r="E63" s="180">
        <f>'将来負担比率（分子）の構造'!J$44</f>
        <v>175</v>
      </c>
      <c r="F63" s="180"/>
      <c r="G63" s="180"/>
      <c r="H63" s="180">
        <f>'将来負担比率（分子）の構造'!K$44</f>
        <v>173</v>
      </c>
      <c r="I63" s="180"/>
      <c r="J63" s="180"/>
      <c r="K63" s="180">
        <f>'将来負担比率（分子）の構造'!L$44</f>
        <v>194</v>
      </c>
      <c r="L63" s="180"/>
      <c r="M63" s="180"/>
      <c r="N63" s="180">
        <f>'将来負担比率（分子）の構造'!M$44</f>
        <v>193</v>
      </c>
      <c r="O63" s="180"/>
      <c r="P63" s="180"/>
    </row>
    <row r="64" spans="1:16" x14ac:dyDescent="0.15">
      <c r="A64" s="180" t="s">
        <v>33</v>
      </c>
      <c r="B64" s="180">
        <f>'将来負担比率（分子）の構造'!I$43</f>
        <v>6815</v>
      </c>
      <c r="C64" s="180"/>
      <c r="D64" s="180"/>
      <c r="E64" s="180">
        <f>'将来負担比率（分子）の構造'!J$43</f>
        <v>6778</v>
      </c>
      <c r="F64" s="180"/>
      <c r="G64" s="180"/>
      <c r="H64" s="180">
        <f>'将来負担比率（分子）の構造'!K$43</f>
        <v>6662</v>
      </c>
      <c r="I64" s="180"/>
      <c r="J64" s="180"/>
      <c r="K64" s="180">
        <f>'将来負担比率（分子）の構造'!L$43</f>
        <v>7682</v>
      </c>
      <c r="L64" s="180"/>
      <c r="M64" s="180"/>
      <c r="N64" s="180">
        <f>'将来負担比率（分子）の構造'!M$43</f>
        <v>7169</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9748</v>
      </c>
      <c r="C66" s="180"/>
      <c r="D66" s="180"/>
      <c r="E66" s="180">
        <f>'将来負担比率（分子）の構造'!J$41</f>
        <v>9586</v>
      </c>
      <c r="F66" s="180"/>
      <c r="G66" s="180"/>
      <c r="H66" s="180">
        <f>'将来負担比率（分子）の構造'!K$41</f>
        <v>9328</v>
      </c>
      <c r="I66" s="180"/>
      <c r="J66" s="180"/>
      <c r="K66" s="180">
        <f>'将来負担比率（分子）の構造'!L$41</f>
        <v>8999</v>
      </c>
      <c r="L66" s="180"/>
      <c r="M66" s="180"/>
      <c r="N66" s="180">
        <f>'将来負担比率（分子）の構造'!M$41</f>
        <v>8890</v>
      </c>
      <c r="O66" s="180"/>
      <c r="P66" s="180"/>
    </row>
    <row r="67" spans="1:16" x14ac:dyDescent="0.15">
      <c r="A67" s="180" t="s">
        <v>75</v>
      </c>
      <c r="B67" s="180" t="e">
        <f>NA()</f>
        <v>#N/A</v>
      </c>
      <c r="C67" s="180">
        <f>IF(ISNUMBER('将来負担比率（分子）の構造'!I$53), IF('将来負担比率（分子）の構造'!I$53 &lt; 0, 0, '将来負担比率（分子）の構造'!I$53), NA())</f>
        <v>1826</v>
      </c>
      <c r="D67" s="180" t="e">
        <f>NA()</f>
        <v>#N/A</v>
      </c>
      <c r="E67" s="180" t="e">
        <f>NA()</f>
        <v>#N/A</v>
      </c>
      <c r="F67" s="180">
        <f>IF(ISNUMBER('将来負担比率（分子）の構造'!J$53), IF('将来負担比率（分子）の構造'!J$53 &lt; 0, 0, '将来負担比率（分子）の構造'!J$53), NA())</f>
        <v>2042</v>
      </c>
      <c r="G67" s="180" t="e">
        <f>NA()</f>
        <v>#N/A</v>
      </c>
      <c r="H67" s="180" t="e">
        <f>NA()</f>
        <v>#N/A</v>
      </c>
      <c r="I67" s="180">
        <f>IF(ISNUMBER('将来負担比率（分子）の構造'!K$53), IF('将来負担比率（分子）の構造'!K$53 &lt; 0, 0, '将来負担比率（分子）の構造'!K$53), NA())</f>
        <v>1953</v>
      </c>
      <c r="J67" s="180" t="e">
        <f>NA()</f>
        <v>#N/A</v>
      </c>
      <c r="K67" s="180" t="e">
        <f>NA()</f>
        <v>#N/A</v>
      </c>
      <c r="L67" s="180">
        <f>IF(ISNUMBER('将来負担比率（分子）の構造'!L$53), IF('将来負担比率（分子）の構造'!L$53 &lt; 0, 0, '将来負担比率（分子）の構造'!L$53), NA())</f>
        <v>2899</v>
      </c>
      <c r="M67" s="180" t="e">
        <f>NA()</f>
        <v>#N/A</v>
      </c>
      <c r="N67" s="180" t="e">
        <f>NA()</f>
        <v>#N/A</v>
      </c>
      <c r="O67" s="180">
        <f>IF(ISNUMBER('将来負担比率（分子）の構造'!M$53), IF('将来負担比率（分子）の構造'!M$53 &lt; 0, 0, '将来負担比率（分子）の構造'!M$53), NA())</f>
        <v>2065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1874</v>
      </c>
      <c r="C72" s="184">
        <f>基金残高に係る経年分析!G55</f>
        <v>1874</v>
      </c>
      <c r="D72" s="184">
        <f>基金残高に係る経年分析!H55</f>
        <v>1798</v>
      </c>
    </row>
    <row r="73" spans="1:16" x14ac:dyDescent="0.15">
      <c r="A73" s="183" t="s">
        <v>78</v>
      </c>
      <c r="B73" s="184">
        <f>基金残高に係る経年分析!F56</f>
        <v>204</v>
      </c>
      <c r="C73" s="184">
        <f>基金残高に係る経年分析!G56</f>
        <v>216</v>
      </c>
      <c r="D73" s="184">
        <f>基金残高に係る経年分析!H56</f>
        <v>228</v>
      </c>
    </row>
    <row r="74" spans="1:16" x14ac:dyDescent="0.15">
      <c r="A74" s="183" t="s">
        <v>79</v>
      </c>
      <c r="B74" s="184">
        <f>基金残高に係る経年分析!F57</f>
        <v>465</v>
      </c>
      <c r="C74" s="184">
        <f>基金残高に係る経年分析!G57</f>
        <v>471</v>
      </c>
      <c r="D74" s="184">
        <f>基金残高に係る経年分析!H57</f>
        <v>475</v>
      </c>
    </row>
  </sheetData>
  <sheetProtection algorithmName="SHA-512" hashValue="vJuR/Vy0lX2U58in+PbIuX5P/iw7PWfJm67FK2rfLbgvEeLeD8+v/0k2nkqxQyEaIvHrNDzPqbyZ9qd8BoGMCw==" saltValue="NZyWtWCWF/qxuP7kK1lF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214</v>
      </c>
      <c r="DI1" s="618"/>
      <c r="DJ1" s="618"/>
      <c r="DK1" s="618"/>
      <c r="DL1" s="618"/>
      <c r="DM1" s="618"/>
      <c r="DN1" s="619"/>
      <c r="DO1" s="225"/>
      <c r="DP1" s="617" t="s">
        <v>215</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220</v>
      </c>
      <c r="S4" s="621"/>
      <c r="T4" s="621"/>
      <c r="U4" s="621"/>
      <c r="V4" s="621"/>
      <c r="W4" s="621"/>
      <c r="X4" s="621"/>
      <c r="Y4" s="622"/>
      <c r="Z4" s="620" t="s">
        <v>221</v>
      </c>
      <c r="AA4" s="621"/>
      <c r="AB4" s="621"/>
      <c r="AC4" s="622"/>
      <c r="AD4" s="620" t="s">
        <v>222</v>
      </c>
      <c r="AE4" s="621"/>
      <c r="AF4" s="621"/>
      <c r="AG4" s="621"/>
      <c r="AH4" s="621"/>
      <c r="AI4" s="621"/>
      <c r="AJ4" s="621"/>
      <c r="AK4" s="622"/>
      <c r="AL4" s="620" t="s">
        <v>221</v>
      </c>
      <c r="AM4" s="621"/>
      <c r="AN4" s="621"/>
      <c r="AO4" s="622"/>
      <c r="AP4" s="626" t="s">
        <v>223</v>
      </c>
      <c r="AQ4" s="626"/>
      <c r="AR4" s="626"/>
      <c r="AS4" s="626"/>
      <c r="AT4" s="626"/>
      <c r="AU4" s="626"/>
      <c r="AV4" s="626"/>
      <c r="AW4" s="626"/>
      <c r="AX4" s="626"/>
      <c r="AY4" s="626"/>
      <c r="AZ4" s="626"/>
      <c r="BA4" s="626"/>
      <c r="BB4" s="626"/>
      <c r="BC4" s="626"/>
      <c r="BD4" s="626"/>
      <c r="BE4" s="626"/>
      <c r="BF4" s="626"/>
      <c r="BG4" s="626" t="s">
        <v>224</v>
      </c>
      <c r="BH4" s="626"/>
      <c r="BI4" s="626"/>
      <c r="BJ4" s="626"/>
      <c r="BK4" s="626"/>
      <c r="BL4" s="626"/>
      <c r="BM4" s="626"/>
      <c r="BN4" s="626"/>
      <c r="BO4" s="626" t="s">
        <v>221</v>
      </c>
      <c r="BP4" s="626"/>
      <c r="BQ4" s="626"/>
      <c r="BR4" s="626"/>
      <c r="BS4" s="626" t="s">
        <v>225</v>
      </c>
      <c r="BT4" s="626"/>
      <c r="BU4" s="626"/>
      <c r="BV4" s="626"/>
      <c r="BW4" s="626"/>
      <c r="BX4" s="626"/>
      <c r="BY4" s="626"/>
      <c r="BZ4" s="626"/>
      <c r="CA4" s="626"/>
      <c r="CB4" s="626"/>
      <c r="CD4" s="623" t="s">
        <v>226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227</v>
      </c>
      <c r="C5" s="628"/>
      <c r="D5" s="628"/>
      <c r="E5" s="628"/>
      <c r="F5" s="628"/>
      <c r="G5" s="628"/>
      <c r="H5" s="628"/>
      <c r="I5" s="628"/>
      <c r="J5" s="628"/>
      <c r="K5" s="628"/>
      <c r="L5" s="628"/>
      <c r="M5" s="628"/>
      <c r="N5" s="628"/>
      <c r="O5" s="628"/>
      <c r="P5" s="628"/>
      <c r="Q5" s="629"/>
      <c r="R5" s="630">
        <v>2978449</v>
      </c>
      <c r="S5" s="631"/>
      <c r="T5" s="631"/>
      <c r="U5" s="631"/>
      <c r="V5" s="631"/>
      <c r="W5" s="631"/>
      <c r="X5" s="631"/>
      <c r="Y5" s="632"/>
      <c r="Z5" s="633">
        <v>32.9</v>
      </c>
      <c r="AA5" s="633"/>
      <c r="AB5" s="633"/>
      <c r="AC5" s="633"/>
      <c r="AD5" s="634">
        <v>2849488</v>
      </c>
      <c r="AE5" s="634"/>
      <c r="AF5" s="634"/>
      <c r="AG5" s="634"/>
      <c r="AH5" s="634"/>
      <c r="AI5" s="634"/>
      <c r="AJ5" s="634"/>
      <c r="AK5" s="634"/>
      <c r="AL5" s="635">
        <v>49.8</v>
      </c>
      <c r="AM5" s="636"/>
      <c r="AN5" s="636"/>
      <c r="AO5" s="637"/>
      <c r="AP5" s="627" t="s">
        <v>228</v>
      </c>
      <c r="AQ5" s="628"/>
      <c r="AR5" s="628"/>
      <c r="AS5" s="628"/>
      <c r="AT5" s="628"/>
      <c r="AU5" s="628"/>
      <c r="AV5" s="628"/>
      <c r="AW5" s="628"/>
      <c r="AX5" s="628"/>
      <c r="AY5" s="628"/>
      <c r="AZ5" s="628"/>
      <c r="BA5" s="628"/>
      <c r="BB5" s="628"/>
      <c r="BC5" s="628"/>
      <c r="BD5" s="628"/>
      <c r="BE5" s="628"/>
      <c r="BF5" s="629"/>
      <c r="BG5" s="641">
        <v>2849488</v>
      </c>
      <c r="BH5" s="642"/>
      <c r="BI5" s="642"/>
      <c r="BJ5" s="642"/>
      <c r="BK5" s="642"/>
      <c r="BL5" s="642"/>
      <c r="BM5" s="642"/>
      <c r="BN5" s="643"/>
      <c r="BO5" s="644">
        <v>95.7</v>
      </c>
      <c r="BP5" s="644"/>
      <c r="BQ5" s="644"/>
      <c r="BR5" s="644"/>
      <c r="BS5" s="645" t="s">
        <v>128</v>
      </c>
      <c r="BT5" s="645"/>
      <c r="BU5" s="645"/>
      <c r="BV5" s="645"/>
      <c r="BW5" s="645"/>
      <c r="BX5" s="645"/>
      <c r="BY5" s="645"/>
      <c r="BZ5" s="645"/>
      <c r="CA5" s="645"/>
      <c r="CB5" s="649"/>
      <c r="CD5" s="623" t="s">
        <v>223</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221</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x14ac:dyDescent="0.15">
      <c r="B6" s="638" t="s">
        <v>232</v>
      </c>
      <c r="C6" s="639"/>
      <c r="D6" s="639"/>
      <c r="E6" s="639"/>
      <c r="F6" s="639"/>
      <c r="G6" s="639"/>
      <c r="H6" s="639"/>
      <c r="I6" s="639"/>
      <c r="J6" s="639"/>
      <c r="K6" s="639"/>
      <c r="L6" s="639"/>
      <c r="M6" s="639"/>
      <c r="N6" s="639"/>
      <c r="O6" s="639"/>
      <c r="P6" s="639"/>
      <c r="Q6" s="640"/>
      <c r="R6" s="641">
        <v>57208</v>
      </c>
      <c r="S6" s="642"/>
      <c r="T6" s="642"/>
      <c r="U6" s="642"/>
      <c r="V6" s="642"/>
      <c r="W6" s="642"/>
      <c r="X6" s="642"/>
      <c r="Y6" s="643"/>
      <c r="Z6" s="644">
        <v>0.6</v>
      </c>
      <c r="AA6" s="644"/>
      <c r="AB6" s="644"/>
      <c r="AC6" s="644"/>
      <c r="AD6" s="645">
        <v>57208</v>
      </c>
      <c r="AE6" s="645"/>
      <c r="AF6" s="645"/>
      <c r="AG6" s="645"/>
      <c r="AH6" s="645"/>
      <c r="AI6" s="645"/>
      <c r="AJ6" s="645"/>
      <c r="AK6" s="645"/>
      <c r="AL6" s="646">
        <v>1</v>
      </c>
      <c r="AM6" s="647"/>
      <c r="AN6" s="647"/>
      <c r="AO6" s="648"/>
      <c r="AP6" s="638" t="s">
        <v>233</v>
      </c>
      <c r="AQ6" s="639"/>
      <c r="AR6" s="639"/>
      <c r="AS6" s="639"/>
      <c r="AT6" s="639"/>
      <c r="AU6" s="639"/>
      <c r="AV6" s="639"/>
      <c r="AW6" s="639"/>
      <c r="AX6" s="639"/>
      <c r="AY6" s="639"/>
      <c r="AZ6" s="639"/>
      <c r="BA6" s="639"/>
      <c r="BB6" s="639"/>
      <c r="BC6" s="639"/>
      <c r="BD6" s="639"/>
      <c r="BE6" s="639"/>
      <c r="BF6" s="640"/>
      <c r="BG6" s="641">
        <v>2849488</v>
      </c>
      <c r="BH6" s="642"/>
      <c r="BI6" s="642"/>
      <c r="BJ6" s="642"/>
      <c r="BK6" s="642"/>
      <c r="BL6" s="642"/>
      <c r="BM6" s="642"/>
      <c r="BN6" s="643"/>
      <c r="BO6" s="644">
        <v>95.7</v>
      </c>
      <c r="BP6" s="644"/>
      <c r="BQ6" s="644"/>
      <c r="BR6" s="644"/>
      <c r="BS6" s="645" t="s">
        <v>234</v>
      </c>
      <c r="BT6" s="645"/>
      <c r="BU6" s="645"/>
      <c r="BV6" s="645"/>
      <c r="BW6" s="645"/>
      <c r="BX6" s="645"/>
      <c r="BY6" s="645"/>
      <c r="BZ6" s="645"/>
      <c r="CA6" s="645"/>
      <c r="CB6" s="649"/>
      <c r="CD6" s="652" t="s">
        <v>235</v>
      </c>
      <c r="CE6" s="653"/>
      <c r="CF6" s="653"/>
      <c r="CG6" s="653"/>
      <c r="CH6" s="653"/>
      <c r="CI6" s="653"/>
      <c r="CJ6" s="653"/>
      <c r="CK6" s="653"/>
      <c r="CL6" s="653"/>
      <c r="CM6" s="653"/>
      <c r="CN6" s="653"/>
      <c r="CO6" s="653"/>
      <c r="CP6" s="653"/>
      <c r="CQ6" s="654"/>
      <c r="CR6" s="641">
        <v>94848</v>
      </c>
      <c r="CS6" s="642"/>
      <c r="CT6" s="642"/>
      <c r="CU6" s="642"/>
      <c r="CV6" s="642"/>
      <c r="CW6" s="642"/>
      <c r="CX6" s="642"/>
      <c r="CY6" s="643"/>
      <c r="CZ6" s="635">
        <v>1.1000000000000001</v>
      </c>
      <c r="DA6" s="636"/>
      <c r="DB6" s="636"/>
      <c r="DC6" s="655"/>
      <c r="DD6" s="650" t="s">
        <v>236</v>
      </c>
      <c r="DE6" s="642"/>
      <c r="DF6" s="642"/>
      <c r="DG6" s="642"/>
      <c r="DH6" s="642"/>
      <c r="DI6" s="642"/>
      <c r="DJ6" s="642"/>
      <c r="DK6" s="642"/>
      <c r="DL6" s="642"/>
      <c r="DM6" s="642"/>
      <c r="DN6" s="642"/>
      <c r="DO6" s="642"/>
      <c r="DP6" s="643"/>
      <c r="DQ6" s="650">
        <v>94848</v>
      </c>
      <c r="DR6" s="642"/>
      <c r="DS6" s="642"/>
      <c r="DT6" s="642"/>
      <c r="DU6" s="642"/>
      <c r="DV6" s="642"/>
      <c r="DW6" s="642"/>
      <c r="DX6" s="642"/>
      <c r="DY6" s="642"/>
      <c r="DZ6" s="642"/>
      <c r="EA6" s="642"/>
      <c r="EB6" s="642"/>
      <c r="EC6" s="651"/>
    </row>
    <row r="7" spans="2:143" ht="11.25" customHeight="1" x14ac:dyDescent="0.15">
      <c r="B7" s="638" t="s">
        <v>237</v>
      </c>
      <c r="C7" s="639"/>
      <c r="D7" s="639"/>
      <c r="E7" s="639"/>
      <c r="F7" s="639"/>
      <c r="G7" s="639"/>
      <c r="H7" s="639"/>
      <c r="I7" s="639"/>
      <c r="J7" s="639"/>
      <c r="K7" s="639"/>
      <c r="L7" s="639"/>
      <c r="M7" s="639"/>
      <c r="N7" s="639"/>
      <c r="O7" s="639"/>
      <c r="P7" s="639"/>
      <c r="Q7" s="640"/>
      <c r="R7" s="641">
        <v>9004</v>
      </c>
      <c r="S7" s="642"/>
      <c r="T7" s="642"/>
      <c r="U7" s="642"/>
      <c r="V7" s="642"/>
      <c r="W7" s="642"/>
      <c r="X7" s="642"/>
      <c r="Y7" s="643"/>
      <c r="Z7" s="644">
        <v>0.1</v>
      </c>
      <c r="AA7" s="644"/>
      <c r="AB7" s="644"/>
      <c r="AC7" s="644"/>
      <c r="AD7" s="645">
        <v>9004</v>
      </c>
      <c r="AE7" s="645"/>
      <c r="AF7" s="645"/>
      <c r="AG7" s="645"/>
      <c r="AH7" s="645"/>
      <c r="AI7" s="645"/>
      <c r="AJ7" s="645"/>
      <c r="AK7" s="645"/>
      <c r="AL7" s="646">
        <v>0.2</v>
      </c>
      <c r="AM7" s="647"/>
      <c r="AN7" s="647"/>
      <c r="AO7" s="648"/>
      <c r="AP7" s="638" t="s">
        <v>238</v>
      </c>
      <c r="AQ7" s="639"/>
      <c r="AR7" s="639"/>
      <c r="AS7" s="639"/>
      <c r="AT7" s="639"/>
      <c r="AU7" s="639"/>
      <c r="AV7" s="639"/>
      <c r="AW7" s="639"/>
      <c r="AX7" s="639"/>
      <c r="AY7" s="639"/>
      <c r="AZ7" s="639"/>
      <c r="BA7" s="639"/>
      <c r="BB7" s="639"/>
      <c r="BC7" s="639"/>
      <c r="BD7" s="639"/>
      <c r="BE7" s="639"/>
      <c r="BF7" s="640"/>
      <c r="BG7" s="641">
        <v>1516966</v>
      </c>
      <c r="BH7" s="642"/>
      <c r="BI7" s="642"/>
      <c r="BJ7" s="642"/>
      <c r="BK7" s="642"/>
      <c r="BL7" s="642"/>
      <c r="BM7" s="642"/>
      <c r="BN7" s="643"/>
      <c r="BO7" s="644">
        <v>50.9</v>
      </c>
      <c r="BP7" s="644"/>
      <c r="BQ7" s="644"/>
      <c r="BR7" s="644"/>
      <c r="BS7" s="645" t="s">
        <v>128</v>
      </c>
      <c r="BT7" s="645"/>
      <c r="BU7" s="645"/>
      <c r="BV7" s="645"/>
      <c r="BW7" s="645"/>
      <c r="BX7" s="645"/>
      <c r="BY7" s="645"/>
      <c r="BZ7" s="645"/>
      <c r="CA7" s="645"/>
      <c r="CB7" s="649"/>
      <c r="CD7" s="656" t="s">
        <v>239</v>
      </c>
      <c r="CE7" s="657"/>
      <c r="CF7" s="657"/>
      <c r="CG7" s="657"/>
      <c r="CH7" s="657"/>
      <c r="CI7" s="657"/>
      <c r="CJ7" s="657"/>
      <c r="CK7" s="657"/>
      <c r="CL7" s="657"/>
      <c r="CM7" s="657"/>
      <c r="CN7" s="657"/>
      <c r="CO7" s="657"/>
      <c r="CP7" s="657"/>
      <c r="CQ7" s="658"/>
      <c r="CR7" s="641">
        <v>982215</v>
      </c>
      <c r="CS7" s="642"/>
      <c r="CT7" s="642"/>
      <c r="CU7" s="642"/>
      <c r="CV7" s="642"/>
      <c r="CW7" s="642"/>
      <c r="CX7" s="642"/>
      <c r="CY7" s="643"/>
      <c r="CZ7" s="644">
        <v>11.3</v>
      </c>
      <c r="DA7" s="644"/>
      <c r="DB7" s="644"/>
      <c r="DC7" s="644"/>
      <c r="DD7" s="650">
        <v>46655</v>
      </c>
      <c r="DE7" s="642"/>
      <c r="DF7" s="642"/>
      <c r="DG7" s="642"/>
      <c r="DH7" s="642"/>
      <c r="DI7" s="642"/>
      <c r="DJ7" s="642"/>
      <c r="DK7" s="642"/>
      <c r="DL7" s="642"/>
      <c r="DM7" s="642"/>
      <c r="DN7" s="642"/>
      <c r="DO7" s="642"/>
      <c r="DP7" s="643"/>
      <c r="DQ7" s="650">
        <v>866855</v>
      </c>
      <c r="DR7" s="642"/>
      <c r="DS7" s="642"/>
      <c r="DT7" s="642"/>
      <c r="DU7" s="642"/>
      <c r="DV7" s="642"/>
      <c r="DW7" s="642"/>
      <c r="DX7" s="642"/>
      <c r="DY7" s="642"/>
      <c r="DZ7" s="642"/>
      <c r="EA7" s="642"/>
      <c r="EB7" s="642"/>
      <c r="EC7" s="651"/>
    </row>
    <row r="8" spans="2:143" ht="11.25" customHeight="1" x14ac:dyDescent="0.15">
      <c r="B8" s="638" t="s">
        <v>240</v>
      </c>
      <c r="C8" s="639"/>
      <c r="D8" s="639"/>
      <c r="E8" s="639"/>
      <c r="F8" s="639"/>
      <c r="G8" s="639"/>
      <c r="H8" s="639"/>
      <c r="I8" s="639"/>
      <c r="J8" s="639"/>
      <c r="K8" s="639"/>
      <c r="L8" s="639"/>
      <c r="M8" s="639"/>
      <c r="N8" s="639"/>
      <c r="O8" s="639"/>
      <c r="P8" s="639"/>
      <c r="Q8" s="640"/>
      <c r="R8" s="641">
        <v>28282</v>
      </c>
      <c r="S8" s="642"/>
      <c r="T8" s="642"/>
      <c r="U8" s="642"/>
      <c r="V8" s="642"/>
      <c r="W8" s="642"/>
      <c r="X8" s="642"/>
      <c r="Y8" s="643"/>
      <c r="Z8" s="644">
        <v>0.3</v>
      </c>
      <c r="AA8" s="644"/>
      <c r="AB8" s="644"/>
      <c r="AC8" s="644"/>
      <c r="AD8" s="645">
        <v>28282</v>
      </c>
      <c r="AE8" s="645"/>
      <c r="AF8" s="645"/>
      <c r="AG8" s="645"/>
      <c r="AH8" s="645"/>
      <c r="AI8" s="645"/>
      <c r="AJ8" s="645"/>
      <c r="AK8" s="645"/>
      <c r="AL8" s="646">
        <v>0.5</v>
      </c>
      <c r="AM8" s="647"/>
      <c r="AN8" s="647"/>
      <c r="AO8" s="648"/>
      <c r="AP8" s="638" t="s">
        <v>241</v>
      </c>
      <c r="AQ8" s="639"/>
      <c r="AR8" s="639"/>
      <c r="AS8" s="639"/>
      <c r="AT8" s="639"/>
      <c r="AU8" s="639"/>
      <c r="AV8" s="639"/>
      <c r="AW8" s="639"/>
      <c r="AX8" s="639"/>
      <c r="AY8" s="639"/>
      <c r="AZ8" s="639"/>
      <c r="BA8" s="639"/>
      <c r="BB8" s="639"/>
      <c r="BC8" s="639"/>
      <c r="BD8" s="639"/>
      <c r="BE8" s="639"/>
      <c r="BF8" s="640"/>
      <c r="BG8" s="641">
        <v>46504</v>
      </c>
      <c r="BH8" s="642"/>
      <c r="BI8" s="642"/>
      <c r="BJ8" s="642"/>
      <c r="BK8" s="642"/>
      <c r="BL8" s="642"/>
      <c r="BM8" s="642"/>
      <c r="BN8" s="643"/>
      <c r="BO8" s="644">
        <v>1.6</v>
      </c>
      <c r="BP8" s="644"/>
      <c r="BQ8" s="644"/>
      <c r="BR8" s="644"/>
      <c r="BS8" s="650" t="s">
        <v>236</v>
      </c>
      <c r="BT8" s="642"/>
      <c r="BU8" s="642"/>
      <c r="BV8" s="642"/>
      <c r="BW8" s="642"/>
      <c r="BX8" s="642"/>
      <c r="BY8" s="642"/>
      <c r="BZ8" s="642"/>
      <c r="CA8" s="642"/>
      <c r="CB8" s="651"/>
      <c r="CD8" s="656" t="s">
        <v>242</v>
      </c>
      <c r="CE8" s="657"/>
      <c r="CF8" s="657"/>
      <c r="CG8" s="657"/>
      <c r="CH8" s="657"/>
      <c r="CI8" s="657"/>
      <c r="CJ8" s="657"/>
      <c r="CK8" s="657"/>
      <c r="CL8" s="657"/>
      <c r="CM8" s="657"/>
      <c r="CN8" s="657"/>
      <c r="CO8" s="657"/>
      <c r="CP8" s="657"/>
      <c r="CQ8" s="658"/>
      <c r="CR8" s="641">
        <v>3272142</v>
      </c>
      <c r="CS8" s="642"/>
      <c r="CT8" s="642"/>
      <c r="CU8" s="642"/>
      <c r="CV8" s="642"/>
      <c r="CW8" s="642"/>
      <c r="CX8" s="642"/>
      <c r="CY8" s="643"/>
      <c r="CZ8" s="644">
        <v>37.6</v>
      </c>
      <c r="DA8" s="644"/>
      <c r="DB8" s="644"/>
      <c r="DC8" s="644"/>
      <c r="DD8" s="650">
        <v>5085</v>
      </c>
      <c r="DE8" s="642"/>
      <c r="DF8" s="642"/>
      <c r="DG8" s="642"/>
      <c r="DH8" s="642"/>
      <c r="DI8" s="642"/>
      <c r="DJ8" s="642"/>
      <c r="DK8" s="642"/>
      <c r="DL8" s="642"/>
      <c r="DM8" s="642"/>
      <c r="DN8" s="642"/>
      <c r="DO8" s="642"/>
      <c r="DP8" s="643"/>
      <c r="DQ8" s="650">
        <v>1844327</v>
      </c>
      <c r="DR8" s="642"/>
      <c r="DS8" s="642"/>
      <c r="DT8" s="642"/>
      <c r="DU8" s="642"/>
      <c r="DV8" s="642"/>
      <c r="DW8" s="642"/>
      <c r="DX8" s="642"/>
      <c r="DY8" s="642"/>
      <c r="DZ8" s="642"/>
      <c r="EA8" s="642"/>
      <c r="EB8" s="642"/>
      <c r="EC8" s="651"/>
    </row>
    <row r="9" spans="2:143" ht="11.25" customHeight="1" x14ac:dyDescent="0.15">
      <c r="B9" s="638" t="s">
        <v>243</v>
      </c>
      <c r="C9" s="639"/>
      <c r="D9" s="639"/>
      <c r="E9" s="639"/>
      <c r="F9" s="639"/>
      <c r="G9" s="639"/>
      <c r="H9" s="639"/>
      <c r="I9" s="639"/>
      <c r="J9" s="639"/>
      <c r="K9" s="639"/>
      <c r="L9" s="639"/>
      <c r="M9" s="639"/>
      <c r="N9" s="639"/>
      <c r="O9" s="639"/>
      <c r="P9" s="639"/>
      <c r="Q9" s="640"/>
      <c r="R9" s="641">
        <v>22730</v>
      </c>
      <c r="S9" s="642"/>
      <c r="T9" s="642"/>
      <c r="U9" s="642"/>
      <c r="V9" s="642"/>
      <c r="W9" s="642"/>
      <c r="X9" s="642"/>
      <c r="Y9" s="643"/>
      <c r="Z9" s="644">
        <v>0.3</v>
      </c>
      <c r="AA9" s="644"/>
      <c r="AB9" s="644"/>
      <c r="AC9" s="644"/>
      <c r="AD9" s="645">
        <v>22730</v>
      </c>
      <c r="AE9" s="645"/>
      <c r="AF9" s="645"/>
      <c r="AG9" s="645"/>
      <c r="AH9" s="645"/>
      <c r="AI9" s="645"/>
      <c r="AJ9" s="645"/>
      <c r="AK9" s="645"/>
      <c r="AL9" s="646">
        <v>0.4</v>
      </c>
      <c r="AM9" s="647"/>
      <c r="AN9" s="647"/>
      <c r="AO9" s="648"/>
      <c r="AP9" s="638" t="s">
        <v>244</v>
      </c>
      <c r="AQ9" s="639"/>
      <c r="AR9" s="639"/>
      <c r="AS9" s="639"/>
      <c r="AT9" s="639"/>
      <c r="AU9" s="639"/>
      <c r="AV9" s="639"/>
      <c r="AW9" s="639"/>
      <c r="AX9" s="639"/>
      <c r="AY9" s="639"/>
      <c r="AZ9" s="639"/>
      <c r="BA9" s="639"/>
      <c r="BB9" s="639"/>
      <c r="BC9" s="639"/>
      <c r="BD9" s="639"/>
      <c r="BE9" s="639"/>
      <c r="BF9" s="640"/>
      <c r="BG9" s="641">
        <v>1395037</v>
      </c>
      <c r="BH9" s="642"/>
      <c r="BI9" s="642"/>
      <c r="BJ9" s="642"/>
      <c r="BK9" s="642"/>
      <c r="BL9" s="642"/>
      <c r="BM9" s="642"/>
      <c r="BN9" s="643"/>
      <c r="BO9" s="644">
        <v>46.8</v>
      </c>
      <c r="BP9" s="644"/>
      <c r="BQ9" s="644"/>
      <c r="BR9" s="644"/>
      <c r="BS9" s="650" t="s">
        <v>234</v>
      </c>
      <c r="BT9" s="642"/>
      <c r="BU9" s="642"/>
      <c r="BV9" s="642"/>
      <c r="BW9" s="642"/>
      <c r="BX9" s="642"/>
      <c r="BY9" s="642"/>
      <c r="BZ9" s="642"/>
      <c r="CA9" s="642"/>
      <c r="CB9" s="651"/>
      <c r="CD9" s="656" t="s">
        <v>245</v>
      </c>
      <c r="CE9" s="657"/>
      <c r="CF9" s="657"/>
      <c r="CG9" s="657"/>
      <c r="CH9" s="657"/>
      <c r="CI9" s="657"/>
      <c r="CJ9" s="657"/>
      <c r="CK9" s="657"/>
      <c r="CL9" s="657"/>
      <c r="CM9" s="657"/>
      <c r="CN9" s="657"/>
      <c r="CO9" s="657"/>
      <c r="CP9" s="657"/>
      <c r="CQ9" s="658"/>
      <c r="CR9" s="641">
        <v>891930</v>
      </c>
      <c r="CS9" s="642"/>
      <c r="CT9" s="642"/>
      <c r="CU9" s="642"/>
      <c r="CV9" s="642"/>
      <c r="CW9" s="642"/>
      <c r="CX9" s="642"/>
      <c r="CY9" s="643"/>
      <c r="CZ9" s="644">
        <v>10.199999999999999</v>
      </c>
      <c r="DA9" s="644"/>
      <c r="DB9" s="644"/>
      <c r="DC9" s="644"/>
      <c r="DD9" s="650">
        <v>59753</v>
      </c>
      <c r="DE9" s="642"/>
      <c r="DF9" s="642"/>
      <c r="DG9" s="642"/>
      <c r="DH9" s="642"/>
      <c r="DI9" s="642"/>
      <c r="DJ9" s="642"/>
      <c r="DK9" s="642"/>
      <c r="DL9" s="642"/>
      <c r="DM9" s="642"/>
      <c r="DN9" s="642"/>
      <c r="DO9" s="642"/>
      <c r="DP9" s="643"/>
      <c r="DQ9" s="650">
        <v>764191</v>
      </c>
      <c r="DR9" s="642"/>
      <c r="DS9" s="642"/>
      <c r="DT9" s="642"/>
      <c r="DU9" s="642"/>
      <c r="DV9" s="642"/>
      <c r="DW9" s="642"/>
      <c r="DX9" s="642"/>
      <c r="DY9" s="642"/>
      <c r="DZ9" s="642"/>
      <c r="EA9" s="642"/>
      <c r="EB9" s="642"/>
      <c r="EC9" s="651"/>
    </row>
    <row r="10" spans="2:143" ht="11.25" customHeight="1" x14ac:dyDescent="0.15">
      <c r="B10" s="638" t="s">
        <v>246</v>
      </c>
      <c r="C10" s="639"/>
      <c r="D10" s="639"/>
      <c r="E10" s="639"/>
      <c r="F10" s="639"/>
      <c r="G10" s="639"/>
      <c r="H10" s="639"/>
      <c r="I10" s="639"/>
      <c r="J10" s="639"/>
      <c r="K10" s="639"/>
      <c r="L10" s="639"/>
      <c r="M10" s="639"/>
      <c r="N10" s="639"/>
      <c r="O10" s="639"/>
      <c r="P10" s="639"/>
      <c r="Q10" s="640"/>
      <c r="R10" s="641" t="s">
        <v>234</v>
      </c>
      <c r="S10" s="642"/>
      <c r="T10" s="642"/>
      <c r="U10" s="642"/>
      <c r="V10" s="642"/>
      <c r="W10" s="642"/>
      <c r="X10" s="642"/>
      <c r="Y10" s="643"/>
      <c r="Z10" s="644" t="s">
        <v>128</v>
      </c>
      <c r="AA10" s="644"/>
      <c r="AB10" s="644"/>
      <c r="AC10" s="644"/>
      <c r="AD10" s="645" t="s">
        <v>234</v>
      </c>
      <c r="AE10" s="645"/>
      <c r="AF10" s="645"/>
      <c r="AG10" s="645"/>
      <c r="AH10" s="645"/>
      <c r="AI10" s="645"/>
      <c r="AJ10" s="645"/>
      <c r="AK10" s="645"/>
      <c r="AL10" s="646" t="s">
        <v>128</v>
      </c>
      <c r="AM10" s="647"/>
      <c r="AN10" s="647"/>
      <c r="AO10" s="648"/>
      <c r="AP10" s="638" t="s">
        <v>247</v>
      </c>
      <c r="AQ10" s="639"/>
      <c r="AR10" s="639"/>
      <c r="AS10" s="639"/>
      <c r="AT10" s="639"/>
      <c r="AU10" s="639"/>
      <c r="AV10" s="639"/>
      <c r="AW10" s="639"/>
      <c r="AX10" s="639"/>
      <c r="AY10" s="639"/>
      <c r="AZ10" s="639"/>
      <c r="BA10" s="639"/>
      <c r="BB10" s="639"/>
      <c r="BC10" s="639"/>
      <c r="BD10" s="639"/>
      <c r="BE10" s="639"/>
      <c r="BF10" s="640"/>
      <c r="BG10" s="641">
        <v>41828</v>
      </c>
      <c r="BH10" s="642"/>
      <c r="BI10" s="642"/>
      <c r="BJ10" s="642"/>
      <c r="BK10" s="642"/>
      <c r="BL10" s="642"/>
      <c r="BM10" s="642"/>
      <c r="BN10" s="643"/>
      <c r="BO10" s="644">
        <v>1.4</v>
      </c>
      <c r="BP10" s="644"/>
      <c r="BQ10" s="644"/>
      <c r="BR10" s="644"/>
      <c r="BS10" s="650" t="s">
        <v>128</v>
      </c>
      <c r="BT10" s="642"/>
      <c r="BU10" s="642"/>
      <c r="BV10" s="642"/>
      <c r="BW10" s="642"/>
      <c r="BX10" s="642"/>
      <c r="BY10" s="642"/>
      <c r="BZ10" s="642"/>
      <c r="CA10" s="642"/>
      <c r="CB10" s="651"/>
      <c r="CD10" s="656" t="s">
        <v>248</v>
      </c>
      <c r="CE10" s="657"/>
      <c r="CF10" s="657"/>
      <c r="CG10" s="657"/>
      <c r="CH10" s="657"/>
      <c r="CI10" s="657"/>
      <c r="CJ10" s="657"/>
      <c r="CK10" s="657"/>
      <c r="CL10" s="657"/>
      <c r="CM10" s="657"/>
      <c r="CN10" s="657"/>
      <c r="CO10" s="657"/>
      <c r="CP10" s="657"/>
      <c r="CQ10" s="658"/>
      <c r="CR10" s="641">
        <v>11932</v>
      </c>
      <c r="CS10" s="642"/>
      <c r="CT10" s="642"/>
      <c r="CU10" s="642"/>
      <c r="CV10" s="642"/>
      <c r="CW10" s="642"/>
      <c r="CX10" s="642"/>
      <c r="CY10" s="643"/>
      <c r="CZ10" s="644">
        <v>0.1</v>
      </c>
      <c r="DA10" s="644"/>
      <c r="DB10" s="644"/>
      <c r="DC10" s="644"/>
      <c r="DD10" s="650" t="s">
        <v>236</v>
      </c>
      <c r="DE10" s="642"/>
      <c r="DF10" s="642"/>
      <c r="DG10" s="642"/>
      <c r="DH10" s="642"/>
      <c r="DI10" s="642"/>
      <c r="DJ10" s="642"/>
      <c r="DK10" s="642"/>
      <c r="DL10" s="642"/>
      <c r="DM10" s="642"/>
      <c r="DN10" s="642"/>
      <c r="DO10" s="642"/>
      <c r="DP10" s="643"/>
      <c r="DQ10" s="650">
        <v>11932</v>
      </c>
      <c r="DR10" s="642"/>
      <c r="DS10" s="642"/>
      <c r="DT10" s="642"/>
      <c r="DU10" s="642"/>
      <c r="DV10" s="642"/>
      <c r="DW10" s="642"/>
      <c r="DX10" s="642"/>
      <c r="DY10" s="642"/>
      <c r="DZ10" s="642"/>
      <c r="EA10" s="642"/>
      <c r="EB10" s="642"/>
      <c r="EC10" s="651"/>
    </row>
    <row r="11" spans="2:143" ht="11.25" customHeight="1" x14ac:dyDescent="0.15">
      <c r="B11" s="638" t="s">
        <v>249</v>
      </c>
      <c r="C11" s="639"/>
      <c r="D11" s="639"/>
      <c r="E11" s="639"/>
      <c r="F11" s="639"/>
      <c r="G11" s="639"/>
      <c r="H11" s="639"/>
      <c r="I11" s="639"/>
      <c r="J11" s="639"/>
      <c r="K11" s="639"/>
      <c r="L11" s="639"/>
      <c r="M11" s="639"/>
      <c r="N11" s="639"/>
      <c r="O11" s="639"/>
      <c r="P11" s="639"/>
      <c r="Q11" s="640"/>
      <c r="R11" s="641" t="s">
        <v>234</v>
      </c>
      <c r="S11" s="642"/>
      <c r="T11" s="642"/>
      <c r="U11" s="642"/>
      <c r="V11" s="642"/>
      <c r="W11" s="642"/>
      <c r="X11" s="642"/>
      <c r="Y11" s="643"/>
      <c r="Z11" s="644" t="s">
        <v>128</v>
      </c>
      <c r="AA11" s="644"/>
      <c r="AB11" s="644"/>
      <c r="AC11" s="644"/>
      <c r="AD11" s="645" t="s">
        <v>234</v>
      </c>
      <c r="AE11" s="645"/>
      <c r="AF11" s="645"/>
      <c r="AG11" s="645"/>
      <c r="AH11" s="645"/>
      <c r="AI11" s="645"/>
      <c r="AJ11" s="645"/>
      <c r="AK11" s="645"/>
      <c r="AL11" s="646" t="s">
        <v>128</v>
      </c>
      <c r="AM11" s="647"/>
      <c r="AN11" s="647"/>
      <c r="AO11" s="648"/>
      <c r="AP11" s="638" t="s">
        <v>250</v>
      </c>
      <c r="AQ11" s="639"/>
      <c r="AR11" s="639"/>
      <c r="AS11" s="639"/>
      <c r="AT11" s="639"/>
      <c r="AU11" s="639"/>
      <c r="AV11" s="639"/>
      <c r="AW11" s="639"/>
      <c r="AX11" s="639"/>
      <c r="AY11" s="639"/>
      <c r="AZ11" s="639"/>
      <c r="BA11" s="639"/>
      <c r="BB11" s="639"/>
      <c r="BC11" s="639"/>
      <c r="BD11" s="639"/>
      <c r="BE11" s="639"/>
      <c r="BF11" s="640"/>
      <c r="BG11" s="641">
        <v>33597</v>
      </c>
      <c r="BH11" s="642"/>
      <c r="BI11" s="642"/>
      <c r="BJ11" s="642"/>
      <c r="BK11" s="642"/>
      <c r="BL11" s="642"/>
      <c r="BM11" s="642"/>
      <c r="BN11" s="643"/>
      <c r="BO11" s="644">
        <v>1.1000000000000001</v>
      </c>
      <c r="BP11" s="644"/>
      <c r="BQ11" s="644"/>
      <c r="BR11" s="644"/>
      <c r="BS11" s="650" t="s">
        <v>234</v>
      </c>
      <c r="BT11" s="642"/>
      <c r="BU11" s="642"/>
      <c r="BV11" s="642"/>
      <c r="BW11" s="642"/>
      <c r="BX11" s="642"/>
      <c r="BY11" s="642"/>
      <c r="BZ11" s="642"/>
      <c r="CA11" s="642"/>
      <c r="CB11" s="651"/>
      <c r="CD11" s="656" t="s">
        <v>251</v>
      </c>
      <c r="CE11" s="657"/>
      <c r="CF11" s="657"/>
      <c r="CG11" s="657"/>
      <c r="CH11" s="657"/>
      <c r="CI11" s="657"/>
      <c r="CJ11" s="657"/>
      <c r="CK11" s="657"/>
      <c r="CL11" s="657"/>
      <c r="CM11" s="657"/>
      <c r="CN11" s="657"/>
      <c r="CO11" s="657"/>
      <c r="CP11" s="657"/>
      <c r="CQ11" s="658"/>
      <c r="CR11" s="641">
        <v>114464</v>
      </c>
      <c r="CS11" s="642"/>
      <c r="CT11" s="642"/>
      <c r="CU11" s="642"/>
      <c r="CV11" s="642"/>
      <c r="CW11" s="642"/>
      <c r="CX11" s="642"/>
      <c r="CY11" s="643"/>
      <c r="CZ11" s="644">
        <v>1.3</v>
      </c>
      <c r="DA11" s="644"/>
      <c r="DB11" s="644"/>
      <c r="DC11" s="644"/>
      <c r="DD11" s="650">
        <v>33202</v>
      </c>
      <c r="DE11" s="642"/>
      <c r="DF11" s="642"/>
      <c r="DG11" s="642"/>
      <c r="DH11" s="642"/>
      <c r="DI11" s="642"/>
      <c r="DJ11" s="642"/>
      <c r="DK11" s="642"/>
      <c r="DL11" s="642"/>
      <c r="DM11" s="642"/>
      <c r="DN11" s="642"/>
      <c r="DO11" s="642"/>
      <c r="DP11" s="643"/>
      <c r="DQ11" s="650">
        <v>65213</v>
      </c>
      <c r="DR11" s="642"/>
      <c r="DS11" s="642"/>
      <c r="DT11" s="642"/>
      <c r="DU11" s="642"/>
      <c r="DV11" s="642"/>
      <c r="DW11" s="642"/>
      <c r="DX11" s="642"/>
      <c r="DY11" s="642"/>
      <c r="DZ11" s="642"/>
      <c r="EA11" s="642"/>
      <c r="EB11" s="642"/>
      <c r="EC11" s="651"/>
    </row>
    <row r="12" spans="2:143" ht="11.25" customHeight="1" x14ac:dyDescent="0.15">
      <c r="B12" s="638" t="s">
        <v>252</v>
      </c>
      <c r="C12" s="639"/>
      <c r="D12" s="639"/>
      <c r="E12" s="639"/>
      <c r="F12" s="639"/>
      <c r="G12" s="639"/>
      <c r="H12" s="639"/>
      <c r="I12" s="639"/>
      <c r="J12" s="639"/>
      <c r="K12" s="639"/>
      <c r="L12" s="639"/>
      <c r="M12" s="639"/>
      <c r="N12" s="639"/>
      <c r="O12" s="639"/>
      <c r="P12" s="639"/>
      <c r="Q12" s="640"/>
      <c r="R12" s="641">
        <v>405094</v>
      </c>
      <c r="S12" s="642"/>
      <c r="T12" s="642"/>
      <c r="U12" s="642"/>
      <c r="V12" s="642"/>
      <c r="W12" s="642"/>
      <c r="X12" s="642"/>
      <c r="Y12" s="643"/>
      <c r="Z12" s="644">
        <v>4.5</v>
      </c>
      <c r="AA12" s="644"/>
      <c r="AB12" s="644"/>
      <c r="AC12" s="644"/>
      <c r="AD12" s="645">
        <v>405094</v>
      </c>
      <c r="AE12" s="645"/>
      <c r="AF12" s="645"/>
      <c r="AG12" s="645"/>
      <c r="AH12" s="645"/>
      <c r="AI12" s="645"/>
      <c r="AJ12" s="645"/>
      <c r="AK12" s="645"/>
      <c r="AL12" s="646">
        <v>7.1</v>
      </c>
      <c r="AM12" s="647"/>
      <c r="AN12" s="647"/>
      <c r="AO12" s="648"/>
      <c r="AP12" s="638" t="s">
        <v>253</v>
      </c>
      <c r="AQ12" s="639"/>
      <c r="AR12" s="639"/>
      <c r="AS12" s="639"/>
      <c r="AT12" s="639"/>
      <c r="AU12" s="639"/>
      <c r="AV12" s="639"/>
      <c r="AW12" s="639"/>
      <c r="AX12" s="639"/>
      <c r="AY12" s="639"/>
      <c r="AZ12" s="639"/>
      <c r="BA12" s="639"/>
      <c r="BB12" s="639"/>
      <c r="BC12" s="639"/>
      <c r="BD12" s="639"/>
      <c r="BE12" s="639"/>
      <c r="BF12" s="640"/>
      <c r="BG12" s="641">
        <v>1147615</v>
      </c>
      <c r="BH12" s="642"/>
      <c r="BI12" s="642"/>
      <c r="BJ12" s="642"/>
      <c r="BK12" s="642"/>
      <c r="BL12" s="642"/>
      <c r="BM12" s="642"/>
      <c r="BN12" s="643"/>
      <c r="BO12" s="644">
        <v>38.5</v>
      </c>
      <c r="BP12" s="644"/>
      <c r="BQ12" s="644"/>
      <c r="BR12" s="644"/>
      <c r="BS12" s="650" t="s">
        <v>128</v>
      </c>
      <c r="BT12" s="642"/>
      <c r="BU12" s="642"/>
      <c r="BV12" s="642"/>
      <c r="BW12" s="642"/>
      <c r="BX12" s="642"/>
      <c r="BY12" s="642"/>
      <c r="BZ12" s="642"/>
      <c r="CA12" s="642"/>
      <c r="CB12" s="651"/>
      <c r="CD12" s="656" t="s">
        <v>254</v>
      </c>
      <c r="CE12" s="657"/>
      <c r="CF12" s="657"/>
      <c r="CG12" s="657"/>
      <c r="CH12" s="657"/>
      <c r="CI12" s="657"/>
      <c r="CJ12" s="657"/>
      <c r="CK12" s="657"/>
      <c r="CL12" s="657"/>
      <c r="CM12" s="657"/>
      <c r="CN12" s="657"/>
      <c r="CO12" s="657"/>
      <c r="CP12" s="657"/>
      <c r="CQ12" s="658"/>
      <c r="CR12" s="641">
        <v>85241</v>
      </c>
      <c r="CS12" s="642"/>
      <c r="CT12" s="642"/>
      <c r="CU12" s="642"/>
      <c r="CV12" s="642"/>
      <c r="CW12" s="642"/>
      <c r="CX12" s="642"/>
      <c r="CY12" s="643"/>
      <c r="CZ12" s="644">
        <v>1</v>
      </c>
      <c r="DA12" s="644"/>
      <c r="DB12" s="644"/>
      <c r="DC12" s="644"/>
      <c r="DD12" s="650">
        <v>6062</v>
      </c>
      <c r="DE12" s="642"/>
      <c r="DF12" s="642"/>
      <c r="DG12" s="642"/>
      <c r="DH12" s="642"/>
      <c r="DI12" s="642"/>
      <c r="DJ12" s="642"/>
      <c r="DK12" s="642"/>
      <c r="DL12" s="642"/>
      <c r="DM12" s="642"/>
      <c r="DN12" s="642"/>
      <c r="DO12" s="642"/>
      <c r="DP12" s="643"/>
      <c r="DQ12" s="650">
        <v>77747</v>
      </c>
      <c r="DR12" s="642"/>
      <c r="DS12" s="642"/>
      <c r="DT12" s="642"/>
      <c r="DU12" s="642"/>
      <c r="DV12" s="642"/>
      <c r="DW12" s="642"/>
      <c r="DX12" s="642"/>
      <c r="DY12" s="642"/>
      <c r="DZ12" s="642"/>
      <c r="EA12" s="642"/>
      <c r="EB12" s="642"/>
      <c r="EC12" s="651"/>
    </row>
    <row r="13" spans="2:143" ht="11.25" customHeight="1" x14ac:dyDescent="0.15">
      <c r="B13" s="638" t="s">
        <v>255</v>
      </c>
      <c r="C13" s="639"/>
      <c r="D13" s="639"/>
      <c r="E13" s="639"/>
      <c r="F13" s="639"/>
      <c r="G13" s="639"/>
      <c r="H13" s="639"/>
      <c r="I13" s="639"/>
      <c r="J13" s="639"/>
      <c r="K13" s="639"/>
      <c r="L13" s="639"/>
      <c r="M13" s="639"/>
      <c r="N13" s="639"/>
      <c r="O13" s="639"/>
      <c r="P13" s="639"/>
      <c r="Q13" s="640"/>
      <c r="R13" s="641">
        <v>20820</v>
      </c>
      <c r="S13" s="642"/>
      <c r="T13" s="642"/>
      <c r="U13" s="642"/>
      <c r="V13" s="642"/>
      <c r="W13" s="642"/>
      <c r="X13" s="642"/>
      <c r="Y13" s="643"/>
      <c r="Z13" s="644">
        <v>0.2</v>
      </c>
      <c r="AA13" s="644"/>
      <c r="AB13" s="644"/>
      <c r="AC13" s="644"/>
      <c r="AD13" s="645">
        <v>20820</v>
      </c>
      <c r="AE13" s="645"/>
      <c r="AF13" s="645"/>
      <c r="AG13" s="645"/>
      <c r="AH13" s="645"/>
      <c r="AI13" s="645"/>
      <c r="AJ13" s="645"/>
      <c r="AK13" s="645"/>
      <c r="AL13" s="646">
        <v>0.4</v>
      </c>
      <c r="AM13" s="647"/>
      <c r="AN13" s="647"/>
      <c r="AO13" s="648"/>
      <c r="AP13" s="638" t="s">
        <v>256</v>
      </c>
      <c r="AQ13" s="639"/>
      <c r="AR13" s="639"/>
      <c r="AS13" s="639"/>
      <c r="AT13" s="639"/>
      <c r="AU13" s="639"/>
      <c r="AV13" s="639"/>
      <c r="AW13" s="639"/>
      <c r="AX13" s="639"/>
      <c r="AY13" s="639"/>
      <c r="AZ13" s="639"/>
      <c r="BA13" s="639"/>
      <c r="BB13" s="639"/>
      <c r="BC13" s="639"/>
      <c r="BD13" s="639"/>
      <c r="BE13" s="639"/>
      <c r="BF13" s="640"/>
      <c r="BG13" s="641">
        <v>1147350</v>
      </c>
      <c r="BH13" s="642"/>
      <c r="BI13" s="642"/>
      <c r="BJ13" s="642"/>
      <c r="BK13" s="642"/>
      <c r="BL13" s="642"/>
      <c r="BM13" s="642"/>
      <c r="BN13" s="643"/>
      <c r="BO13" s="644">
        <v>38.5</v>
      </c>
      <c r="BP13" s="644"/>
      <c r="BQ13" s="644"/>
      <c r="BR13" s="644"/>
      <c r="BS13" s="650" t="s">
        <v>234</v>
      </c>
      <c r="BT13" s="642"/>
      <c r="BU13" s="642"/>
      <c r="BV13" s="642"/>
      <c r="BW13" s="642"/>
      <c r="BX13" s="642"/>
      <c r="BY13" s="642"/>
      <c r="BZ13" s="642"/>
      <c r="CA13" s="642"/>
      <c r="CB13" s="651"/>
      <c r="CD13" s="656" t="s">
        <v>257</v>
      </c>
      <c r="CE13" s="657"/>
      <c r="CF13" s="657"/>
      <c r="CG13" s="657"/>
      <c r="CH13" s="657"/>
      <c r="CI13" s="657"/>
      <c r="CJ13" s="657"/>
      <c r="CK13" s="657"/>
      <c r="CL13" s="657"/>
      <c r="CM13" s="657"/>
      <c r="CN13" s="657"/>
      <c r="CO13" s="657"/>
      <c r="CP13" s="657"/>
      <c r="CQ13" s="658"/>
      <c r="CR13" s="641">
        <v>868428</v>
      </c>
      <c r="CS13" s="642"/>
      <c r="CT13" s="642"/>
      <c r="CU13" s="642"/>
      <c r="CV13" s="642"/>
      <c r="CW13" s="642"/>
      <c r="CX13" s="642"/>
      <c r="CY13" s="643"/>
      <c r="CZ13" s="644">
        <v>10</v>
      </c>
      <c r="DA13" s="644"/>
      <c r="DB13" s="644"/>
      <c r="DC13" s="644"/>
      <c r="DD13" s="650">
        <v>130592</v>
      </c>
      <c r="DE13" s="642"/>
      <c r="DF13" s="642"/>
      <c r="DG13" s="642"/>
      <c r="DH13" s="642"/>
      <c r="DI13" s="642"/>
      <c r="DJ13" s="642"/>
      <c r="DK13" s="642"/>
      <c r="DL13" s="642"/>
      <c r="DM13" s="642"/>
      <c r="DN13" s="642"/>
      <c r="DO13" s="642"/>
      <c r="DP13" s="643"/>
      <c r="DQ13" s="650">
        <v>760988</v>
      </c>
      <c r="DR13" s="642"/>
      <c r="DS13" s="642"/>
      <c r="DT13" s="642"/>
      <c r="DU13" s="642"/>
      <c r="DV13" s="642"/>
      <c r="DW13" s="642"/>
      <c r="DX13" s="642"/>
      <c r="DY13" s="642"/>
      <c r="DZ13" s="642"/>
      <c r="EA13" s="642"/>
      <c r="EB13" s="642"/>
      <c r="EC13" s="651"/>
    </row>
    <row r="14" spans="2:143" ht="11.25" customHeight="1" x14ac:dyDescent="0.15">
      <c r="B14" s="638" t="s">
        <v>258</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128</v>
      </c>
      <c r="AA14" s="644"/>
      <c r="AB14" s="644"/>
      <c r="AC14" s="644"/>
      <c r="AD14" s="645" t="s">
        <v>234</v>
      </c>
      <c r="AE14" s="645"/>
      <c r="AF14" s="645"/>
      <c r="AG14" s="645"/>
      <c r="AH14" s="645"/>
      <c r="AI14" s="645"/>
      <c r="AJ14" s="645"/>
      <c r="AK14" s="645"/>
      <c r="AL14" s="646" t="s">
        <v>128</v>
      </c>
      <c r="AM14" s="647"/>
      <c r="AN14" s="647"/>
      <c r="AO14" s="648"/>
      <c r="AP14" s="638" t="s">
        <v>259</v>
      </c>
      <c r="AQ14" s="639"/>
      <c r="AR14" s="639"/>
      <c r="AS14" s="639"/>
      <c r="AT14" s="639"/>
      <c r="AU14" s="639"/>
      <c r="AV14" s="639"/>
      <c r="AW14" s="639"/>
      <c r="AX14" s="639"/>
      <c r="AY14" s="639"/>
      <c r="AZ14" s="639"/>
      <c r="BA14" s="639"/>
      <c r="BB14" s="639"/>
      <c r="BC14" s="639"/>
      <c r="BD14" s="639"/>
      <c r="BE14" s="639"/>
      <c r="BF14" s="640"/>
      <c r="BG14" s="641">
        <v>53288</v>
      </c>
      <c r="BH14" s="642"/>
      <c r="BI14" s="642"/>
      <c r="BJ14" s="642"/>
      <c r="BK14" s="642"/>
      <c r="BL14" s="642"/>
      <c r="BM14" s="642"/>
      <c r="BN14" s="643"/>
      <c r="BO14" s="644">
        <v>1.8</v>
      </c>
      <c r="BP14" s="644"/>
      <c r="BQ14" s="644"/>
      <c r="BR14" s="644"/>
      <c r="BS14" s="650" t="s">
        <v>128</v>
      </c>
      <c r="BT14" s="642"/>
      <c r="BU14" s="642"/>
      <c r="BV14" s="642"/>
      <c r="BW14" s="642"/>
      <c r="BX14" s="642"/>
      <c r="BY14" s="642"/>
      <c r="BZ14" s="642"/>
      <c r="CA14" s="642"/>
      <c r="CB14" s="651"/>
      <c r="CD14" s="656" t="s">
        <v>260</v>
      </c>
      <c r="CE14" s="657"/>
      <c r="CF14" s="657"/>
      <c r="CG14" s="657"/>
      <c r="CH14" s="657"/>
      <c r="CI14" s="657"/>
      <c r="CJ14" s="657"/>
      <c r="CK14" s="657"/>
      <c r="CL14" s="657"/>
      <c r="CM14" s="657"/>
      <c r="CN14" s="657"/>
      <c r="CO14" s="657"/>
      <c r="CP14" s="657"/>
      <c r="CQ14" s="658"/>
      <c r="CR14" s="641">
        <v>357633</v>
      </c>
      <c r="CS14" s="642"/>
      <c r="CT14" s="642"/>
      <c r="CU14" s="642"/>
      <c r="CV14" s="642"/>
      <c r="CW14" s="642"/>
      <c r="CX14" s="642"/>
      <c r="CY14" s="643"/>
      <c r="CZ14" s="644">
        <v>4.0999999999999996</v>
      </c>
      <c r="DA14" s="644"/>
      <c r="DB14" s="644"/>
      <c r="DC14" s="644"/>
      <c r="DD14" s="650">
        <v>13026</v>
      </c>
      <c r="DE14" s="642"/>
      <c r="DF14" s="642"/>
      <c r="DG14" s="642"/>
      <c r="DH14" s="642"/>
      <c r="DI14" s="642"/>
      <c r="DJ14" s="642"/>
      <c r="DK14" s="642"/>
      <c r="DL14" s="642"/>
      <c r="DM14" s="642"/>
      <c r="DN14" s="642"/>
      <c r="DO14" s="642"/>
      <c r="DP14" s="643"/>
      <c r="DQ14" s="650">
        <v>347607</v>
      </c>
      <c r="DR14" s="642"/>
      <c r="DS14" s="642"/>
      <c r="DT14" s="642"/>
      <c r="DU14" s="642"/>
      <c r="DV14" s="642"/>
      <c r="DW14" s="642"/>
      <c r="DX14" s="642"/>
      <c r="DY14" s="642"/>
      <c r="DZ14" s="642"/>
      <c r="EA14" s="642"/>
      <c r="EB14" s="642"/>
      <c r="EC14" s="651"/>
    </row>
    <row r="15" spans="2:143" ht="11.25" customHeight="1" x14ac:dyDescent="0.15">
      <c r="B15" s="638" t="s">
        <v>261</v>
      </c>
      <c r="C15" s="639"/>
      <c r="D15" s="639"/>
      <c r="E15" s="639"/>
      <c r="F15" s="639"/>
      <c r="G15" s="639"/>
      <c r="H15" s="639"/>
      <c r="I15" s="639"/>
      <c r="J15" s="639"/>
      <c r="K15" s="639"/>
      <c r="L15" s="639"/>
      <c r="M15" s="639"/>
      <c r="N15" s="639"/>
      <c r="O15" s="639"/>
      <c r="P15" s="639"/>
      <c r="Q15" s="640"/>
      <c r="R15" s="641">
        <v>19478</v>
      </c>
      <c r="S15" s="642"/>
      <c r="T15" s="642"/>
      <c r="U15" s="642"/>
      <c r="V15" s="642"/>
      <c r="W15" s="642"/>
      <c r="X15" s="642"/>
      <c r="Y15" s="643"/>
      <c r="Z15" s="644">
        <v>0.2</v>
      </c>
      <c r="AA15" s="644"/>
      <c r="AB15" s="644"/>
      <c r="AC15" s="644"/>
      <c r="AD15" s="645">
        <v>19478</v>
      </c>
      <c r="AE15" s="645"/>
      <c r="AF15" s="645"/>
      <c r="AG15" s="645"/>
      <c r="AH15" s="645"/>
      <c r="AI15" s="645"/>
      <c r="AJ15" s="645"/>
      <c r="AK15" s="645"/>
      <c r="AL15" s="646">
        <v>0.3</v>
      </c>
      <c r="AM15" s="647"/>
      <c r="AN15" s="647"/>
      <c r="AO15" s="648"/>
      <c r="AP15" s="638" t="s">
        <v>262</v>
      </c>
      <c r="AQ15" s="639"/>
      <c r="AR15" s="639"/>
      <c r="AS15" s="639"/>
      <c r="AT15" s="639"/>
      <c r="AU15" s="639"/>
      <c r="AV15" s="639"/>
      <c r="AW15" s="639"/>
      <c r="AX15" s="639"/>
      <c r="AY15" s="639"/>
      <c r="AZ15" s="639"/>
      <c r="BA15" s="639"/>
      <c r="BB15" s="639"/>
      <c r="BC15" s="639"/>
      <c r="BD15" s="639"/>
      <c r="BE15" s="639"/>
      <c r="BF15" s="640"/>
      <c r="BG15" s="641">
        <v>131619</v>
      </c>
      <c r="BH15" s="642"/>
      <c r="BI15" s="642"/>
      <c r="BJ15" s="642"/>
      <c r="BK15" s="642"/>
      <c r="BL15" s="642"/>
      <c r="BM15" s="642"/>
      <c r="BN15" s="643"/>
      <c r="BO15" s="644">
        <v>4.4000000000000004</v>
      </c>
      <c r="BP15" s="644"/>
      <c r="BQ15" s="644"/>
      <c r="BR15" s="644"/>
      <c r="BS15" s="650" t="s">
        <v>128</v>
      </c>
      <c r="BT15" s="642"/>
      <c r="BU15" s="642"/>
      <c r="BV15" s="642"/>
      <c r="BW15" s="642"/>
      <c r="BX15" s="642"/>
      <c r="BY15" s="642"/>
      <c r="BZ15" s="642"/>
      <c r="CA15" s="642"/>
      <c r="CB15" s="651"/>
      <c r="CD15" s="656" t="s">
        <v>263</v>
      </c>
      <c r="CE15" s="657"/>
      <c r="CF15" s="657"/>
      <c r="CG15" s="657"/>
      <c r="CH15" s="657"/>
      <c r="CI15" s="657"/>
      <c r="CJ15" s="657"/>
      <c r="CK15" s="657"/>
      <c r="CL15" s="657"/>
      <c r="CM15" s="657"/>
      <c r="CN15" s="657"/>
      <c r="CO15" s="657"/>
      <c r="CP15" s="657"/>
      <c r="CQ15" s="658"/>
      <c r="CR15" s="641">
        <v>1168223</v>
      </c>
      <c r="CS15" s="642"/>
      <c r="CT15" s="642"/>
      <c r="CU15" s="642"/>
      <c r="CV15" s="642"/>
      <c r="CW15" s="642"/>
      <c r="CX15" s="642"/>
      <c r="CY15" s="643"/>
      <c r="CZ15" s="644">
        <v>13.4</v>
      </c>
      <c r="DA15" s="644"/>
      <c r="DB15" s="644"/>
      <c r="DC15" s="644"/>
      <c r="DD15" s="650">
        <v>318973</v>
      </c>
      <c r="DE15" s="642"/>
      <c r="DF15" s="642"/>
      <c r="DG15" s="642"/>
      <c r="DH15" s="642"/>
      <c r="DI15" s="642"/>
      <c r="DJ15" s="642"/>
      <c r="DK15" s="642"/>
      <c r="DL15" s="642"/>
      <c r="DM15" s="642"/>
      <c r="DN15" s="642"/>
      <c r="DO15" s="642"/>
      <c r="DP15" s="643"/>
      <c r="DQ15" s="650">
        <v>923923</v>
      </c>
      <c r="DR15" s="642"/>
      <c r="DS15" s="642"/>
      <c r="DT15" s="642"/>
      <c r="DU15" s="642"/>
      <c r="DV15" s="642"/>
      <c r="DW15" s="642"/>
      <c r="DX15" s="642"/>
      <c r="DY15" s="642"/>
      <c r="DZ15" s="642"/>
      <c r="EA15" s="642"/>
      <c r="EB15" s="642"/>
      <c r="EC15" s="651"/>
    </row>
    <row r="16" spans="2:143" ht="11.25" customHeight="1" x14ac:dyDescent="0.15">
      <c r="B16" s="638" t="s">
        <v>264</v>
      </c>
      <c r="C16" s="639"/>
      <c r="D16" s="639"/>
      <c r="E16" s="639"/>
      <c r="F16" s="639"/>
      <c r="G16" s="639"/>
      <c r="H16" s="639"/>
      <c r="I16" s="639"/>
      <c r="J16" s="639"/>
      <c r="K16" s="639"/>
      <c r="L16" s="639"/>
      <c r="M16" s="639"/>
      <c r="N16" s="639"/>
      <c r="O16" s="639"/>
      <c r="P16" s="639"/>
      <c r="Q16" s="640"/>
      <c r="R16" s="641" t="s">
        <v>128</v>
      </c>
      <c r="S16" s="642"/>
      <c r="T16" s="642"/>
      <c r="U16" s="642"/>
      <c r="V16" s="642"/>
      <c r="W16" s="642"/>
      <c r="X16" s="642"/>
      <c r="Y16" s="643"/>
      <c r="Z16" s="644" t="s">
        <v>234</v>
      </c>
      <c r="AA16" s="644"/>
      <c r="AB16" s="644"/>
      <c r="AC16" s="644"/>
      <c r="AD16" s="645" t="s">
        <v>234</v>
      </c>
      <c r="AE16" s="645"/>
      <c r="AF16" s="645"/>
      <c r="AG16" s="645"/>
      <c r="AH16" s="645"/>
      <c r="AI16" s="645"/>
      <c r="AJ16" s="645"/>
      <c r="AK16" s="645"/>
      <c r="AL16" s="646" t="s">
        <v>234</v>
      </c>
      <c r="AM16" s="647"/>
      <c r="AN16" s="647"/>
      <c r="AO16" s="648"/>
      <c r="AP16" s="638" t="s">
        <v>265</v>
      </c>
      <c r="AQ16" s="639"/>
      <c r="AR16" s="639"/>
      <c r="AS16" s="639"/>
      <c r="AT16" s="639"/>
      <c r="AU16" s="639"/>
      <c r="AV16" s="639"/>
      <c r="AW16" s="639"/>
      <c r="AX16" s="639"/>
      <c r="AY16" s="639"/>
      <c r="AZ16" s="639"/>
      <c r="BA16" s="639"/>
      <c r="BB16" s="639"/>
      <c r="BC16" s="639"/>
      <c r="BD16" s="639"/>
      <c r="BE16" s="639"/>
      <c r="BF16" s="640"/>
      <c r="BG16" s="641" t="s">
        <v>234</v>
      </c>
      <c r="BH16" s="642"/>
      <c r="BI16" s="642"/>
      <c r="BJ16" s="642"/>
      <c r="BK16" s="642"/>
      <c r="BL16" s="642"/>
      <c r="BM16" s="642"/>
      <c r="BN16" s="643"/>
      <c r="BO16" s="644" t="s">
        <v>128</v>
      </c>
      <c r="BP16" s="644"/>
      <c r="BQ16" s="644"/>
      <c r="BR16" s="644"/>
      <c r="BS16" s="650" t="s">
        <v>234</v>
      </c>
      <c r="BT16" s="642"/>
      <c r="BU16" s="642"/>
      <c r="BV16" s="642"/>
      <c r="BW16" s="642"/>
      <c r="BX16" s="642"/>
      <c r="BY16" s="642"/>
      <c r="BZ16" s="642"/>
      <c r="CA16" s="642"/>
      <c r="CB16" s="651"/>
      <c r="CD16" s="656" t="s">
        <v>266</v>
      </c>
      <c r="CE16" s="657"/>
      <c r="CF16" s="657"/>
      <c r="CG16" s="657"/>
      <c r="CH16" s="657"/>
      <c r="CI16" s="657"/>
      <c r="CJ16" s="657"/>
      <c r="CK16" s="657"/>
      <c r="CL16" s="657"/>
      <c r="CM16" s="657"/>
      <c r="CN16" s="657"/>
      <c r="CO16" s="657"/>
      <c r="CP16" s="657"/>
      <c r="CQ16" s="658"/>
      <c r="CR16" s="641">
        <v>12226</v>
      </c>
      <c r="CS16" s="642"/>
      <c r="CT16" s="642"/>
      <c r="CU16" s="642"/>
      <c r="CV16" s="642"/>
      <c r="CW16" s="642"/>
      <c r="CX16" s="642"/>
      <c r="CY16" s="643"/>
      <c r="CZ16" s="644">
        <v>0.1</v>
      </c>
      <c r="DA16" s="644"/>
      <c r="DB16" s="644"/>
      <c r="DC16" s="644"/>
      <c r="DD16" s="650" t="s">
        <v>236</v>
      </c>
      <c r="DE16" s="642"/>
      <c r="DF16" s="642"/>
      <c r="DG16" s="642"/>
      <c r="DH16" s="642"/>
      <c r="DI16" s="642"/>
      <c r="DJ16" s="642"/>
      <c r="DK16" s="642"/>
      <c r="DL16" s="642"/>
      <c r="DM16" s="642"/>
      <c r="DN16" s="642"/>
      <c r="DO16" s="642"/>
      <c r="DP16" s="643"/>
      <c r="DQ16" s="650">
        <v>4774</v>
      </c>
      <c r="DR16" s="642"/>
      <c r="DS16" s="642"/>
      <c r="DT16" s="642"/>
      <c r="DU16" s="642"/>
      <c r="DV16" s="642"/>
      <c r="DW16" s="642"/>
      <c r="DX16" s="642"/>
      <c r="DY16" s="642"/>
      <c r="DZ16" s="642"/>
      <c r="EA16" s="642"/>
      <c r="EB16" s="642"/>
      <c r="EC16" s="651"/>
    </row>
    <row r="17" spans="2:133" ht="11.25" customHeight="1" x14ac:dyDescent="0.15">
      <c r="B17" s="638" t="s">
        <v>267</v>
      </c>
      <c r="C17" s="639"/>
      <c r="D17" s="639"/>
      <c r="E17" s="639"/>
      <c r="F17" s="639"/>
      <c r="G17" s="639"/>
      <c r="H17" s="639"/>
      <c r="I17" s="639"/>
      <c r="J17" s="639"/>
      <c r="K17" s="639"/>
      <c r="L17" s="639"/>
      <c r="M17" s="639"/>
      <c r="N17" s="639"/>
      <c r="O17" s="639"/>
      <c r="P17" s="639"/>
      <c r="Q17" s="640"/>
      <c r="R17" s="641">
        <v>29330</v>
      </c>
      <c r="S17" s="642"/>
      <c r="T17" s="642"/>
      <c r="U17" s="642"/>
      <c r="V17" s="642"/>
      <c r="W17" s="642"/>
      <c r="X17" s="642"/>
      <c r="Y17" s="643"/>
      <c r="Z17" s="644">
        <v>0.3</v>
      </c>
      <c r="AA17" s="644"/>
      <c r="AB17" s="644"/>
      <c r="AC17" s="644"/>
      <c r="AD17" s="645">
        <v>29330</v>
      </c>
      <c r="AE17" s="645"/>
      <c r="AF17" s="645"/>
      <c r="AG17" s="645"/>
      <c r="AH17" s="645"/>
      <c r="AI17" s="645"/>
      <c r="AJ17" s="645"/>
      <c r="AK17" s="645"/>
      <c r="AL17" s="646">
        <v>0.5</v>
      </c>
      <c r="AM17" s="647"/>
      <c r="AN17" s="647"/>
      <c r="AO17" s="648"/>
      <c r="AP17" s="638" t="s">
        <v>268</v>
      </c>
      <c r="AQ17" s="639"/>
      <c r="AR17" s="639"/>
      <c r="AS17" s="639"/>
      <c r="AT17" s="639"/>
      <c r="AU17" s="639"/>
      <c r="AV17" s="639"/>
      <c r="AW17" s="639"/>
      <c r="AX17" s="639"/>
      <c r="AY17" s="639"/>
      <c r="AZ17" s="639"/>
      <c r="BA17" s="639"/>
      <c r="BB17" s="639"/>
      <c r="BC17" s="639"/>
      <c r="BD17" s="639"/>
      <c r="BE17" s="639"/>
      <c r="BF17" s="640"/>
      <c r="BG17" s="641" t="s">
        <v>234</v>
      </c>
      <c r="BH17" s="642"/>
      <c r="BI17" s="642"/>
      <c r="BJ17" s="642"/>
      <c r="BK17" s="642"/>
      <c r="BL17" s="642"/>
      <c r="BM17" s="642"/>
      <c r="BN17" s="643"/>
      <c r="BO17" s="644" t="s">
        <v>128</v>
      </c>
      <c r="BP17" s="644"/>
      <c r="BQ17" s="644"/>
      <c r="BR17" s="644"/>
      <c r="BS17" s="650" t="s">
        <v>236</v>
      </c>
      <c r="BT17" s="642"/>
      <c r="BU17" s="642"/>
      <c r="BV17" s="642"/>
      <c r="BW17" s="642"/>
      <c r="BX17" s="642"/>
      <c r="BY17" s="642"/>
      <c r="BZ17" s="642"/>
      <c r="CA17" s="642"/>
      <c r="CB17" s="651"/>
      <c r="CD17" s="656" t="s">
        <v>269</v>
      </c>
      <c r="CE17" s="657"/>
      <c r="CF17" s="657"/>
      <c r="CG17" s="657"/>
      <c r="CH17" s="657"/>
      <c r="CI17" s="657"/>
      <c r="CJ17" s="657"/>
      <c r="CK17" s="657"/>
      <c r="CL17" s="657"/>
      <c r="CM17" s="657"/>
      <c r="CN17" s="657"/>
      <c r="CO17" s="657"/>
      <c r="CP17" s="657"/>
      <c r="CQ17" s="658"/>
      <c r="CR17" s="641">
        <v>853802</v>
      </c>
      <c r="CS17" s="642"/>
      <c r="CT17" s="642"/>
      <c r="CU17" s="642"/>
      <c r="CV17" s="642"/>
      <c r="CW17" s="642"/>
      <c r="CX17" s="642"/>
      <c r="CY17" s="643"/>
      <c r="CZ17" s="644">
        <v>9.8000000000000007</v>
      </c>
      <c r="DA17" s="644"/>
      <c r="DB17" s="644"/>
      <c r="DC17" s="644"/>
      <c r="DD17" s="650" t="s">
        <v>234</v>
      </c>
      <c r="DE17" s="642"/>
      <c r="DF17" s="642"/>
      <c r="DG17" s="642"/>
      <c r="DH17" s="642"/>
      <c r="DI17" s="642"/>
      <c r="DJ17" s="642"/>
      <c r="DK17" s="642"/>
      <c r="DL17" s="642"/>
      <c r="DM17" s="642"/>
      <c r="DN17" s="642"/>
      <c r="DO17" s="642"/>
      <c r="DP17" s="643"/>
      <c r="DQ17" s="650">
        <v>830585</v>
      </c>
      <c r="DR17" s="642"/>
      <c r="DS17" s="642"/>
      <c r="DT17" s="642"/>
      <c r="DU17" s="642"/>
      <c r="DV17" s="642"/>
      <c r="DW17" s="642"/>
      <c r="DX17" s="642"/>
      <c r="DY17" s="642"/>
      <c r="DZ17" s="642"/>
      <c r="EA17" s="642"/>
      <c r="EB17" s="642"/>
      <c r="EC17" s="651"/>
    </row>
    <row r="18" spans="2:133" ht="11.25" customHeight="1" x14ac:dyDescent="0.15">
      <c r="B18" s="638" t="s">
        <v>270</v>
      </c>
      <c r="C18" s="639"/>
      <c r="D18" s="639"/>
      <c r="E18" s="639"/>
      <c r="F18" s="639"/>
      <c r="G18" s="639"/>
      <c r="H18" s="639"/>
      <c r="I18" s="639"/>
      <c r="J18" s="639"/>
      <c r="K18" s="639"/>
      <c r="L18" s="639"/>
      <c r="M18" s="639"/>
      <c r="N18" s="639"/>
      <c r="O18" s="639"/>
      <c r="P18" s="639"/>
      <c r="Q18" s="640"/>
      <c r="R18" s="641">
        <v>2600786</v>
      </c>
      <c r="S18" s="642"/>
      <c r="T18" s="642"/>
      <c r="U18" s="642"/>
      <c r="V18" s="642"/>
      <c r="W18" s="642"/>
      <c r="X18" s="642"/>
      <c r="Y18" s="643"/>
      <c r="Z18" s="644">
        <v>28.7</v>
      </c>
      <c r="AA18" s="644"/>
      <c r="AB18" s="644"/>
      <c r="AC18" s="644"/>
      <c r="AD18" s="645">
        <v>2256576</v>
      </c>
      <c r="AE18" s="645"/>
      <c r="AF18" s="645"/>
      <c r="AG18" s="645"/>
      <c r="AH18" s="645"/>
      <c r="AI18" s="645"/>
      <c r="AJ18" s="645"/>
      <c r="AK18" s="645"/>
      <c r="AL18" s="646">
        <v>39.4</v>
      </c>
      <c r="AM18" s="647"/>
      <c r="AN18" s="647"/>
      <c r="AO18" s="648"/>
      <c r="AP18" s="638" t="s">
        <v>271</v>
      </c>
      <c r="AQ18" s="639"/>
      <c r="AR18" s="639"/>
      <c r="AS18" s="639"/>
      <c r="AT18" s="639"/>
      <c r="AU18" s="639"/>
      <c r="AV18" s="639"/>
      <c r="AW18" s="639"/>
      <c r="AX18" s="639"/>
      <c r="AY18" s="639"/>
      <c r="AZ18" s="639"/>
      <c r="BA18" s="639"/>
      <c r="BB18" s="639"/>
      <c r="BC18" s="639"/>
      <c r="BD18" s="639"/>
      <c r="BE18" s="639"/>
      <c r="BF18" s="640"/>
      <c r="BG18" s="641" t="s">
        <v>236</v>
      </c>
      <c r="BH18" s="642"/>
      <c r="BI18" s="642"/>
      <c r="BJ18" s="642"/>
      <c r="BK18" s="642"/>
      <c r="BL18" s="642"/>
      <c r="BM18" s="642"/>
      <c r="BN18" s="643"/>
      <c r="BO18" s="644" t="s">
        <v>234</v>
      </c>
      <c r="BP18" s="644"/>
      <c r="BQ18" s="644"/>
      <c r="BR18" s="644"/>
      <c r="BS18" s="650" t="s">
        <v>128</v>
      </c>
      <c r="BT18" s="642"/>
      <c r="BU18" s="642"/>
      <c r="BV18" s="642"/>
      <c r="BW18" s="642"/>
      <c r="BX18" s="642"/>
      <c r="BY18" s="642"/>
      <c r="BZ18" s="642"/>
      <c r="CA18" s="642"/>
      <c r="CB18" s="651"/>
      <c r="CD18" s="656" t="s">
        <v>272</v>
      </c>
      <c r="CE18" s="657"/>
      <c r="CF18" s="657"/>
      <c r="CG18" s="657"/>
      <c r="CH18" s="657"/>
      <c r="CI18" s="657"/>
      <c r="CJ18" s="657"/>
      <c r="CK18" s="657"/>
      <c r="CL18" s="657"/>
      <c r="CM18" s="657"/>
      <c r="CN18" s="657"/>
      <c r="CO18" s="657"/>
      <c r="CP18" s="657"/>
      <c r="CQ18" s="658"/>
      <c r="CR18" s="641" t="s">
        <v>128</v>
      </c>
      <c r="CS18" s="642"/>
      <c r="CT18" s="642"/>
      <c r="CU18" s="642"/>
      <c r="CV18" s="642"/>
      <c r="CW18" s="642"/>
      <c r="CX18" s="642"/>
      <c r="CY18" s="643"/>
      <c r="CZ18" s="644" t="s">
        <v>128</v>
      </c>
      <c r="DA18" s="644"/>
      <c r="DB18" s="644"/>
      <c r="DC18" s="644"/>
      <c r="DD18" s="650" t="s">
        <v>128</v>
      </c>
      <c r="DE18" s="642"/>
      <c r="DF18" s="642"/>
      <c r="DG18" s="642"/>
      <c r="DH18" s="642"/>
      <c r="DI18" s="642"/>
      <c r="DJ18" s="642"/>
      <c r="DK18" s="642"/>
      <c r="DL18" s="642"/>
      <c r="DM18" s="642"/>
      <c r="DN18" s="642"/>
      <c r="DO18" s="642"/>
      <c r="DP18" s="643"/>
      <c r="DQ18" s="650" t="s">
        <v>234</v>
      </c>
      <c r="DR18" s="642"/>
      <c r="DS18" s="642"/>
      <c r="DT18" s="642"/>
      <c r="DU18" s="642"/>
      <c r="DV18" s="642"/>
      <c r="DW18" s="642"/>
      <c r="DX18" s="642"/>
      <c r="DY18" s="642"/>
      <c r="DZ18" s="642"/>
      <c r="EA18" s="642"/>
      <c r="EB18" s="642"/>
      <c r="EC18" s="651"/>
    </row>
    <row r="19" spans="2:133" ht="11.25" customHeight="1" x14ac:dyDescent="0.15">
      <c r="B19" s="638" t="s">
        <v>273</v>
      </c>
      <c r="C19" s="639"/>
      <c r="D19" s="639"/>
      <c r="E19" s="639"/>
      <c r="F19" s="639"/>
      <c r="G19" s="639"/>
      <c r="H19" s="639"/>
      <c r="I19" s="639"/>
      <c r="J19" s="639"/>
      <c r="K19" s="639"/>
      <c r="L19" s="639"/>
      <c r="M19" s="639"/>
      <c r="N19" s="639"/>
      <c r="O19" s="639"/>
      <c r="P19" s="639"/>
      <c r="Q19" s="640"/>
      <c r="R19" s="641">
        <v>2256576</v>
      </c>
      <c r="S19" s="642"/>
      <c r="T19" s="642"/>
      <c r="U19" s="642"/>
      <c r="V19" s="642"/>
      <c r="W19" s="642"/>
      <c r="X19" s="642"/>
      <c r="Y19" s="643"/>
      <c r="Z19" s="644">
        <v>24.9</v>
      </c>
      <c r="AA19" s="644"/>
      <c r="AB19" s="644"/>
      <c r="AC19" s="644"/>
      <c r="AD19" s="645">
        <v>2256576</v>
      </c>
      <c r="AE19" s="645"/>
      <c r="AF19" s="645"/>
      <c r="AG19" s="645"/>
      <c r="AH19" s="645"/>
      <c r="AI19" s="645"/>
      <c r="AJ19" s="645"/>
      <c r="AK19" s="645"/>
      <c r="AL19" s="646">
        <v>39.4</v>
      </c>
      <c r="AM19" s="647"/>
      <c r="AN19" s="647"/>
      <c r="AO19" s="648"/>
      <c r="AP19" s="638" t="s">
        <v>274</v>
      </c>
      <c r="AQ19" s="639"/>
      <c r="AR19" s="639"/>
      <c r="AS19" s="639"/>
      <c r="AT19" s="639"/>
      <c r="AU19" s="639"/>
      <c r="AV19" s="639"/>
      <c r="AW19" s="639"/>
      <c r="AX19" s="639"/>
      <c r="AY19" s="639"/>
      <c r="AZ19" s="639"/>
      <c r="BA19" s="639"/>
      <c r="BB19" s="639"/>
      <c r="BC19" s="639"/>
      <c r="BD19" s="639"/>
      <c r="BE19" s="639"/>
      <c r="BF19" s="640"/>
      <c r="BG19" s="641">
        <v>128961</v>
      </c>
      <c r="BH19" s="642"/>
      <c r="BI19" s="642"/>
      <c r="BJ19" s="642"/>
      <c r="BK19" s="642"/>
      <c r="BL19" s="642"/>
      <c r="BM19" s="642"/>
      <c r="BN19" s="643"/>
      <c r="BO19" s="644">
        <v>4.3</v>
      </c>
      <c r="BP19" s="644"/>
      <c r="BQ19" s="644"/>
      <c r="BR19" s="644"/>
      <c r="BS19" s="650" t="s">
        <v>236</v>
      </c>
      <c r="BT19" s="642"/>
      <c r="BU19" s="642"/>
      <c r="BV19" s="642"/>
      <c r="BW19" s="642"/>
      <c r="BX19" s="642"/>
      <c r="BY19" s="642"/>
      <c r="BZ19" s="642"/>
      <c r="CA19" s="642"/>
      <c r="CB19" s="651"/>
      <c r="CD19" s="656" t="s">
        <v>275</v>
      </c>
      <c r="CE19" s="657"/>
      <c r="CF19" s="657"/>
      <c r="CG19" s="657"/>
      <c r="CH19" s="657"/>
      <c r="CI19" s="657"/>
      <c r="CJ19" s="657"/>
      <c r="CK19" s="657"/>
      <c r="CL19" s="657"/>
      <c r="CM19" s="657"/>
      <c r="CN19" s="657"/>
      <c r="CO19" s="657"/>
      <c r="CP19" s="657"/>
      <c r="CQ19" s="658"/>
      <c r="CR19" s="641" t="s">
        <v>234</v>
      </c>
      <c r="CS19" s="642"/>
      <c r="CT19" s="642"/>
      <c r="CU19" s="642"/>
      <c r="CV19" s="642"/>
      <c r="CW19" s="642"/>
      <c r="CX19" s="642"/>
      <c r="CY19" s="643"/>
      <c r="CZ19" s="644" t="s">
        <v>128</v>
      </c>
      <c r="DA19" s="644"/>
      <c r="DB19" s="644"/>
      <c r="DC19" s="644"/>
      <c r="DD19" s="650" t="s">
        <v>234</v>
      </c>
      <c r="DE19" s="642"/>
      <c r="DF19" s="642"/>
      <c r="DG19" s="642"/>
      <c r="DH19" s="642"/>
      <c r="DI19" s="642"/>
      <c r="DJ19" s="642"/>
      <c r="DK19" s="642"/>
      <c r="DL19" s="642"/>
      <c r="DM19" s="642"/>
      <c r="DN19" s="642"/>
      <c r="DO19" s="642"/>
      <c r="DP19" s="643"/>
      <c r="DQ19" s="650" t="s">
        <v>236</v>
      </c>
      <c r="DR19" s="642"/>
      <c r="DS19" s="642"/>
      <c r="DT19" s="642"/>
      <c r="DU19" s="642"/>
      <c r="DV19" s="642"/>
      <c r="DW19" s="642"/>
      <c r="DX19" s="642"/>
      <c r="DY19" s="642"/>
      <c r="DZ19" s="642"/>
      <c r="EA19" s="642"/>
      <c r="EB19" s="642"/>
      <c r="EC19" s="651"/>
    </row>
    <row r="20" spans="2:133" ht="11.25" customHeight="1" x14ac:dyDescent="0.15">
      <c r="B20" s="638" t="s">
        <v>276</v>
      </c>
      <c r="C20" s="639"/>
      <c r="D20" s="639"/>
      <c r="E20" s="639"/>
      <c r="F20" s="639"/>
      <c r="G20" s="639"/>
      <c r="H20" s="639"/>
      <c r="I20" s="639"/>
      <c r="J20" s="639"/>
      <c r="K20" s="639"/>
      <c r="L20" s="639"/>
      <c r="M20" s="639"/>
      <c r="N20" s="639"/>
      <c r="O20" s="639"/>
      <c r="P20" s="639"/>
      <c r="Q20" s="640"/>
      <c r="R20" s="641">
        <v>344210</v>
      </c>
      <c r="S20" s="642"/>
      <c r="T20" s="642"/>
      <c r="U20" s="642"/>
      <c r="V20" s="642"/>
      <c r="W20" s="642"/>
      <c r="X20" s="642"/>
      <c r="Y20" s="643"/>
      <c r="Z20" s="644">
        <v>3.8</v>
      </c>
      <c r="AA20" s="644"/>
      <c r="AB20" s="644"/>
      <c r="AC20" s="644"/>
      <c r="AD20" s="645" t="s">
        <v>236</v>
      </c>
      <c r="AE20" s="645"/>
      <c r="AF20" s="645"/>
      <c r="AG20" s="645"/>
      <c r="AH20" s="645"/>
      <c r="AI20" s="645"/>
      <c r="AJ20" s="645"/>
      <c r="AK20" s="645"/>
      <c r="AL20" s="646" t="s">
        <v>234</v>
      </c>
      <c r="AM20" s="647"/>
      <c r="AN20" s="647"/>
      <c r="AO20" s="648"/>
      <c r="AP20" s="638" t="s">
        <v>277</v>
      </c>
      <c r="AQ20" s="639"/>
      <c r="AR20" s="639"/>
      <c r="AS20" s="639"/>
      <c r="AT20" s="639"/>
      <c r="AU20" s="639"/>
      <c r="AV20" s="639"/>
      <c r="AW20" s="639"/>
      <c r="AX20" s="639"/>
      <c r="AY20" s="639"/>
      <c r="AZ20" s="639"/>
      <c r="BA20" s="639"/>
      <c r="BB20" s="639"/>
      <c r="BC20" s="639"/>
      <c r="BD20" s="639"/>
      <c r="BE20" s="639"/>
      <c r="BF20" s="640"/>
      <c r="BG20" s="641">
        <v>128961</v>
      </c>
      <c r="BH20" s="642"/>
      <c r="BI20" s="642"/>
      <c r="BJ20" s="642"/>
      <c r="BK20" s="642"/>
      <c r="BL20" s="642"/>
      <c r="BM20" s="642"/>
      <c r="BN20" s="643"/>
      <c r="BO20" s="644">
        <v>4.3</v>
      </c>
      <c r="BP20" s="644"/>
      <c r="BQ20" s="644"/>
      <c r="BR20" s="644"/>
      <c r="BS20" s="650" t="s">
        <v>234</v>
      </c>
      <c r="BT20" s="642"/>
      <c r="BU20" s="642"/>
      <c r="BV20" s="642"/>
      <c r="BW20" s="642"/>
      <c r="BX20" s="642"/>
      <c r="BY20" s="642"/>
      <c r="BZ20" s="642"/>
      <c r="CA20" s="642"/>
      <c r="CB20" s="651"/>
      <c r="CD20" s="656" t="s">
        <v>278</v>
      </c>
      <c r="CE20" s="657"/>
      <c r="CF20" s="657"/>
      <c r="CG20" s="657"/>
      <c r="CH20" s="657"/>
      <c r="CI20" s="657"/>
      <c r="CJ20" s="657"/>
      <c r="CK20" s="657"/>
      <c r="CL20" s="657"/>
      <c r="CM20" s="657"/>
      <c r="CN20" s="657"/>
      <c r="CO20" s="657"/>
      <c r="CP20" s="657"/>
      <c r="CQ20" s="658"/>
      <c r="CR20" s="641">
        <v>8713084</v>
      </c>
      <c r="CS20" s="642"/>
      <c r="CT20" s="642"/>
      <c r="CU20" s="642"/>
      <c r="CV20" s="642"/>
      <c r="CW20" s="642"/>
      <c r="CX20" s="642"/>
      <c r="CY20" s="643"/>
      <c r="CZ20" s="644">
        <v>100</v>
      </c>
      <c r="DA20" s="644"/>
      <c r="DB20" s="644"/>
      <c r="DC20" s="644"/>
      <c r="DD20" s="650">
        <v>613348</v>
      </c>
      <c r="DE20" s="642"/>
      <c r="DF20" s="642"/>
      <c r="DG20" s="642"/>
      <c r="DH20" s="642"/>
      <c r="DI20" s="642"/>
      <c r="DJ20" s="642"/>
      <c r="DK20" s="642"/>
      <c r="DL20" s="642"/>
      <c r="DM20" s="642"/>
      <c r="DN20" s="642"/>
      <c r="DO20" s="642"/>
      <c r="DP20" s="643"/>
      <c r="DQ20" s="650">
        <v>6592990</v>
      </c>
      <c r="DR20" s="642"/>
      <c r="DS20" s="642"/>
      <c r="DT20" s="642"/>
      <c r="DU20" s="642"/>
      <c r="DV20" s="642"/>
      <c r="DW20" s="642"/>
      <c r="DX20" s="642"/>
      <c r="DY20" s="642"/>
      <c r="DZ20" s="642"/>
      <c r="EA20" s="642"/>
      <c r="EB20" s="642"/>
      <c r="EC20" s="651"/>
    </row>
    <row r="21" spans="2:133" ht="11.25" customHeight="1" x14ac:dyDescent="0.15">
      <c r="B21" s="638" t="s">
        <v>279</v>
      </c>
      <c r="C21" s="639"/>
      <c r="D21" s="639"/>
      <c r="E21" s="639"/>
      <c r="F21" s="639"/>
      <c r="G21" s="639"/>
      <c r="H21" s="639"/>
      <c r="I21" s="639"/>
      <c r="J21" s="639"/>
      <c r="K21" s="639"/>
      <c r="L21" s="639"/>
      <c r="M21" s="639"/>
      <c r="N21" s="639"/>
      <c r="O21" s="639"/>
      <c r="P21" s="639"/>
      <c r="Q21" s="640"/>
      <c r="R21" s="641" t="s">
        <v>128</v>
      </c>
      <c r="S21" s="642"/>
      <c r="T21" s="642"/>
      <c r="U21" s="642"/>
      <c r="V21" s="642"/>
      <c r="W21" s="642"/>
      <c r="X21" s="642"/>
      <c r="Y21" s="643"/>
      <c r="Z21" s="644" t="s">
        <v>128</v>
      </c>
      <c r="AA21" s="644"/>
      <c r="AB21" s="644"/>
      <c r="AC21" s="644"/>
      <c r="AD21" s="645" t="s">
        <v>236</v>
      </c>
      <c r="AE21" s="645"/>
      <c r="AF21" s="645"/>
      <c r="AG21" s="645"/>
      <c r="AH21" s="645"/>
      <c r="AI21" s="645"/>
      <c r="AJ21" s="645"/>
      <c r="AK21" s="645"/>
      <c r="AL21" s="646" t="s">
        <v>234</v>
      </c>
      <c r="AM21" s="647"/>
      <c r="AN21" s="647"/>
      <c r="AO21" s="648"/>
      <c r="AP21" s="659" t="s">
        <v>280</v>
      </c>
      <c r="AQ21" s="660"/>
      <c r="AR21" s="660"/>
      <c r="AS21" s="660"/>
      <c r="AT21" s="660"/>
      <c r="AU21" s="660"/>
      <c r="AV21" s="660"/>
      <c r="AW21" s="660"/>
      <c r="AX21" s="660"/>
      <c r="AY21" s="660"/>
      <c r="AZ21" s="660"/>
      <c r="BA21" s="660"/>
      <c r="BB21" s="660"/>
      <c r="BC21" s="660"/>
      <c r="BD21" s="660"/>
      <c r="BE21" s="660"/>
      <c r="BF21" s="661"/>
      <c r="BG21" s="641" t="s">
        <v>236</v>
      </c>
      <c r="BH21" s="642"/>
      <c r="BI21" s="642"/>
      <c r="BJ21" s="642"/>
      <c r="BK21" s="642"/>
      <c r="BL21" s="642"/>
      <c r="BM21" s="642"/>
      <c r="BN21" s="643"/>
      <c r="BO21" s="644" t="s">
        <v>234</v>
      </c>
      <c r="BP21" s="644"/>
      <c r="BQ21" s="644"/>
      <c r="BR21" s="644"/>
      <c r="BS21" s="650" t="s">
        <v>234</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281</v>
      </c>
      <c r="C22" s="639"/>
      <c r="D22" s="639"/>
      <c r="E22" s="639"/>
      <c r="F22" s="639"/>
      <c r="G22" s="639"/>
      <c r="H22" s="639"/>
      <c r="I22" s="639"/>
      <c r="J22" s="639"/>
      <c r="K22" s="639"/>
      <c r="L22" s="639"/>
      <c r="M22" s="639"/>
      <c r="N22" s="639"/>
      <c r="O22" s="639"/>
      <c r="P22" s="639"/>
      <c r="Q22" s="640"/>
      <c r="R22" s="641">
        <v>6171181</v>
      </c>
      <c r="S22" s="642"/>
      <c r="T22" s="642"/>
      <c r="U22" s="642"/>
      <c r="V22" s="642"/>
      <c r="W22" s="642"/>
      <c r="X22" s="642"/>
      <c r="Y22" s="643"/>
      <c r="Z22" s="644">
        <v>68.099999999999994</v>
      </c>
      <c r="AA22" s="644"/>
      <c r="AB22" s="644"/>
      <c r="AC22" s="644"/>
      <c r="AD22" s="645">
        <v>5698010</v>
      </c>
      <c r="AE22" s="645"/>
      <c r="AF22" s="645"/>
      <c r="AG22" s="645"/>
      <c r="AH22" s="645"/>
      <c r="AI22" s="645"/>
      <c r="AJ22" s="645"/>
      <c r="AK22" s="645"/>
      <c r="AL22" s="646">
        <v>99.6</v>
      </c>
      <c r="AM22" s="647"/>
      <c r="AN22" s="647"/>
      <c r="AO22" s="648"/>
      <c r="AP22" s="659" t="s">
        <v>282</v>
      </c>
      <c r="AQ22" s="660"/>
      <c r="AR22" s="660"/>
      <c r="AS22" s="660"/>
      <c r="AT22" s="660"/>
      <c r="AU22" s="660"/>
      <c r="AV22" s="660"/>
      <c r="AW22" s="660"/>
      <c r="AX22" s="660"/>
      <c r="AY22" s="660"/>
      <c r="AZ22" s="660"/>
      <c r="BA22" s="660"/>
      <c r="BB22" s="660"/>
      <c r="BC22" s="660"/>
      <c r="BD22" s="660"/>
      <c r="BE22" s="660"/>
      <c r="BF22" s="661"/>
      <c r="BG22" s="641" t="s">
        <v>128</v>
      </c>
      <c r="BH22" s="642"/>
      <c r="BI22" s="642"/>
      <c r="BJ22" s="642"/>
      <c r="BK22" s="642"/>
      <c r="BL22" s="642"/>
      <c r="BM22" s="642"/>
      <c r="BN22" s="643"/>
      <c r="BO22" s="644" t="s">
        <v>128</v>
      </c>
      <c r="BP22" s="644"/>
      <c r="BQ22" s="644"/>
      <c r="BR22" s="644"/>
      <c r="BS22" s="650" t="s">
        <v>234</v>
      </c>
      <c r="BT22" s="642"/>
      <c r="BU22" s="642"/>
      <c r="BV22" s="642"/>
      <c r="BW22" s="642"/>
      <c r="BX22" s="642"/>
      <c r="BY22" s="642"/>
      <c r="BZ22" s="642"/>
      <c r="CA22" s="642"/>
      <c r="CB22" s="651"/>
      <c r="CD22" s="623" t="s">
        <v>283</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284</v>
      </c>
      <c r="C23" s="639"/>
      <c r="D23" s="639"/>
      <c r="E23" s="639"/>
      <c r="F23" s="639"/>
      <c r="G23" s="639"/>
      <c r="H23" s="639"/>
      <c r="I23" s="639"/>
      <c r="J23" s="639"/>
      <c r="K23" s="639"/>
      <c r="L23" s="639"/>
      <c r="M23" s="639"/>
      <c r="N23" s="639"/>
      <c r="O23" s="639"/>
      <c r="P23" s="639"/>
      <c r="Q23" s="640"/>
      <c r="R23" s="641">
        <v>2849</v>
      </c>
      <c r="S23" s="642"/>
      <c r="T23" s="642"/>
      <c r="U23" s="642"/>
      <c r="V23" s="642"/>
      <c r="W23" s="642"/>
      <c r="X23" s="642"/>
      <c r="Y23" s="643"/>
      <c r="Z23" s="644">
        <v>0</v>
      </c>
      <c r="AA23" s="644"/>
      <c r="AB23" s="644"/>
      <c r="AC23" s="644"/>
      <c r="AD23" s="645">
        <v>2849</v>
      </c>
      <c r="AE23" s="645"/>
      <c r="AF23" s="645"/>
      <c r="AG23" s="645"/>
      <c r="AH23" s="645"/>
      <c r="AI23" s="645"/>
      <c r="AJ23" s="645"/>
      <c r="AK23" s="645"/>
      <c r="AL23" s="646">
        <v>0</v>
      </c>
      <c r="AM23" s="647"/>
      <c r="AN23" s="647"/>
      <c r="AO23" s="648"/>
      <c r="AP23" s="659" t="s">
        <v>285</v>
      </c>
      <c r="AQ23" s="660"/>
      <c r="AR23" s="660"/>
      <c r="AS23" s="660"/>
      <c r="AT23" s="660"/>
      <c r="AU23" s="660"/>
      <c r="AV23" s="660"/>
      <c r="AW23" s="660"/>
      <c r="AX23" s="660"/>
      <c r="AY23" s="660"/>
      <c r="AZ23" s="660"/>
      <c r="BA23" s="660"/>
      <c r="BB23" s="660"/>
      <c r="BC23" s="660"/>
      <c r="BD23" s="660"/>
      <c r="BE23" s="660"/>
      <c r="BF23" s="661"/>
      <c r="BG23" s="641">
        <v>128961</v>
      </c>
      <c r="BH23" s="642"/>
      <c r="BI23" s="642"/>
      <c r="BJ23" s="642"/>
      <c r="BK23" s="642"/>
      <c r="BL23" s="642"/>
      <c r="BM23" s="642"/>
      <c r="BN23" s="643"/>
      <c r="BO23" s="644">
        <v>4.3</v>
      </c>
      <c r="BP23" s="644"/>
      <c r="BQ23" s="644"/>
      <c r="BR23" s="644"/>
      <c r="BS23" s="650" t="s">
        <v>236</v>
      </c>
      <c r="BT23" s="642"/>
      <c r="BU23" s="642"/>
      <c r="BV23" s="642"/>
      <c r="BW23" s="642"/>
      <c r="BX23" s="642"/>
      <c r="BY23" s="642"/>
      <c r="BZ23" s="642"/>
      <c r="CA23" s="642"/>
      <c r="CB23" s="651"/>
      <c r="CD23" s="623" t="s">
        <v>223</v>
      </c>
      <c r="CE23" s="624"/>
      <c r="CF23" s="624"/>
      <c r="CG23" s="624"/>
      <c r="CH23" s="624"/>
      <c r="CI23" s="624"/>
      <c r="CJ23" s="624"/>
      <c r="CK23" s="624"/>
      <c r="CL23" s="624"/>
      <c r="CM23" s="624"/>
      <c r="CN23" s="624"/>
      <c r="CO23" s="624"/>
      <c r="CP23" s="624"/>
      <c r="CQ23" s="625"/>
      <c r="CR23" s="623" t="s">
        <v>286</v>
      </c>
      <c r="CS23" s="624"/>
      <c r="CT23" s="624"/>
      <c r="CU23" s="624"/>
      <c r="CV23" s="624"/>
      <c r="CW23" s="624"/>
      <c r="CX23" s="624"/>
      <c r="CY23" s="625"/>
      <c r="CZ23" s="623" t="s">
        <v>287</v>
      </c>
      <c r="DA23" s="624"/>
      <c r="DB23" s="624"/>
      <c r="DC23" s="625"/>
      <c r="DD23" s="623" t="s">
        <v>288</v>
      </c>
      <c r="DE23" s="624"/>
      <c r="DF23" s="624"/>
      <c r="DG23" s="624"/>
      <c r="DH23" s="624"/>
      <c r="DI23" s="624"/>
      <c r="DJ23" s="624"/>
      <c r="DK23" s="625"/>
      <c r="DL23" s="671" t="s">
        <v>289</v>
      </c>
      <c r="DM23" s="672"/>
      <c r="DN23" s="672"/>
      <c r="DO23" s="672"/>
      <c r="DP23" s="672"/>
      <c r="DQ23" s="672"/>
      <c r="DR23" s="672"/>
      <c r="DS23" s="672"/>
      <c r="DT23" s="672"/>
      <c r="DU23" s="672"/>
      <c r="DV23" s="673"/>
      <c r="DW23" s="623" t="s">
        <v>290</v>
      </c>
      <c r="DX23" s="624"/>
      <c r="DY23" s="624"/>
      <c r="DZ23" s="624"/>
      <c r="EA23" s="624"/>
      <c r="EB23" s="624"/>
      <c r="EC23" s="625"/>
    </row>
    <row r="24" spans="2:133" ht="11.25" customHeight="1" x14ac:dyDescent="0.15">
      <c r="B24" s="638" t="s">
        <v>291</v>
      </c>
      <c r="C24" s="639"/>
      <c r="D24" s="639"/>
      <c r="E24" s="639"/>
      <c r="F24" s="639"/>
      <c r="G24" s="639"/>
      <c r="H24" s="639"/>
      <c r="I24" s="639"/>
      <c r="J24" s="639"/>
      <c r="K24" s="639"/>
      <c r="L24" s="639"/>
      <c r="M24" s="639"/>
      <c r="N24" s="639"/>
      <c r="O24" s="639"/>
      <c r="P24" s="639"/>
      <c r="Q24" s="640"/>
      <c r="R24" s="641">
        <v>72313</v>
      </c>
      <c r="S24" s="642"/>
      <c r="T24" s="642"/>
      <c r="U24" s="642"/>
      <c r="V24" s="642"/>
      <c r="W24" s="642"/>
      <c r="X24" s="642"/>
      <c r="Y24" s="643"/>
      <c r="Z24" s="644">
        <v>0.8</v>
      </c>
      <c r="AA24" s="644"/>
      <c r="AB24" s="644"/>
      <c r="AC24" s="644"/>
      <c r="AD24" s="645" t="s">
        <v>234</v>
      </c>
      <c r="AE24" s="645"/>
      <c r="AF24" s="645"/>
      <c r="AG24" s="645"/>
      <c r="AH24" s="645"/>
      <c r="AI24" s="645"/>
      <c r="AJ24" s="645"/>
      <c r="AK24" s="645"/>
      <c r="AL24" s="646" t="s">
        <v>128</v>
      </c>
      <c r="AM24" s="647"/>
      <c r="AN24" s="647"/>
      <c r="AO24" s="648"/>
      <c r="AP24" s="659" t="s">
        <v>292</v>
      </c>
      <c r="AQ24" s="660"/>
      <c r="AR24" s="660"/>
      <c r="AS24" s="660"/>
      <c r="AT24" s="660"/>
      <c r="AU24" s="660"/>
      <c r="AV24" s="660"/>
      <c r="AW24" s="660"/>
      <c r="AX24" s="660"/>
      <c r="AY24" s="660"/>
      <c r="AZ24" s="660"/>
      <c r="BA24" s="660"/>
      <c r="BB24" s="660"/>
      <c r="BC24" s="660"/>
      <c r="BD24" s="660"/>
      <c r="BE24" s="660"/>
      <c r="BF24" s="661"/>
      <c r="BG24" s="641" t="s">
        <v>234</v>
      </c>
      <c r="BH24" s="642"/>
      <c r="BI24" s="642"/>
      <c r="BJ24" s="642"/>
      <c r="BK24" s="642"/>
      <c r="BL24" s="642"/>
      <c r="BM24" s="642"/>
      <c r="BN24" s="643"/>
      <c r="BO24" s="644" t="s">
        <v>234</v>
      </c>
      <c r="BP24" s="644"/>
      <c r="BQ24" s="644"/>
      <c r="BR24" s="644"/>
      <c r="BS24" s="650" t="s">
        <v>236</v>
      </c>
      <c r="BT24" s="642"/>
      <c r="BU24" s="642"/>
      <c r="BV24" s="642"/>
      <c r="BW24" s="642"/>
      <c r="BX24" s="642"/>
      <c r="BY24" s="642"/>
      <c r="BZ24" s="642"/>
      <c r="CA24" s="642"/>
      <c r="CB24" s="651"/>
      <c r="CD24" s="652" t="s">
        <v>293</v>
      </c>
      <c r="CE24" s="653"/>
      <c r="CF24" s="653"/>
      <c r="CG24" s="653"/>
      <c r="CH24" s="653"/>
      <c r="CI24" s="653"/>
      <c r="CJ24" s="653"/>
      <c r="CK24" s="653"/>
      <c r="CL24" s="653"/>
      <c r="CM24" s="653"/>
      <c r="CN24" s="653"/>
      <c r="CO24" s="653"/>
      <c r="CP24" s="653"/>
      <c r="CQ24" s="654"/>
      <c r="CR24" s="630">
        <v>3872331</v>
      </c>
      <c r="CS24" s="631"/>
      <c r="CT24" s="631"/>
      <c r="CU24" s="631"/>
      <c r="CV24" s="631"/>
      <c r="CW24" s="631"/>
      <c r="CX24" s="631"/>
      <c r="CY24" s="632"/>
      <c r="CZ24" s="635">
        <v>44.4</v>
      </c>
      <c r="DA24" s="636"/>
      <c r="DB24" s="636"/>
      <c r="DC24" s="655"/>
      <c r="DD24" s="674">
        <v>2669328</v>
      </c>
      <c r="DE24" s="631"/>
      <c r="DF24" s="631"/>
      <c r="DG24" s="631"/>
      <c r="DH24" s="631"/>
      <c r="DI24" s="631"/>
      <c r="DJ24" s="631"/>
      <c r="DK24" s="632"/>
      <c r="DL24" s="674">
        <v>2636708</v>
      </c>
      <c r="DM24" s="631"/>
      <c r="DN24" s="631"/>
      <c r="DO24" s="631"/>
      <c r="DP24" s="631"/>
      <c r="DQ24" s="631"/>
      <c r="DR24" s="631"/>
      <c r="DS24" s="631"/>
      <c r="DT24" s="631"/>
      <c r="DU24" s="631"/>
      <c r="DV24" s="632"/>
      <c r="DW24" s="635">
        <v>43.2</v>
      </c>
      <c r="DX24" s="636"/>
      <c r="DY24" s="636"/>
      <c r="DZ24" s="636"/>
      <c r="EA24" s="636"/>
      <c r="EB24" s="636"/>
      <c r="EC24" s="637"/>
    </row>
    <row r="25" spans="2:133" ht="11.25" customHeight="1" x14ac:dyDescent="0.15">
      <c r="B25" s="638" t="s">
        <v>294</v>
      </c>
      <c r="C25" s="639"/>
      <c r="D25" s="639"/>
      <c r="E25" s="639"/>
      <c r="F25" s="639"/>
      <c r="G25" s="639"/>
      <c r="H25" s="639"/>
      <c r="I25" s="639"/>
      <c r="J25" s="639"/>
      <c r="K25" s="639"/>
      <c r="L25" s="639"/>
      <c r="M25" s="639"/>
      <c r="N25" s="639"/>
      <c r="O25" s="639"/>
      <c r="P25" s="639"/>
      <c r="Q25" s="640"/>
      <c r="R25" s="641">
        <v>174335</v>
      </c>
      <c r="S25" s="642"/>
      <c r="T25" s="642"/>
      <c r="U25" s="642"/>
      <c r="V25" s="642"/>
      <c r="W25" s="642"/>
      <c r="X25" s="642"/>
      <c r="Y25" s="643"/>
      <c r="Z25" s="644">
        <v>1.9</v>
      </c>
      <c r="AA25" s="644"/>
      <c r="AB25" s="644"/>
      <c r="AC25" s="644"/>
      <c r="AD25" s="645">
        <v>13701</v>
      </c>
      <c r="AE25" s="645"/>
      <c r="AF25" s="645"/>
      <c r="AG25" s="645"/>
      <c r="AH25" s="645"/>
      <c r="AI25" s="645"/>
      <c r="AJ25" s="645"/>
      <c r="AK25" s="645"/>
      <c r="AL25" s="646">
        <v>0.2</v>
      </c>
      <c r="AM25" s="647"/>
      <c r="AN25" s="647"/>
      <c r="AO25" s="648"/>
      <c r="AP25" s="659" t="s">
        <v>295</v>
      </c>
      <c r="AQ25" s="660"/>
      <c r="AR25" s="660"/>
      <c r="AS25" s="660"/>
      <c r="AT25" s="660"/>
      <c r="AU25" s="660"/>
      <c r="AV25" s="660"/>
      <c r="AW25" s="660"/>
      <c r="AX25" s="660"/>
      <c r="AY25" s="660"/>
      <c r="AZ25" s="660"/>
      <c r="BA25" s="660"/>
      <c r="BB25" s="660"/>
      <c r="BC25" s="660"/>
      <c r="BD25" s="660"/>
      <c r="BE25" s="660"/>
      <c r="BF25" s="661"/>
      <c r="BG25" s="641" t="s">
        <v>234</v>
      </c>
      <c r="BH25" s="642"/>
      <c r="BI25" s="642"/>
      <c r="BJ25" s="642"/>
      <c r="BK25" s="642"/>
      <c r="BL25" s="642"/>
      <c r="BM25" s="642"/>
      <c r="BN25" s="643"/>
      <c r="BO25" s="644" t="s">
        <v>234</v>
      </c>
      <c r="BP25" s="644"/>
      <c r="BQ25" s="644"/>
      <c r="BR25" s="644"/>
      <c r="BS25" s="650" t="s">
        <v>236</v>
      </c>
      <c r="BT25" s="642"/>
      <c r="BU25" s="642"/>
      <c r="BV25" s="642"/>
      <c r="BW25" s="642"/>
      <c r="BX25" s="642"/>
      <c r="BY25" s="642"/>
      <c r="BZ25" s="642"/>
      <c r="CA25" s="642"/>
      <c r="CB25" s="651"/>
      <c r="CD25" s="656" t="s">
        <v>296</v>
      </c>
      <c r="CE25" s="657"/>
      <c r="CF25" s="657"/>
      <c r="CG25" s="657"/>
      <c r="CH25" s="657"/>
      <c r="CI25" s="657"/>
      <c r="CJ25" s="657"/>
      <c r="CK25" s="657"/>
      <c r="CL25" s="657"/>
      <c r="CM25" s="657"/>
      <c r="CN25" s="657"/>
      <c r="CO25" s="657"/>
      <c r="CP25" s="657"/>
      <c r="CQ25" s="658"/>
      <c r="CR25" s="641">
        <v>1440041</v>
      </c>
      <c r="CS25" s="677"/>
      <c r="CT25" s="677"/>
      <c r="CU25" s="677"/>
      <c r="CV25" s="677"/>
      <c r="CW25" s="677"/>
      <c r="CX25" s="677"/>
      <c r="CY25" s="678"/>
      <c r="CZ25" s="646">
        <v>16.5</v>
      </c>
      <c r="DA25" s="675"/>
      <c r="DB25" s="675"/>
      <c r="DC25" s="679"/>
      <c r="DD25" s="650">
        <v>1348736</v>
      </c>
      <c r="DE25" s="677"/>
      <c r="DF25" s="677"/>
      <c r="DG25" s="677"/>
      <c r="DH25" s="677"/>
      <c r="DI25" s="677"/>
      <c r="DJ25" s="677"/>
      <c r="DK25" s="678"/>
      <c r="DL25" s="650">
        <v>1316116</v>
      </c>
      <c r="DM25" s="677"/>
      <c r="DN25" s="677"/>
      <c r="DO25" s="677"/>
      <c r="DP25" s="677"/>
      <c r="DQ25" s="677"/>
      <c r="DR25" s="677"/>
      <c r="DS25" s="677"/>
      <c r="DT25" s="677"/>
      <c r="DU25" s="677"/>
      <c r="DV25" s="678"/>
      <c r="DW25" s="646">
        <v>21.6</v>
      </c>
      <c r="DX25" s="675"/>
      <c r="DY25" s="675"/>
      <c r="DZ25" s="675"/>
      <c r="EA25" s="675"/>
      <c r="EB25" s="675"/>
      <c r="EC25" s="676"/>
    </row>
    <row r="26" spans="2:133" ht="11.25" customHeight="1" x14ac:dyDescent="0.15">
      <c r="B26" s="638" t="s">
        <v>297</v>
      </c>
      <c r="C26" s="639"/>
      <c r="D26" s="639"/>
      <c r="E26" s="639"/>
      <c r="F26" s="639"/>
      <c r="G26" s="639"/>
      <c r="H26" s="639"/>
      <c r="I26" s="639"/>
      <c r="J26" s="639"/>
      <c r="K26" s="639"/>
      <c r="L26" s="639"/>
      <c r="M26" s="639"/>
      <c r="N26" s="639"/>
      <c r="O26" s="639"/>
      <c r="P26" s="639"/>
      <c r="Q26" s="640"/>
      <c r="R26" s="641">
        <v>73793</v>
      </c>
      <c r="S26" s="642"/>
      <c r="T26" s="642"/>
      <c r="U26" s="642"/>
      <c r="V26" s="642"/>
      <c r="W26" s="642"/>
      <c r="X26" s="642"/>
      <c r="Y26" s="643"/>
      <c r="Z26" s="644">
        <v>0.8</v>
      </c>
      <c r="AA26" s="644"/>
      <c r="AB26" s="644"/>
      <c r="AC26" s="644"/>
      <c r="AD26" s="645" t="s">
        <v>128</v>
      </c>
      <c r="AE26" s="645"/>
      <c r="AF26" s="645"/>
      <c r="AG26" s="645"/>
      <c r="AH26" s="645"/>
      <c r="AI26" s="645"/>
      <c r="AJ26" s="645"/>
      <c r="AK26" s="645"/>
      <c r="AL26" s="646" t="s">
        <v>128</v>
      </c>
      <c r="AM26" s="647"/>
      <c r="AN26" s="647"/>
      <c r="AO26" s="648"/>
      <c r="AP26" s="659" t="s">
        <v>298</v>
      </c>
      <c r="AQ26" s="680"/>
      <c r="AR26" s="680"/>
      <c r="AS26" s="680"/>
      <c r="AT26" s="680"/>
      <c r="AU26" s="680"/>
      <c r="AV26" s="680"/>
      <c r="AW26" s="680"/>
      <c r="AX26" s="680"/>
      <c r="AY26" s="680"/>
      <c r="AZ26" s="680"/>
      <c r="BA26" s="680"/>
      <c r="BB26" s="680"/>
      <c r="BC26" s="680"/>
      <c r="BD26" s="680"/>
      <c r="BE26" s="680"/>
      <c r="BF26" s="661"/>
      <c r="BG26" s="641" t="s">
        <v>234</v>
      </c>
      <c r="BH26" s="642"/>
      <c r="BI26" s="642"/>
      <c r="BJ26" s="642"/>
      <c r="BK26" s="642"/>
      <c r="BL26" s="642"/>
      <c r="BM26" s="642"/>
      <c r="BN26" s="643"/>
      <c r="BO26" s="644" t="s">
        <v>234</v>
      </c>
      <c r="BP26" s="644"/>
      <c r="BQ26" s="644"/>
      <c r="BR26" s="644"/>
      <c r="BS26" s="650" t="s">
        <v>128</v>
      </c>
      <c r="BT26" s="642"/>
      <c r="BU26" s="642"/>
      <c r="BV26" s="642"/>
      <c r="BW26" s="642"/>
      <c r="BX26" s="642"/>
      <c r="BY26" s="642"/>
      <c r="BZ26" s="642"/>
      <c r="CA26" s="642"/>
      <c r="CB26" s="651"/>
      <c r="CD26" s="656" t="s">
        <v>299</v>
      </c>
      <c r="CE26" s="657"/>
      <c r="CF26" s="657"/>
      <c r="CG26" s="657"/>
      <c r="CH26" s="657"/>
      <c r="CI26" s="657"/>
      <c r="CJ26" s="657"/>
      <c r="CK26" s="657"/>
      <c r="CL26" s="657"/>
      <c r="CM26" s="657"/>
      <c r="CN26" s="657"/>
      <c r="CO26" s="657"/>
      <c r="CP26" s="657"/>
      <c r="CQ26" s="658"/>
      <c r="CR26" s="641">
        <v>929695</v>
      </c>
      <c r="CS26" s="642"/>
      <c r="CT26" s="642"/>
      <c r="CU26" s="642"/>
      <c r="CV26" s="642"/>
      <c r="CW26" s="642"/>
      <c r="CX26" s="642"/>
      <c r="CY26" s="643"/>
      <c r="CZ26" s="646">
        <v>10.7</v>
      </c>
      <c r="DA26" s="675"/>
      <c r="DB26" s="675"/>
      <c r="DC26" s="679"/>
      <c r="DD26" s="650">
        <v>848603</v>
      </c>
      <c r="DE26" s="642"/>
      <c r="DF26" s="642"/>
      <c r="DG26" s="642"/>
      <c r="DH26" s="642"/>
      <c r="DI26" s="642"/>
      <c r="DJ26" s="642"/>
      <c r="DK26" s="643"/>
      <c r="DL26" s="650" t="s">
        <v>234</v>
      </c>
      <c r="DM26" s="642"/>
      <c r="DN26" s="642"/>
      <c r="DO26" s="642"/>
      <c r="DP26" s="642"/>
      <c r="DQ26" s="642"/>
      <c r="DR26" s="642"/>
      <c r="DS26" s="642"/>
      <c r="DT26" s="642"/>
      <c r="DU26" s="642"/>
      <c r="DV26" s="643"/>
      <c r="DW26" s="646" t="s">
        <v>128</v>
      </c>
      <c r="DX26" s="675"/>
      <c r="DY26" s="675"/>
      <c r="DZ26" s="675"/>
      <c r="EA26" s="675"/>
      <c r="EB26" s="675"/>
      <c r="EC26" s="676"/>
    </row>
    <row r="27" spans="2:133" ht="11.25" customHeight="1" x14ac:dyDescent="0.15">
      <c r="B27" s="638" t="s">
        <v>300</v>
      </c>
      <c r="C27" s="639"/>
      <c r="D27" s="639"/>
      <c r="E27" s="639"/>
      <c r="F27" s="639"/>
      <c r="G27" s="639"/>
      <c r="H27" s="639"/>
      <c r="I27" s="639"/>
      <c r="J27" s="639"/>
      <c r="K27" s="639"/>
      <c r="L27" s="639"/>
      <c r="M27" s="639"/>
      <c r="N27" s="639"/>
      <c r="O27" s="639"/>
      <c r="P27" s="639"/>
      <c r="Q27" s="640"/>
      <c r="R27" s="641">
        <v>852348</v>
      </c>
      <c r="S27" s="642"/>
      <c r="T27" s="642"/>
      <c r="U27" s="642"/>
      <c r="V27" s="642"/>
      <c r="W27" s="642"/>
      <c r="X27" s="642"/>
      <c r="Y27" s="643"/>
      <c r="Z27" s="644">
        <v>9.4</v>
      </c>
      <c r="AA27" s="644"/>
      <c r="AB27" s="644"/>
      <c r="AC27" s="644"/>
      <c r="AD27" s="645" t="s">
        <v>236</v>
      </c>
      <c r="AE27" s="645"/>
      <c r="AF27" s="645"/>
      <c r="AG27" s="645"/>
      <c r="AH27" s="645"/>
      <c r="AI27" s="645"/>
      <c r="AJ27" s="645"/>
      <c r="AK27" s="645"/>
      <c r="AL27" s="646" t="s">
        <v>236</v>
      </c>
      <c r="AM27" s="647"/>
      <c r="AN27" s="647"/>
      <c r="AO27" s="648"/>
      <c r="AP27" s="638" t="s">
        <v>301</v>
      </c>
      <c r="AQ27" s="639"/>
      <c r="AR27" s="639"/>
      <c r="AS27" s="639"/>
      <c r="AT27" s="639"/>
      <c r="AU27" s="639"/>
      <c r="AV27" s="639"/>
      <c r="AW27" s="639"/>
      <c r="AX27" s="639"/>
      <c r="AY27" s="639"/>
      <c r="AZ27" s="639"/>
      <c r="BA27" s="639"/>
      <c r="BB27" s="639"/>
      <c r="BC27" s="639"/>
      <c r="BD27" s="639"/>
      <c r="BE27" s="639"/>
      <c r="BF27" s="640"/>
      <c r="BG27" s="641">
        <v>2978449</v>
      </c>
      <c r="BH27" s="642"/>
      <c r="BI27" s="642"/>
      <c r="BJ27" s="642"/>
      <c r="BK27" s="642"/>
      <c r="BL27" s="642"/>
      <c r="BM27" s="642"/>
      <c r="BN27" s="643"/>
      <c r="BO27" s="644">
        <v>100</v>
      </c>
      <c r="BP27" s="644"/>
      <c r="BQ27" s="644"/>
      <c r="BR27" s="644"/>
      <c r="BS27" s="650" t="s">
        <v>234</v>
      </c>
      <c r="BT27" s="642"/>
      <c r="BU27" s="642"/>
      <c r="BV27" s="642"/>
      <c r="BW27" s="642"/>
      <c r="BX27" s="642"/>
      <c r="BY27" s="642"/>
      <c r="BZ27" s="642"/>
      <c r="CA27" s="642"/>
      <c r="CB27" s="651"/>
      <c r="CD27" s="656" t="s">
        <v>302</v>
      </c>
      <c r="CE27" s="657"/>
      <c r="CF27" s="657"/>
      <c r="CG27" s="657"/>
      <c r="CH27" s="657"/>
      <c r="CI27" s="657"/>
      <c r="CJ27" s="657"/>
      <c r="CK27" s="657"/>
      <c r="CL27" s="657"/>
      <c r="CM27" s="657"/>
      <c r="CN27" s="657"/>
      <c r="CO27" s="657"/>
      <c r="CP27" s="657"/>
      <c r="CQ27" s="658"/>
      <c r="CR27" s="641">
        <v>1578488</v>
      </c>
      <c r="CS27" s="677"/>
      <c r="CT27" s="677"/>
      <c r="CU27" s="677"/>
      <c r="CV27" s="677"/>
      <c r="CW27" s="677"/>
      <c r="CX27" s="677"/>
      <c r="CY27" s="678"/>
      <c r="CZ27" s="646">
        <v>18.100000000000001</v>
      </c>
      <c r="DA27" s="675"/>
      <c r="DB27" s="675"/>
      <c r="DC27" s="679"/>
      <c r="DD27" s="650">
        <v>490007</v>
      </c>
      <c r="DE27" s="677"/>
      <c r="DF27" s="677"/>
      <c r="DG27" s="677"/>
      <c r="DH27" s="677"/>
      <c r="DI27" s="677"/>
      <c r="DJ27" s="677"/>
      <c r="DK27" s="678"/>
      <c r="DL27" s="650">
        <v>490007</v>
      </c>
      <c r="DM27" s="677"/>
      <c r="DN27" s="677"/>
      <c r="DO27" s="677"/>
      <c r="DP27" s="677"/>
      <c r="DQ27" s="677"/>
      <c r="DR27" s="677"/>
      <c r="DS27" s="677"/>
      <c r="DT27" s="677"/>
      <c r="DU27" s="677"/>
      <c r="DV27" s="678"/>
      <c r="DW27" s="646">
        <v>8</v>
      </c>
      <c r="DX27" s="675"/>
      <c r="DY27" s="675"/>
      <c r="DZ27" s="675"/>
      <c r="EA27" s="675"/>
      <c r="EB27" s="675"/>
      <c r="EC27" s="676"/>
    </row>
    <row r="28" spans="2:133" ht="11.25" customHeight="1" x14ac:dyDescent="0.15">
      <c r="B28" s="683" t="s">
        <v>303</v>
      </c>
      <c r="C28" s="684"/>
      <c r="D28" s="684"/>
      <c r="E28" s="684"/>
      <c r="F28" s="684"/>
      <c r="G28" s="684"/>
      <c r="H28" s="684"/>
      <c r="I28" s="684"/>
      <c r="J28" s="684"/>
      <c r="K28" s="684"/>
      <c r="L28" s="684"/>
      <c r="M28" s="684"/>
      <c r="N28" s="684"/>
      <c r="O28" s="684"/>
      <c r="P28" s="684"/>
      <c r="Q28" s="685"/>
      <c r="R28" s="641" t="s">
        <v>234</v>
      </c>
      <c r="S28" s="642"/>
      <c r="T28" s="642"/>
      <c r="U28" s="642"/>
      <c r="V28" s="642"/>
      <c r="W28" s="642"/>
      <c r="X28" s="642"/>
      <c r="Y28" s="643"/>
      <c r="Z28" s="644" t="s">
        <v>236</v>
      </c>
      <c r="AA28" s="644"/>
      <c r="AB28" s="644"/>
      <c r="AC28" s="644"/>
      <c r="AD28" s="645" t="s">
        <v>236</v>
      </c>
      <c r="AE28" s="645"/>
      <c r="AF28" s="645"/>
      <c r="AG28" s="645"/>
      <c r="AH28" s="645"/>
      <c r="AI28" s="645"/>
      <c r="AJ28" s="645"/>
      <c r="AK28" s="645"/>
      <c r="AL28" s="646" t="s">
        <v>236</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304</v>
      </c>
      <c r="CE28" s="657"/>
      <c r="CF28" s="657"/>
      <c r="CG28" s="657"/>
      <c r="CH28" s="657"/>
      <c r="CI28" s="657"/>
      <c r="CJ28" s="657"/>
      <c r="CK28" s="657"/>
      <c r="CL28" s="657"/>
      <c r="CM28" s="657"/>
      <c r="CN28" s="657"/>
      <c r="CO28" s="657"/>
      <c r="CP28" s="657"/>
      <c r="CQ28" s="658"/>
      <c r="CR28" s="641">
        <v>853802</v>
      </c>
      <c r="CS28" s="642"/>
      <c r="CT28" s="642"/>
      <c r="CU28" s="642"/>
      <c r="CV28" s="642"/>
      <c r="CW28" s="642"/>
      <c r="CX28" s="642"/>
      <c r="CY28" s="643"/>
      <c r="CZ28" s="646">
        <v>9.8000000000000007</v>
      </c>
      <c r="DA28" s="675"/>
      <c r="DB28" s="675"/>
      <c r="DC28" s="679"/>
      <c r="DD28" s="650">
        <v>830585</v>
      </c>
      <c r="DE28" s="642"/>
      <c r="DF28" s="642"/>
      <c r="DG28" s="642"/>
      <c r="DH28" s="642"/>
      <c r="DI28" s="642"/>
      <c r="DJ28" s="642"/>
      <c r="DK28" s="643"/>
      <c r="DL28" s="650">
        <v>830585</v>
      </c>
      <c r="DM28" s="642"/>
      <c r="DN28" s="642"/>
      <c r="DO28" s="642"/>
      <c r="DP28" s="642"/>
      <c r="DQ28" s="642"/>
      <c r="DR28" s="642"/>
      <c r="DS28" s="642"/>
      <c r="DT28" s="642"/>
      <c r="DU28" s="642"/>
      <c r="DV28" s="643"/>
      <c r="DW28" s="646">
        <v>13.6</v>
      </c>
      <c r="DX28" s="675"/>
      <c r="DY28" s="675"/>
      <c r="DZ28" s="675"/>
      <c r="EA28" s="675"/>
      <c r="EB28" s="675"/>
      <c r="EC28" s="676"/>
    </row>
    <row r="29" spans="2:133" ht="11.25" customHeight="1" x14ac:dyDescent="0.15">
      <c r="B29" s="638" t="s">
        <v>305</v>
      </c>
      <c r="C29" s="639"/>
      <c r="D29" s="639"/>
      <c r="E29" s="639"/>
      <c r="F29" s="639"/>
      <c r="G29" s="639"/>
      <c r="H29" s="639"/>
      <c r="I29" s="639"/>
      <c r="J29" s="639"/>
      <c r="K29" s="639"/>
      <c r="L29" s="639"/>
      <c r="M29" s="639"/>
      <c r="N29" s="639"/>
      <c r="O29" s="639"/>
      <c r="P29" s="639"/>
      <c r="Q29" s="640"/>
      <c r="R29" s="641">
        <v>595288</v>
      </c>
      <c r="S29" s="642"/>
      <c r="T29" s="642"/>
      <c r="U29" s="642"/>
      <c r="V29" s="642"/>
      <c r="W29" s="642"/>
      <c r="X29" s="642"/>
      <c r="Y29" s="643"/>
      <c r="Z29" s="644">
        <v>6.6</v>
      </c>
      <c r="AA29" s="644"/>
      <c r="AB29" s="644"/>
      <c r="AC29" s="644"/>
      <c r="AD29" s="645" t="s">
        <v>128</v>
      </c>
      <c r="AE29" s="645"/>
      <c r="AF29" s="645"/>
      <c r="AG29" s="645"/>
      <c r="AH29" s="645"/>
      <c r="AI29" s="645"/>
      <c r="AJ29" s="645"/>
      <c r="AK29" s="645"/>
      <c r="AL29" s="646" t="s">
        <v>234</v>
      </c>
      <c r="AM29" s="647"/>
      <c r="AN29" s="647"/>
      <c r="AO29" s="648"/>
      <c r="AP29" s="620" t="s">
        <v>223</v>
      </c>
      <c r="AQ29" s="621"/>
      <c r="AR29" s="621"/>
      <c r="AS29" s="621"/>
      <c r="AT29" s="621"/>
      <c r="AU29" s="621"/>
      <c r="AV29" s="621"/>
      <c r="AW29" s="621"/>
      <c r="AX29" s="621"/>
      <c r="AY29" s="621"/>
      <c r="AZ29" s="621"/>
      <c r="BA29" s="621"/>
      <c r="BB29" s="621"/>
      <c r="BC29" s="621"/>
      <c r="BD29" s="621"/>
      <c r="BE29" s="621"/>
      <c r="BF29" s="622"/>
      <c r="BG29" s="620" t="s">
        <v>306</v>
      </c>
      <c r="BH29" s="681"/>
      <c r="BI29" s="681"/>
      <c r="BJ29" s="681"/>
      <c r="BK29" s="681"/>
      <c r="BL29" s="681"/>
      <c r="BM29" s="681"/>
      <c r="BN29" s="681"/>
      <c r="BO29" s="681"/>
      <c r="BP29" s="681"/>
      <c r="BQ29" s="682"/>
      <c r="BR29" s="620" t="s">
        <v>307</v>
      </c>
      <c r="BS29" s="681"/>
      <c r="BT29" s="681"/>
      <c r="BU29" s="681"/>
      <c r="BV29" s="681"/>
      <c r="BW29" s="681"/>
      <c r="BX29" s="681"/>
      <c r="BY29" s="681"/>
      <c r="BZ29" s="681"/>
      <c r="CA29" s="681"/>
      <c r="CB29" s="682"/>
      <c r="CD29" s="704" t="s">
        <v>308</v>
      </c>
      <c r="CE29" s="705"/>
      <c r="CF29" s="656" t="s">
        <v>309</v>
      </c>
      <c r="CG29" s="657"/>
      <c r="CH29" s="657"/>
      <c r="CI29" s="657"/>
      <c r="CJ29" s="657"/>
      <c r="CK29" s="657"/>
      <c r="CL29" s="657"/>
      <c r="CM29" s="657"/>
      <c r="CN29" s="657"/>
      <c r="CO29" s="657"/>
      <c r="CP29" s="657"/>
      <c r="CQ29" s="658"/>
      <c r="CR29" s="641">
        <v>853802</v>
      </c>
      <c r="CS29" s="677"/>
      <c r="CT29" s="677"/>
      <c r="CU29" s="677"/>
      <c r="CV29" s="677"/>
      <c r="CW29" s="677"/>
      <c r="CX29" s="677"/>
      <c r="CY29" s="678"/>
      <c r="CZ29" s="646">
        <v>9.8000000000000007</v>
      </c>
      <c r="DA29" s="675"/>
      <c r="DB29" s="675"/>
      <c r="DC29" s="679"/>
      <c r="DD29" s="650">
        <v>830585</v>
      </c>
      <c r="DE29" s="677"/>
      <c r="DF29" s="677"/>
      <c r="DG29" s="677"/>
      <c r="DH29" s="677"/>
      <c r="DI29" s="677"/>
      <c r="DJ29" s="677"/>
      <c r="DK29" s="678"/>
      <c r="DL29" s="650">
        <v>830585</v>
      </c>
      <c r="DM29" s="677"/>
      <c r="DN29" s="677"/>
      <c r="DO29" s="677"/>
      <c r="DP29" s="677"/>
      <c r="DQ29" s="677"/>
      <c r="DR29" s="677"/>
      <c r="DS29" s="677"/>
      <c r="DT29" s="677"/>
      <c r="DU29" s="677"/>
      <c r="DV29" s="678"/>
      <c r="DW29" s="646">
        <v>13.6</v>
      </c>
      <c r="DX29" s="675"/>
      <c r="DY29" s="675"/>
      <c r="DZ29" s="675"/>
      <c r="EA29" s="675"/>
      <c r="EB29" s="675"/>
      <c r="EC29" s="676"/>
    </row>
    <row r="30" spans="2:133" ht="11.25" customHeight="1" x14ac:dyDescent="0.15">
      <c r="B30" s="638" t="s">
        <v>310</v>
      </c>
      <c r="C30" s="639"/>
      <c r="D30" s="639"/>
      <c r="E30" s="639"/>
      <c r="F30" s="639"/>
      <c r="G30" s="639"/>
      <c r="H30" s="639"/>
      <c r="I30" s="639"/>
      <c r="J30" s="639"/>
      <c r="K30" s="639"/>
      <c r="L30" s="639"/>
      <c r="M30" s="639"/>
      <c r="N30" s="639"/>
      <c r="O30" s="639"/>
      <c r="P30" s="639"/>
      <c r="Q30" s="640"/>
      <c r="R30" s="641">
        <v>33049</v>
      </c>
      <c r="S30" s="642"/>
      <c r="T30" s="642"/>
      <c r="U30" s="642"/>
      <c r="V30" s="642"/>
      <c r="W30" s="642"/>
      <c r="X30" s="642"/>
      <c r="Y30" s="643"/>
      <c r="Z30" s="644">
        <v>0.4</v>
      </c>
      <c r="AA30" s="644"/>
      <c r="AB30" s="644"/>
      <c r="AC30" s="644"/>
      <c r="AD30" s="645">
        <v>3687</v>
      </c>
      <c r="AE30" s="645"/>
      <c r="AF30" s="645"/>
      <c r="AG30" s="645"/>
      <c r="AH30" s="645"/>
      <c r="AI30" s="645"/>
      <c r="AJ30" s="645"/>
      <c r="AK30" s="645"/>
      <c r="AL30" s="646">
        <v>0.1</v>
      </c>
      <c r="AM30" s="647"/>
      <c r="AN30" s="647"/>
      <c r="AO30" s="648"/>
      <c r="AP30" s="689" t="s">
        <v>311</v>
      </c>
      <c r="AQ30" s="690"/>
      <c r="AR30" s="690"/>
      <c r="AS30" s="690"/>
      <c r="AT30" s="695" t="s">
        <v>312</v>
      </c>
      <c r="AU30" s="230"/>
      <c r="AV30" s="230"/>
      <c r="AW30" s="230"/>
      <c r="AX30" s="627" t="s">
        <v>186</v>
      </c>
      <c r="AY30" s="628"/>
      <c r="AZ30" s="628"/>
      <c r="BA30" s="628"/>
      <c r="BB30" s="628"/>
      <c r="BC30" s="628"/>
      <c r="BD30" s="628"/>
      <c r="BE30" s="628"/>
      <c r="BF30" s="629"/>
      <c r="BG30" s="701">
        <v>99.4</v>
      </c>
      <c r="BH30" s="702"/>
      <c r="BI30" s="702"/>
      <c r="BJ30" s="702"/>
      <c r="BK30" s="702"/>
      <c r="BL30" s="702"/>
      <c r="BM30" s="636">
        <v>97.7</v>
      </c>
      <c r="BN30" s="702"/>
      <c r="BO30" s="702"/>
      <c r="BP30" s="702"/>
      <c r="BQ30" s="703"/>
      <c r="BR30" s="701">
        <v>99.3</v>
      </c>
      <c r="BS30" s="702"/>
      <c r="BT30" s="702"/>
      <c r="BU30" s="702"/>
      <c r="BV30" s="702"/>
      <c r="BW30" s="702"/>
      <c r="BX30" s="636">
        <v>97.4</v>
      </c>
      <c r="BY30" s="702"/>
      <c r="BZ30" s="702"/>
      <c r="CA30" s="702"/>
      <c r="CB30" s="703"/>
      <c r="CD30" s="706"/>
      <c r="CE30" s="707"/>
      <c r="CF30" s="656" t="s">
        <v>313</v>
      </c>
      <c r="CG30" s="657"/>
      <c r="CH30" s="657"/>
      <c r="CI30" s="657"/>
      <c r="CJ30" s="657"/>
      <c r="CK30" s="657"/>
      <c r="CL30" s="657"/>
      <c r="CM30" s="657"/>
      <c r="CN30" s="657"/>
      <c r="CO30" s="657"/>
      <c r="CP30" s="657"/>
      <c r="CQ30" s="658"/>
      <c r="CR30" s="641">
        <v>784572</v>
      </c>
      <c r="CS30" s="642"/>
      <c r="CT30" s="642"/>
      <c r="CU30" s="642"/>
      <c r="CV30" s="642"/>
      <c r="CW30" s="642"/>
      <c r="CX30" s="642"/>
      <c r="CY30" s="643"/>
      <c r="CZ30" s="646">
        <v>9</v>
      </c>
      <c r="DA30" s="675"/>
      <c r="DB30" s="675"/>
      <c r="DC30" s="679"/>
      <c r="DD30" s="650">
        <v>761355</v>
      </c>
      <c r="DE30" s="642"/>
      <c r="DF30" s="642"/>
      <c r="DG30" s="642"/>
      <c r="DH30" s="642"/>
      <c r="DI30" s="642"/>
      <c r="DJ30" s="642"/>
      <c r="DK30" s="643"/>
      <c r="DL30" s="650">
        <v>761355</v>
      </c>
      <c r="DM30" s="642"/>
      <c r="DN30" s="642"/>
      <c r="DO30" s="642"/>
      <c r="DP30" s="642"/>
      <c r="DQ30" s="642"/>
      <c r="DR30" s="642"/>
      <c r="DS30" s="642"/>
      <c r="DT30" s="642"/>
      <c r="DU30" s="642"/>
      <c r="DV30" s="643"/>
      <c r="DW30" s="646">
        <v>12.5</v>
      </c>
      <c r="DX30" s="675"/>
      <c r="DY30" s="675"/>
      <c r="DZ30" s="675"/>
      <c r="EA30" s="675"/>
      <c r="EB30" s="675"/>
      <c r="EC30" s="676"/>
    </row>
    <row r="31" spans="2:133" ht="11.25" customHeight="1" x14ac:dyDescent="0.15">
      <c r="B31" s="638" t="s">
        <v>314</v>
      </c>
      <c r="C31" s="639"/>
      <c r="D31" s="639"/>
      <c r="E31" s="639"/>
      <c r="F31" s="639"/>
      <c r="G31" s="639"/>
      <c r="H31" s="639"/>
      <c r="I31" s="639"/>
      <c r="J31" s="639"/>
      <c r="K31" s="639"/>
      <c r="L31" s="639"/>
      <c r="M31" s="639"/>
      <c r="N31" s="639"/>
      <c r="O31" s="639"/>
      <c r="P31" s="639"/>
      <c r="Q31" s="640"/>
      <c r="R31" s="641">
        <v>7331</v>
      </c>
      <c r="S31" s="642"/>
      <c r="T31" s="642"/>
      <c r="U31" s="642"/>
      <c r="V31" s="642"/>
      <c r="W31" s="642"/>
      <c r="X31" s="642"/>
      <c r="Y31" s="643"/>
      <c r="Z31" s="644">
        <v>0.1</v>
      </c>
      <c r="AA31" s="644"/>
      <c r="AB31" s="644"/>
      <c r="AC31" s="644"/>
      <c r="AD31" s="645" t="s">
        <v>234</v>
      </c>
      <c r="AE31" s="645"/>
      <c r="AF31" s="645"/>
      <c r="AG31" s="645"/>
      <c r="AH31" s="645"/>
      <c r="AI31" s="645"/>
      <c r="AJ31" s="645"/>
      <c r="AK31" s="645"/>
      <c r="AL31" s="646" t="s">
        <v>128</v>
      </c>
      <c r="AM31" s="647"/>
      <c r="AN31" s="647"/>
      <c r="AO31" s="648"/>
      <c r="AP31" s="691"/>
      <c r="AQ31" s="692"/>
      <c r="AR31" s="692"/>
      <c r="AS31" s="692"/>
      <c r="AT31" s="696"/>
      <c r="AU31" s="229" t="s">
        <v>315</v>
      </c>
      <c r="AV31" s="229"/>
      <c r="AW31" s="229"/>
      <c r="AX31" s="638" t="s">
        <v>316</v>
      </c>
      <c r="AY31" s="639"/>
      <c r="AZ31" s="639"/>
      <c r="BA31" s="639"/>
      <c r="BB31" s="639"/>
      <c r="BC31" s="639"/>
      <c r="BD31" s="639"/>
      <c r="BE31" s="639"/>
      <c r="BF31" s="640"/>
      <c r="BG31" s="698">
        <v>99.4</v>
      </c>
      <c r="BH31" s="677"/>
      <c r="BI31" s="677"/>
      <c r="BJ31" s="677"/>
      <c r="BK31" s="677"/>
      <c r="BL31" s="677"/>
      <c r="BM31" s="647">
        <v>98.5</v>
      </c>
      <c r="BN31" s="699"/>
      <c r="BO31" s="699"/>
      <c r="BP31" s="699"/>
      <c r="BQ31" s="700"/>
      <c r="BR31" s="698">
        <v>99.3</v>
      </c>
      <c r="BS31" s="677"/>
      <c r="BT31" s="677"/>
      <c r="BU31" s="677"/>
      <c r="BV31" s="677"/>
      <c r="BW31" s="677"/>
      <c r="BX31" s="647">
        <v>98.3</v>
      </c>
      <c r="BY31" s="699"/>
      <c r="BZ31" s="699"/>
      <c r="CA31" s="699"/>
      <c r="CB31" s="700"/>
      <c r="CD31" s="706"/>
      <c r="CE31" s="707"/>
      <c r="CF31" s="656" t="s">
        <v>317</v>
      </c>
      <c r="CG31" s="657"/>
      <c r="CH31" s="657"/>
      <c r="CI31" s="657"/>
      <c r="CJ31" s="657"/>
      <c r="CK31" s="657"/>
      <c r="CL31" s="657"/>
      <c r="CM31" s="657"/>
      <c r="CN31" s="657"/>
      <c r="CO31" s="657"/>
      <c r="CP31" s="657"/>
      <c r="CQ31" s="658"/>
      <c r="CR31" s="641">
        <v>69230</v>
      </c>
      <c r="CS31" s="677"/>
      <c r="CT31" s="677"/>
      <c r="CU31" s="677"/>
      <c r="CV31" s="677"/>
      <c r="CW31" s="677"/>
      <c r="CX31" s="677"/>
      <c r="CY31" s="678"/>
      <c r="CZ31" s="646">
        <v>0.8</v>
      </c>
      <c r="DA31" s="675"/>
      <c r="DB31" s="675"/>
      <c r="DC31" s="679"/>
      <c r="DD31" s="650">
        <v>69230</v>
      </c>
      <c r="DE31" s="677"/>
      <c r="DF31" s="677"/>
      <c r="DG31" s="677"/>
      <c r="DH31" s="677"/>
      <c r="DI31" s="677"/>
      <c r="DJ31" s="677"/>
      <c r="DK31" s="678"/>
      <c r="DL31" s="650">
        <v>69230</v>
      </c>
      <c r="DM31" s="677"/>
      <c r="DN31" s="677"/>
      <c r="DO31" s="677"/>
      <c r="DP31" s="677"/>
      <c r="DQ31" s="677"/>
      <c r="DR31" s="677"/>
      <c r="DS31" s="677"/>
      <c r="DT31" s="677"/>
      <c r="DU31" s="677"/>
      <c r="DV31" s="678"/>
      <c r="DW31" s="646">
        <v>1.1000000000000001</v>
      </c>
      <c r="DX31" s="675"/>
      <c r="DY31" s="675"/>
      <c r="DZ31" s="675"/>
      <c r="EA31" s="675"/>
      <c r="EB31" s="675"/>
      <c r="EC31" s="676"/>
    </row>
    <row r="32" spans="2:133" ht="11.25" customHeight="1" x14ac:dyDescent="0.15">
      <c r="B32" s="638" t="s">
        <v>318</v>
      </c>
      <c r="C32" s="639"/>
      <c r="D32" s="639"/>
      <c r="E32" s="639"/>
      <c r="F32" s="639"/>
      <c r="G32" s="639"/>
      <c r="H32" s="639"/>
      <c r="I32" s="639"/>
      <c r="J32" s="639"/>
      <c r="K32" s="639"/>
      <c r="L32" s="639"/>
      <c r="M32" s="639"/>
      <c r="N32" s="639"/>
      <c r="O32" s="639"/>
      <c r="P32" s="639"/>
      <c r="Q32" s="640"/>
      <c r="R32" s="641">
        <v>76795</v>
      </c>
      <c r="S32" s="642"/>
      <c r="T32" s="642"/>
      <c r="U32" s="642"/>
      <c r="V32" s="642"/>
      <c r="W32" s="642"/>
      <c r="X32" s="642"/>
      <c r="Y32" s="643"/>
      <c r="Z32" s="644">
        <v>0.8</v>
      </c>
      <c r="AA32" s="644"/>
      <c r="AB32" s="644"/>
      <c r="AC32" s="644"/>
      <c r="AD32" s="645" t="s">
        <v>234</v>
      </c>
      <c r="AE32" s="645"/>
      <c r="AF32" s="645"/>
      <c r="AG32" s="645"/>
      <c r="AH32" s="645"/>
      <c r="AI32" s="645"/>
      <c r="AJ32" s="645"/>
      <c r="AK32" s="645"/>
      <c r="AL32" s="646" t="s">
        <v>128</v>
      </c>
      <c r="AM32" s="647"/>
      <c r="AN32" s="647"/>
      <c r="AO32" s="648"/>
      <c r="AP32" s="693"/>
      <c r="AQ32" s="694"/>
      <c r="AR32" s="694"/>
      <c r="AS32" s="694"/>
      <c r="AT32" s="697"/>
      <c r="AU32" s="231"/>
      <c r="AV32" s="231"/>
      <c r="AW32" s="231"/>
      <c r="AX32" s="686" t="s">
        <v>319</v>
      </c>
      <c r="AY32" s="687"/>
      <c r="AZ32" s="687"/>
      <c r="BA32" s="687"/>
      <c r="BB32" s="687"/>
      <c r="BC32" s="687"/>
      <c r="BD32" s="687"/>
      <c r="BE32" s="687"/>
      <c r="BF32" s="688"/>
      <c r="BG32" s="710">
        <v>99.5</v>
      </c>
      <c r="BH32" s="711"/>
      <c r="BI32" s="711"/>
      <c r="BJ32" s="711"/>
      <c r="BK32" s="711"/>
      <c r="BL32" s="711"/>
      <c r="BM32" s="712">
        <v>96.5</v>
      </c>
      <c r="BN32" s="711"/>
      <c r="BO32" s="711"/>
      <c r="BP32" s="711"/>
      <c r="BQ32" s="713"/>
      <c r="BR32" s="710">
        <v>99.2</v>
      </c>
      <c r="BS32" s="711"/>
      <c r="BT32" s="711"/>
      <c r="BU32" s="711"/>
      <c r="BV32" s="711"/>
      <c r="BW32" s="711"/>
      <c r="BX32" s="712">
        <v>96.1</v>
      </c>
      <c r="BY32" s="711"/>
      <c r="BZ32" s="711"/>
      <c r="CA32" s="711"/>
      <c r="CB32" s="713"/>
      <c r="CD32" s="708"/>
      <c r="CE32" s="709"/>
      <c r="CF32" s="656" t="s">
        <v>320</v>
      </c>
      <c r="CG32" s="657"/>
      <c r="CH32" s="657"/>
      <c r="CI32" s="657"/>
      <c r="CJ32" s="657"/>
      <c r="CK32" s="657"/>
      <c r="CL32" s="657"/>
      <c r="CM32" s="657"/>
      <c r="CN32" s="657"/>
      <c r="CO32" s="657"/>
      <c r="CP32" s="657"/>
      <c r="CQ32" s="658"/>
      <c r="CR32" s="641" t="s">
        <v>128</v>
      </c>
      <c r="CS32" s="642"/>
      <c r="CT32" s="642"/>
      <c r="CU32" s="642"/>
      <c r="CV32" s="642"/>
      <c r="CW32" s="642"/>
      <c r="CX32" s="642"/>
      <c r="CY32" s="643"/>
      <c r="CZ32" s="646" t="s">
        <v>234</v>
      </c>
      <c r="DA32" s="675"/>
      <c r="DB32" s="675"/>
      <c r="DC32" s="679"/>
      <c r="DD32" s="650" t="s">
        <v>234</v>
      </c>
      <c r="DE32" s="642"/>
      <c r="DF32" s="642"/>
      <c r="DG32" s="642"/>
      <c r="DH32" s="642"/>
      <c r="DI32" s="642"/>
      <c r="DJ32" s="642"/>
      <c r="DK32" s="643"/>
      <c r="DL32" s="650" t="s">
        <v>234</v>
      </c>
      <c r="DM32" s="642"/>
      <c r="DN32" s="642"/>
      <c r="DO32" s="642"/>
      <c r="DP32" s="642"/>
      <c r="DQ32" s="642"/>
      <c r="DR32" s="642"/>
      <c r="DS32" s="642"/>
      <c r="DT32" s="642"/>
      <c r="DU32" s="642"/>
      <c r="DV32" s="643"/>
      <c r="DW32" s="646" t="s">
        <v>236</v>
      </c>
      <c r="DX32" s="675"/>
      <c r="DY32" s="675"/>
      <c r="DZ32" s="675"/>
      <c r="EA32" s="675"/>
      <c r="EB32" s="675"/>
      <c r="EC32" s="676"/>
    </row>
    <row r="33" spans="2:133" ht="11.25" customHeight="1" x14ac:dyDescent="0.15">
      <c r="B33" s="638" t="s">
        <v>321</v>
      </c>
      <c r="C33" s="639"/>
      <c r="D33" s="639"/>
      <c r="E33" s="639"/>
      <c r="F33" s="639"/>
      <c r="G33" s="639"/>
      <c r="H33" s="639"/>
      <c r="I33" s="639"/>
      <c r="J33" s="639"/>
      <c r="K33" s="639"/>
      <c r="L33" s="639"/>
      <c r="M33" s="639"/>
      <c r="N33" s="639"/>
      <c r="O33" s="639"/>
      <c r="P33" s="639"/>
      <c r="Q33" s="640"/>
      <c r="R33" s="641">
        <v>245853</v>
      </c>
      <c r="S33" s="642"/>
      <c r="T33" s="642"/>
      <c r="U33" s="642"/>
      <c r="V33" s="642"/>
      <c r="W33" s="642"/>
      <c r="X33" s="642"/>
      <c r="Y33" s="643"/>
      <c r="Z33" s="644">
        <v>2.7</v>
      </c>
      <c r="AA33" s="644"/>
      <c r="AB33" s="644"/>
      <c r="AC33" s="644"/>
      <c r="AD33" s="645" t="s">
        <v>236</v>
      </c>
      <c r="AE33" s="645"/>
      <c r="AF33" s="645"/>
      <c r="AG33" s="645"/>
      <c r="AH33" s="645"/>
      <c r="AI33" s="645"/>
      <c r="AJ33" s="645"/>
      <c r="AK33" s="645"/>
      <c r="AL33" s="646" t="s">
        <v>234</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322</v>
      </c>
      <c r="CE33" s="657"/>
      <c r="CF33" s="657"/>
      <c r="CG33" s="657"/>
      <c r="CH33" s="657"/>
      <c r="CI33" s="657"/>
      <c r="CJ33" s="657"/>
      <c r="CK33" s="657"/>
      <c r="CL33" s="657"/>
      <c r="CM33" s="657"/>
      <c r="CN33" s="657"/>
      <c r="CO33" s="657"/>
      <c r="CP33" s="657"/>
      <c r="CQ33" s="658"/>
      <c r="CR33" s="641">
        <v>4215179</v>
      </c>
      <c r="CS33" s="677"/>
      <c r="CT33" s="677"/>
      <c r="CU33" s="677"/>
      <c r="CV33" s="677"/>
      <c r="CW33" s="677"/>
      <c r="CX33" s="677"/>
      <c r="CY33" s="678"/>
      <c r="CZ33" s="646">
        <v>48.4</v>
      </c>
      <c r="DA33" s="675"/>
      <c r="DB33" s="675"/>
      <c r="DC33" s="679"/>
      <c r="DD33" s="650">
        <v>3660585</v>
      </c>
      <c r="DE33" s="677"/>
      <c r="DF33" s="677"/>
      <c r="DG33" s="677"/>
      <c r="DH33" s="677"/>
      <c r="DI33" s="677"/>
      <c r="DJ33" s="677"/>
      <c r="DK33" s="678"/>
      <c r="DL33" s="650">
        <v>3072614</v>
      </c>
      <c r="DM33" s="677"/>
      <c r="DN33" s="677"/>
      <c r="DO33" s="677"/>
      <c r="DP33" s="677"/>
      <c r="DQ33" s="677"/>
      <c r="DR33" s="677"/>
      <c r="DS33" s="677"/>
      <c r="DT33" s="677"/>
      <c r="DU33" s="677"/>
      <c r="DV33" s="678"/>
      <c r="DW33" s="646">
        <v>50.4</v>
      </c>
      <c r="DX33" s="675"/>
      <c r="DY33" s="675"/>
      <c r="DZ33" s="675"/>
      <c r="EA33" s="675"/>
      <c r="EB33" s="675"/>
      <c r="EC33" s="676"/>
    </row>
    <row r="34" spans="2:133" ht="11.25" customHeight="1" x14ac:dyDescent="0.15">
      <c r="B34" s="638" t="s">
        <v>323</v>
      </c>
      <c r="C34" s="639"/>
      <c r="D34" s="639"/>
      <c r="E34" s="639"/>
      <c r="F34" s="639"/>
      <c r="G34" s="639"/>
      <c r="H34" s="639"/>
      <c r="I34" s="639"/>
      <c r="J34" s="639"/>
      <c r="K34" s="639"/>
      <c r="L34" s="639"/>
      <c r="M34" s="639"/>
      <c r="N34" s="639"/>
      <c r="O34" s="639"/>
      <c r="P34" s="639"/>
      <c r="Q34" s="640"/>
      <c r="R34" s="641">
        <v>77218</v>
      </c>
      <c r="S34" s="642"/>
      <c r="T34" s="642"/>
      <c r="U34" s="642"/>
      <c r="V34" s="642"/>
      <c r="W34" s="642"/>
      <c r="X34" s="642"/>
      <c r="Y34" s="643"/>
      <c r="Z34" s="644">
        <v>0.9</v>
      </c>
      <c r="AA34" s="644"/>
      <c r="AB34" s="644"/>
      <c r="AC34" s="644"/>
      <c r="AD34" s="645">
        <v>5508</v>
      </c>
      <c r="AE34" s="645"/>
      <c r="AF34" s="645"/>
      <c r="AG34" s="645"/>
      <c r="AH34" s="645"/>
      <c r="AI34" s="645"/>
      <c r="AJ34" s="645"/>
      <c r="AK34" s="645"/>
      <c r="AL34" s="646">
        <v>0.1</v>
      </c>
      <c r="AM34" s="647"/>
      <c r="AN34" s="647"/>
      <c r="AO34" s="648"/>
      <c r="AP34" s="234"/>
      <c r="AQ34" s="620" t="s">
        <v>324</v>
      </c>
      <c r="AR34" s="621"/>
      <c r="AS34" s="621"/>
      <c r="AT34" s="621"/>
      <c r="AU34" s="621"/>
      <c r="AV34" s="621"/>
      <c r="AW34" s="621"/>
      <c r="AX34" s="621"/>
      <c r="AY34" s="621"/>
      <c r="AZ34" s="621"/>
      <c r="BA34" s="621"/>
      <c r="BB34" s="621"/>
      <c r="BC34" s="621"/>
      <c r="BD34" s="621"/>
      <c r="BE34" s="621"/>
      <c r="BF34" s="622"/>
      <c r="BG34" s="620" t="s">
        <v>325</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326</v>
      </c>
      <c r="CE34" s="657"/>
      <c r="CF34" s="657"/>
      <c r="CG34" s="657"/>
      <c r="CH34" s="657"/>
      <c r="CI34" s="657"/>
      <c r="CJ34" s="657"/>
      <c r="CK34" s="657"/>
      <c r="CL34" s="657"/>
      <c r="CM34" s="657"/>
      <c r="CN34" s="657"/>
      <c r="CO34" s="657"/>
      <c r="CP34" s="657"/>
      <c r="CQ34" s="658"/>
      <c r="CR34" s="641">
        <v>1913956</v>
      </c>
      <c r="CS34" s="642"/>
      <c r="CT34" s="642"/>
      <c r="CU34" s="642"/>
      <c r="CV34" s="642"/>
      <c r="CW34" s="642"/>
      <c r="CX34" s="642"/>
      <c r="CY34" s="643"/>
      <c r="CZ34" s="646">
        <v>22</v>
      </c>
      <c r="DA34" s="675"/>
      <c r="DB34" s="675"/>
      <c r="DC34" s="679"/>
      <c r="DD34" s="650">
        <v>1620340</v>
      </c>
      <c r="DE34" s="642"/>
      <c r="DF34" s="642"/>
      <c r="DG34" s="642"/>
      <c r="DH34" s="642"/>
      <c r="DI34" s="642"/>
      <c r="DJ34" s="642"/>
      <c r="DK34" s="643"/>
      <c r="DL34" s="650">
        <v>1567165</v>
      </c>
      <c r="DM34" s="642"/>
      <c r="DN34" s="642"/>
      <c r="DO34" s="642"/>
      <c r="DP34" s="642"/>
      <c r="DQ34" s="642"/>
      <c r="DR34" s="642"/>
      <c r="DS34" s="642"/>
      <c r="DT34" s="642"/>
      <c r="DU34" s="642"/>
      <c r="DV34" s="643"/>
      <c r="DW34" s="646">
        <v>25.7</v>
      </c>
      <c r="DX34" s="675"/>
      <c r="DY34" s="675"/>
      <c r="DZ34" s="675"/>
      <c r="EA34" s="675"/>
      <c r="EB34" s="675"/>
      <c r="EC34" s="676"/>
    </row>
    <row r="35" spans="2:133" ht="11.25" customHeight="1" x14ac:dyDescent="0.15">
      <c r="B35" s="638" t="s">
        <v>327</v>
      </c>
      <c r="C35" s="639"/>
      <c r="D35" s="639"/>
      <c r="E35" s="639"/>
      <c r="F35" s="639"/>
      <c r="G35" s="639"/>
      <c r="H35" s="639"/>
      <c r="I35" s="639"/>
      <c r="J35" s="639"/>
      <c r="K35" s="639"/>
      <c r="L35" s="639"/>
      <c r="M35" s="639"/>
      <c r="N35" s="639"/>
      <c r="O35" s="639"/>
      <c r="P35" s="639"/>
      <c r="Q35" s="640"/>
      <c r="R35" s="641">
        <v>675300</v>
      </c>
      <c r="S35" s="642"/>
      <c r="T35" s="642"/>
      <c r="U35" s="642"/>
      <c r="V35" s="642"/>
      <c r="W35" s="642"/>
      <c r="X35" s="642"/>
      <c r="Y35" s="643"/>
      <c r="Z35" s="644">
        <v>7.5</v>
      </c>
      <c r="AA35" s="644"/>
      <c r="AB35" s="644"/>
      <c r="AC35" s="644"/>
      <c r="AD35" s="645" t="s">
        <v>234</v>
      </c>
      <c r="AE35" s="645"/>
      <c r="AF35" s="645"/>
      <c r="AG35" s="645"/>
      <c r="AH35" s="645"/>
      <c r="AI35" s="645"/>
      <c r="AJ35" s="645"/>
      <c r="AK35" s="645"/>
      <c r="AL35" s="646" t="s">
        <v>234</v>
      </c>
      <c r="AM35" s="647"/>
      <c r="AN35" s="647"/>
      <c r="AO35" s="648"/>
      <c r="AP35" s="234"/>
      <c r="AQ35" s="714" t="s">
        <v>328</v>
      </c>
      <c r="AR35" s="715"/>
      <c r="AS35" s="715"/>
      <c r="AT35" s="715"/>
      <c r="AU35" s="715"/>
      <c r="AV35" s="715"/>
      <c r="AW35" s="715"/>
      <c r="AX35" s="715"/>
      <c r="AY35" s="716"/>
      <c r="AZ35" s="630">
        <v>1466652</v>
      </c>
      <c r="BA35" s="631"/>
      <c r="BB35" s="631"/>
      <c r="BC35" s="631"/>
      <c r="BD35" s="631"/>
      <c r="BE35" s="631"/>
      <c r="BF35" s="717"/>
      <c r="BG35" s="652" t="s">
        <v>329</v>
      </c>
      <c r="BH35" s="653"/>
      <c r="BI35" s="653"/>
      <c r="BJ35" s="653"/>
      <c r="BK35" s="653"/>
      <c r="BL35" s="653"/>
      <c r="BM35" s="653"/>
      <c r="BN35" s="653"/>
      <c r="BO35" s="653"/>
      <c r="BP35" s="653"/>
      <c r="BQ35" s="653"/>
      <c r="BR35" s="653"/>
      <c r="BS35" s="653"/>
      <c r="BT35" s="653"/>
      <c r="BU35" s="654"/>
      <c r="BV35" s="630">
        <v>-241807</v>
      </c>
      <c r="BW35" s="631"/>
      <c r="BX35" s="631"/>
      <c r="BY35" s="631"/>
      <c r="BZ35" s="631"/>
      <c r="CA35" s="631"/>
      <c r="CB35" s="717"/>
      <c r="CD35" s="656" t="s">
        <v>330</v>
      </c>
      <c r="CE35" s="657"/>
      <c r="CF35" s="657"/>
      <c r="CG35" s="657"/>
      <c r="CH35" s="657"/>
      <c r="CI35" s="657"/>
      <c r="CJ35" s="657"/>
      <c r="CK35" s="657"/>
      <c r="CL35" s="657"/>
      <c r="CM35" s="657"/>
      <c r="CN35" s="657"/>
      <c r="CO35" s="657"/>
      <c r="CP35" s="657"/>
      <c r="CQ35" s="658"/>
      <c r="CR35" s="641">
        <v>118534</v>
      </c>
      <c r="CS35" s="677"/>
      <c r="CT35" s="677"/>
      <c r="CU35" s="677"/>
      <c r="CV35" s="677"/>
      <c r="CW35" s="677"/>
      <c r="CX35" s="677"/>
      <c r="CY35" s="678"/>
      <c r="CZ35" s="646">
        <v>1.4</v>
      </c>
      <c r="DA35" s="675"/>
      <c r="DB35" s="675"/>
      <c r="DC35" s="679"/>
      <c r="DD35" s="650">
        <v>91796</v>
      </c>
      <c r="DE35" s="677"/>
      <c r="DF35" s="677"/>
      <c r="DG35" s="677"/>
      <c r="DH35" s="677"/>
      <c r="DI35" s="677"/>
      <c r="DJ35" s="677"/>
      <c r="DK35" s="678"/>
      <c r="DL35" s="650">
        <v>91796</v>
      </c>
      <c r="DM35" s="677"/>
      <c r="DN35" s="677"/>
      <c r="DO35" s="677"/>
      <c r="DP35" s="677"/>
      <c r="DQ35" s="677"/>
      <c r="DR35" s="677"/>
      <c r="DS35" s="677"/>
      <c r="DT35" s="677"/>
      <c r="DU35" s="677"/>
      <c r="DV35" s="678"/>
      <c r="DW35" s="646">
        <v>1.5</v>
      </c>
      <c r="DX35" s="675"/>
      <c r="DY35" s="675"/>
      <c r="DZ35" s="675"/>
      <c r="EA35" s="675"/>
      <c r="EB35" s="675"/>
      <c r="EC35" s="676"/>
    </row>
    <row r="36" spans="2:133" ht="11.25" customHeight="1" x14ac:dyDescent="0.15">
      <c r="B36" s="638" t="s">
        <v>331</v>
      </c>
      <c r="C36" s="639"/>
      <c r="D36" s="639"/>
      <c r="E36" s="639"/>
      <c r="F36" s="639"/>
      <c r="G36" s="639"/>
      <c r="H36" s="639"/>
      <c r="I36" s="639"/>
      <c r="J36" s="639"/>
      <c r="K36" s="639"/>
      <c r="L36" s="639"/>
      <c r="M36" s="639"/>
      <c r="N36" s="639"/>
      <c r="O36" s="639"/>
      <c r="P36" s="639"/>
      <c r="Q36" s="640"/>
      <c r="R36" s="641" t="s">
        <v>234</v>
      </c>
      <c r="S36" s="642"/>
      <c r="T36" s="642"/>
      <c r="U36" s="642"/>
      <c r="V36" s="642"/>
      <c r="W36" s="642"/>
      <c r="X36" s="642"/>
      <c r="Y36" s="643"/>
      <c r="Z36" s="644" t="s">
        <v>234</v>
      </c>
      <c r="AA36" s="644"/>
      <c r="AB36" s="644"/>
      <c r="AC36" s="644"/>
      <c r="AD36" s="645" t="s">
        <v>128</v>
      </c>
      <c r="AE36" s="645"/>
      <c r="AF36" s="645"/>
      <c r="AG36" s="645"/>
      <c r="AH36" s="645"/>
      <c r="AI36" s="645"/>
      <c r="AJ36" s="645"/>
      <c r="AK36" s="645"/>
      <c r="AL36" s="646" t="s">
        <v>236</v>
      </c>
      <c r="AM36" s="647"/>
      <c r="AN36" s="647"/>
      <c r="AO36" s="648"/>
      <c r="AQ36" s="718" t="s">
        <v>332</v>
      </c>
      <c r="AR36" s="719"/>
      <c r="AS36" s="719"/>
      <c r="AT36" s="719"/>
      <c r="AU36" s="719"/>
      <c r="AV36" s="719"/>
      <c r="AW36" s="719"/>
      <c r="AX36" s="719"/>
      <c r="AY36" s="720"/>
      <c r="AZ36" s="641">
        <v>510094</v>
      </c>
      <c r="BA36" s="642"/>
      <c r="BB36" s="642"/>
      <c r="BC36" s="642"/>
      <c r="BD36" s="677"/>
      <c r="BE36" s="677"/>
      <c r="BF36" s="700"/>
      <c r="BG36" s="656" t="s">
        <v>333</v>
      </c>
      <c r="BH36" s="657"/>
      <c r="BI36" s="657"/>
      <c r="BJ36" s="657"/>
      <c r="BK36" s="657"/>
      <c r="BL36" s="657"/>
      <c r="BM36" s="657"/>
      <c r="BN36" s="657"/>
      <c r="BO36" s="657"/>
      <c r="BP36" s="657"/>
      <c r="BQ36" s="657"/>
      <c r="BR36" s="657"/>
      <c r="BS36" s="657"/>
      <c r="BT36" s="657"/>
      <c r="BU36" s="658"/>
      <c r="BV36" s="641">
        <v>-273991</v>
      </c>
      <c r="BW36" s="642"/>
      <c r="BX36" s="642"/>
      <c r="BY36" s="642"/>
      <c r="BZ36" s="642"/>
      <c r="CA36" s="642"/>
      <c r="CB36" s="651"/>
      <c r="CD36" s="656" t="s">
        <v>334</v>
      </c>
      <c r="CE36" s="657"/>
      <c r="CF36" s="657"/>
      <c r="CG36" s="657"/>
      <c r="CH36" s="657"/>
      <c r="CI36" s="657"/>
      <c r="CJ36" s="657"/>
      <c r="CK36" s="657"/>
      <c r="CL36" s="657"/>
      <c r="CM36" s="657"/>
      <c r="CN36" s="657"/>
      <c r="CO36" s="657"/>
      <c r="CP36" s="657"/>
      <c r="CQ36" s="658"/>
      <c r="CR36" s="641">
        <v>1209613</v>
      </c>
      <c r="CS36" s="642"/>
      <c r="CT36" s="642"/>
      <c r="CU36" s="642"/>
      <c r="CV36" s="642"/>
      <c r="CW36" s="642"/>
      <c r="CX36" s="642"/>
      <c r="CY36" s="643"/>
      <c r="CZ36" s="646">
        <v>13.9</v>
      </c>
      <c r="DA36" s="675"/>
      <c r="DB36" s="675"/>
      <c r="DC36" s="679"/>
      <c r="DD36" s="650">
        <v>1163821</v>
      </c>
      <c r="DE36" s="642"/>
      <c r="DF36" s="642"/>
      <c r="DG36" s="642"/>
      <c r="DH36" s="642"/>
      <c r="DI36" s="642"/>
      <c r="DJ36" s="642"/>
      <c r="DK36" s="643"/>
      <c r="DL36" s="650">
        <v>678535</v>
      </c>
      <c r="DM36" s="642"/>
      <c r="DN36" s="642"/>
      <c r="DO36" s="642"/>
      <c r="DP36" s="642"/>
      <c r="DQ36" s="642"/>
      <c r="DR36" s="642"/>
      <c r="DS36" s="642"/>
      <c r="DT36" s="642"/>
      <c r="DU36" s="642"/>
      <c r="DV36" s="643"/>
      <c r="DW36" s="646">
        <v>11.1</v>
      </c>
      <c r="DX36" s="675"/>
      <c r="DY36" s="675"/>
      <c r="DZ36" s="675"/>
      <c r="EA36" s="675"/>
      <c r="EB36" s="675"/>
      <c r="EC36" s="676"/>
    </row>
    <row r="37" spans="2:133" ht="11.25" customHeight="1" x14ac:dyDescent="0.15">
      <c r="B37" s="638" t="s">
        <v>335</v>
      </c>
      <c r="C37" s="639"/>
      <c r="D37" s="639"/>
      <c r="E37" s="639"/>
      <c r="F37" s="639"/>
      <c r="G37" s="639"/>
      <c r="H37" s="639"/>
      <c r="I37" s="639"/>
      <c r="J37" s="639"/>
      <c r="K37" s="639"/>
      <c r="L37" s="639"/>
      <c r="M37" s="639"/>
      <c r="N37" s="639"/>
      <c r="O37" s="639"/>
      <c r="P37" s="639"/>
      <c r="Q37" s="640"/>
      <c r="R37" s="641">
        <v>376600</v>
      </c>
      <c r="S37" s="642"/>
      <c r="T37" s="642"/>
      <c r="U37" s="642"/>
      <c r="V37" s="642"/>
      <c r="W37" s="642"/>
      <c r="X37" s="642"/>
      <c r="Y37" s="643"/>
      <c r="Z37" s="644">
        <v>4.2</v>
      </c>
      <c r="AA37" s="644"/>
      <c r="AB37" s="644"/>
      <c r="AC37" s="644"/>
      <c r="AD37" s="645" t="s">
        <v>234</v>
      </c>
      <c r="AE37" s="645"/>
      <c r="AF37" s="645"/>
      <c r="AG37" s="645"/>
      <c r="AH37" s="645"/>
      <c r="AI37" s="645"/>
      <c r="AJ37" s="645"/>
      <c r="AK37" s="645"/>
      <c r="AL37" s="646" t="s">
        <v>234</v>
      </c>
      <c r="AM37" s="647"/>
      <c r="AN37" s="647"/>
      <c r="AO37" s="648"/>
      <c r="AQ37" s="718" t="s">
        <v>336</v>
      </c>
      <c r="AR37" s="719"/>
      <c r="AS37" s="719"/>
      <c r="AT37" s="719"/>
      <c r="AU37" s="719"/>
      <c r="AV37" s="719"/>
      <c r="AW37" s="719"/>
      <c r="AX37" s="719"/>
      <c r="AY37" s="720"/>
      <c r="AZ37" s="641">
        <v>1392</v>
      </c>
      <c r="BA37" s="642"/>
      <c r="BB37" s="642"/>
      <c r="BC37" s="642"/>
      <c r="BD37" s="677"/>
      <c r="BE37" s="677"/>
      <c r="BF37" s="700"/>
      <c r="BG37" s="656" t="s">
        <v>337</v>
      </c>
      <c r="BH37" s="657"/>
      <c r="BI37" s="657"/>
      <c r="BJ37" s="657"/>
      <c r="BK37" s="657"/>
      <c r="BL37" s="657"/>
      <c r="BM37" s="657"/>
      <c r="BN37" s="657"/>
      <c r="BO37" s="657"/>
      <c r="BP37" s="657"/>
      <c r="BQ37" s="657"/>
      <c r="BR37" s="657"/>
      <c r="BS37" s="657"/>
      <c r="BT37" s="657"/>
      <c r="BU37" s="658"/>
      <c r="BV37" s="641">
        <v>3691</v>
      </c>
      <c r="BW37" s="642"/>
      <c r="BX37" s="642"/>
      <c r="BY37" s="642"/>
      <c r="BZ37" s="642"/>
      <c r="CA37" s="642"/>
      <c r="CB37" s="651"/>
      <c r="CD37" s="656" t="s">
        <v>338</v>
      </c>
      <c r="CE37" s="657"/>
      <c r="CF37" s="657"/>
      <c r="CG37" s="657"/>
      <c r="CH37" s="657"/>
      <c r="CI37" s="657"/>
      <c r="CJ37" s="657"/>
      <c r="CK37" s="657"/>
      <c r="CL37" s="657"/>
      <c r="CM37" s="657"/>
      <c r="CN37" s="657"/>
      <c r="CO37" s="657"/>
      <c r="CP37" s="657"/>
      <c r="CQ37" s="658"/>
      <c r="CR37" s="641">
        <v>367462</v>
      </c>
      <c r="CS37" s="677"/>
      <c r="CT37" s="677"/>
      <c r="CU37" s="677"/>
      <c r="CV37" s="677"/>
      <c r="CW37" s="677"/>
      <c r="CX37" s="677"/>
      <c r="CY37" s="678"/>
      <c r="CZ37" s="646">
        <v>4.2</v>
      </c>
      <c r="DA37" s="675"/>
      <c r="DB37" s="675"/>
      <c r="DC37" s="679"/>
      <c r="DD37" s="650">
        <v>365858</v>
      </c>
      <c r="DE37" s="677"/>
      <c r="DF37" s="677"/>
      <c r="DG37" s="677"/>
      <c r="DH37" s="677"/>
      <c r="DI37" s="677"/>
      <c r="DJ37" s="677"/>
      <c r="DK37" s="678"/>
      <c r="DL37" s="650">
        <v>343017</v>
      </c>
      <c r="DM37" s="677"/>
      <c r="DN37" s="677"/>
      <c r="DO37" s="677"/>
      <c r="DP37" s="677"/>
      <c r="DQ37" s="677"/>
      <c r="DR37" s="677"/>
      <c r="DS37" s="677"/>
      <c r="DT37" s="677"/>
      <c r="DU37" s="677"/>
      <c r="DV37" s="678"/>
      <c r="DW37" s="646">
        <v>5.6</v>
      </c>
      <c r="DX37" s="675"/>
      <c r="DY37" s="675"/>
      <c r="DZ37" s="675"/>
      <c r="EA37" s="675"/>
      <c r="EB37" s="675"/>
      <c r="EC37" s="676"/>
    </row>
    <row r="38" spans="2:133" ht="11.25" customHeight="1" x14ac:dyDescent="0.15">
      <c r="B38" s="686" t="s">
        <v>339</v>
      </c>
      <c r="C38" s="687"/>
      <c r="D38" s="687"/>
      <c r="E38" s="687"/>
      <c r="F38" s="687"/>
      <c r="G38" s="687"/>
      <c r="H38" s="687"/>
      <c r="I38" s="687"/>
      <c r="J38" s="687"/>
      <c r="K38" s="687"/>
      <c r="L38" s="687"/>
      <c r="M38" s="687"/>
      <c r="N38" s="687"/>
      <c r="O38" s="687"/>
      <c r="P38" s="687"/>
      <c r="Q38" s="688"/>
      <c r="R38" s="721">
        <v>9057653</v>
      </c>
      <c r="S38" s="722"/>
      <c r="T38" s="722"/>
      <c r="U38" s="722"/>
      <c r="V38" s="722"/>
      <c r="W38" s="722"/>
      <c r="X38" s="722"/>
      <c r="Y38" s="723"/>
      <c r="Z38" s="724">
        <v>100</v>
      </c>
      <c r="AA38" s="724"/>
      <c r="AB38" s="724"/>
      <c r="AC38" s="724"/>
      <c r="AD38" s="725">
        <v>5723755</v>
      </c>
      <c r="AE38" s="725"/>
      <c r="AF38" s="725"/>
      <c r="AG38" s="725"/>
      <c r="AH38" s="725"/>
      <c r="AI38" s="725"/>
      <c r="AJ38" s="725"/>
      <c r="AK38" s="725"/>
      <c r="AL38" s="726">
        <v>100</v>
      </c>
      <c r="AM38" s="712"/>
      <c r="AN38" s="712"/>
      <c r="AO38" s="727"/>
      <c r="AQ38" s="718" t="s">
        <v>340</v>
      </c>
      <c r="AR38" s="719"/>
      <c r="AS38" s="719"/>
      <c r="AT38" s="719"/>
      <c r="AU38" s="719"/>
      <c r="AV38" s="719"/>
      <c r="AW38" s="719"/>
      <c r="AX38" s="719"/>
      <c r="AY38" s="720"/>
      <c r="AZ38" s="641">
        <v>723</v>
      </c>
      <c r="BA38" s="642"/>
      <c r="BB38" s="642"/>
      <c r="BC38" s="642"/>
      <c r="BD38" s="677"/>
      <c r="BE38" s="677"/>
      <c r="BF38" s="700"/>
      <c r="BG38" s="656" t="s">
        <v>341</v>
      </c>
      <c r="BH38" s="657"/>
      <c r="BI38" s="657"/>
      <c r="BJ38" s="657"/>
      <c r="BK38" s="657"/>
      <c r="BL38" s="657"/>
      <c r="BM38" s="657"/>
      <c r="BN38" s="657"/>
      <c r="BO38" s="657"/>
      <c r="BP38" s="657"/>
      <c r="BQ38" s="657"/>
      <c r="BR38" s="657"/>
      <c r="BS38" s="657"/>
      <c r="BT38" s="657"/>
      <c r="BU38" s="658"/>
      <c r="BV38" s="641">
        <v>5995</v>
      </c>
      <c r="BW38" s="642"/>
      <c r="BX38" s="642"/>
      <c r="BY38" s="642"/>
      <c r="BZ38" s="642"/>
      <c r="CA38" s="642"/>
      <c r="CB38" s="651"/>
      <c r="CD38" s="656" t="s">
        <v>342</v>
      </c>
      <c r="CE38" s="657"/>
      <c r="CF38" s="657"/>
      <c r="CG38" s="657"/>
      <c r="CH38" s="657"/>
      <c r="CI38" s="657"/>
      <c r="CJ38" s="657"/>
      <c r="CK38" s="657"/>
      <c r="CL38" s="657"/>
      <c r="CM38" s="657"/>
      <c r="CN38" s="657"/>
      <c r="CO38" s="657"/>
      <c r="CP38" s="657"/>
      <c r="CQ38" s="658"/>
      <c r="CR38" s="641">
        <v>955166</v>
      </c>
      <c r="CS38" s="642"/>
      <c r="CT38" s="642"/>
      <c r="CU38" s="642"/>
      <c r="CV38" s="642"/>
      <c r="CW38" s="642"/>
      <c r="CX38" s="642"/>
      <c r="CY38" s="643"/>
      <c r="CZ38" s="646">
        <v>11</v>
      </c>
      <c r="DA38" s="675"/>
      <c r="DB38" s="675"/>
      <c r="DC38" s="679"/>
      <c r="DD38" s="650">
        <v>772973</v>
      </c>
      <c r="DE38" s="642"/>
      <c r="DF38" s="642"/>
      <c r="DG38" s="642"/>
      <c r="DH38" s="642"/>
      <c r="DI38" s="642"/>
      <c r="DJ38" s="642"/>
      <c r="DK38" s="643"/>
      <c r="DL38" s="650">
        <v>734920</v>
      </c>
      <c r="DM38" s="642"/>
      <c r="DN38" s="642"/>
      <c r="DO38" s="642"/>
      <c r="DP38" s="642"/>
      <c r="DQ38" s="642"/>
      <c r="DR38" s="642"/>
      <c r="DS38" s="642"/>
      <c r="DT38" s="642"/>
      <c r="DU38" s="642"/>
      <c r="DV38" s="643"/>
      <c r="DW38" s="646">
        <v>12</v>
      </c>
      <c r="DX38" s="675"/>
      <c r="DY38" s="675"/>
      <c r="DZ38" s="675"/>
      <c r="EA38" s="675"/>
      <c r="EB38" s="675"/>
      <c r="EC38" s="676"/>
    </row>
    <row r="39" spans="2:133" ht="11.25" customHeight="1" x14ac:dyDescent="0.15">
      <c r="AQ39" s="718" t="s">
        <v>343</v>
      </c>
      <c r="AR39" s="719"/>
      <c r="AS39" s="719"/>
      <c r="AT39" s="719"/>
      <c r="AU39" s="719"/>
      <c r="AV39" s="719"/>
      <c r="AW39" s="719"/>
      <c r="AX39" s="719"/>
      <c r="AY39" s="720"/>
      <c r="AZ39" s="641" t="s">
        <v>234</v>
      </c>
      <c r="BA39" s="642"/>
      <c r="BB39" s="642"/>
      <c r="BC39" s="642"/>
      <c r="BD39" s="677"/>
      <c r="BE39" s="677"/>
      <c r="BF39" s="700"/>
      <c r="BG39" s="732" t="s">
        <v>344</v>
      </c>
      <c r="BH39" s="733"/>
      <c r="BI39" s="733"/>
      <c r="BJ39" s="733"/>
      <c r="BK39" s="733"/>
      <c r="BL39" s="235"/>
      <c r="BM39" s="657" t="s">
        <v>345</v>
      </c>
      <c r="BN39" s="657"/>
      <c r="BO39" s="657"/>
      <c r="BP39" s="657"/>
      <c r="BQ39" s="657"/>
      <c r="BR39" s="657"/>
      <c r="BS39" s="657"/>
      <c r="BT39" s="657"/>
      <c r="BU39" s="658"/>
      <c r="BV39" s="641">
        <v>98</v>
      </c>
      <c r="BW39" s="642"/>
      <c r="BX39" s="642"/>
      <c r="BY39" s="642"/>
      <c r="BZ39" s="642"/>
      <c r="CA39" s="642"/>
      <c r="CB39" s="651"/>
      <c r="CD39" s="656" t="s">
        <v>346</v>
      </c>
      <c r="CE39" s="657"/>
      <c r="CF39" s="657"/>
      <c r="CG39" s="657"/>
      <c r="CH39" s="657"/>
      <c r="CI39" s="657"/>
      <c r="CJ39" s="657"/>
      <c r="CK39" s="657"/>
      <c r="CL39" s="657"/>
      <c r="CM39" s="657"/>
      <c r="CN39" s="657"/>
      <c r="CO39" s="657"/>
      <c r="CP39" s="657"/>
      <c r="CQ39" s="658"/>
      <c r="CR39" s="641">
        <v>17534</v>
      </c>
      <c r="CS39" s="677"/>
      <c r="CT39" s="677"/>
      <c r="CU39" s="677"/>
      <c r="CV39" s="677"/>
      <c r="CW39" s="677"/>
      <c r="CX39" s="677"/>
      <c r="CY39" s="678"/>
      <c r="CZ39" s="646">
        <v>0.2</v>
      </c>
      <c r="DA39" s="675"/>
      <c r="DB39" s="675"/>
      <c r="DC39" s="679"/>
      <c r="DD39" s="650">
        <v>11457</v>
      </c>
      <c r="DE39" s="677"/>
      <c r="DF39" s="677"/>
      <c r="DG39" s="677"/>
      <c r="DH39" s="677"/>
      <c r="DI39" s="677"/>
      <c r="DJ39" s="677"/>
      <c r="DK39" s="678"/>
      <c r="DL39" s="650" t="s">
        <v>128</v>
      </c>
      <c r="DM39" s="677"/>
      <c r="DN39" s="677"/>
      <c r="DO39" s="677"/>
      <c r="DP39" s="677"/>
      <c r="DQ39" s="677"/>
      <c r="DR39" s="677"/>
      <c r="DS39" s="677"/>
      <c r="DT39" s="677"/>
      <c r="DU39" s="677"/>
      <c r="DV39" s="678"/>
      <c r="DW39" s="646" t="s">
        <v>128</v>
      </c>
      <c r="DX39" s="675"/>
      <c r="DY39" s="675"/>
      <c r="DZ39" s="675"/>
      <c r="EA39" s="675"/>
      <c r="EB39" s="675"/>
      <c r="EC39" s="676"/>
    </row>
    <row r="40" spans="2:133" ht="11.25" customHeight="1" x14ac:dyDescent="0.15">
      <c r="AQ40" s="718" t="s">
        <v>347</v>
      </c>
      <c r="AR40" s="719"/>
      <c r="AS40" s="719"/>
      <c r="AT40" s="719"/>
      <c r="AU40" s="719"/>
      <c r="AV40" s="719"/>
      <c r="AW40" s="719"/>
      <c r="AX40" s="719"/>
      <c r="AY40" s="720"/>
      <c r="AZ40" s="641">
        <v>248830</v>
      </c>
      <c r="BA40" s="642"/>
      <c r="BB40" s="642"/>
      <c r="BC40" s="642"/>
      <c r="BD40" s="677"/>
      <c r="BE40" s="677"/>
      <c r="BF40" s="700"/>
      <c r="BG40" s="732"/>
      <c r="BH40" s="733"/>
      <c r="BI40" s="733"/>
      <c r="BJ40" s="733"/>
      <c r="BK40" s="733"/>
      <c r="BL40" s="235"/>
      <c r="BM40" s="657" t="s">
        <v>348</v>
      </c>
      <c r="BN40" s="657"/>
      <c r="BO40" s="657"/>
      <c r="BP40" s="657"/>
      <c r="BQ40" s="657"/>
      <c r="BR40" s="657"/>
      <c r="BS40" s="657"/>
      <c r="BT40" s="657"/>
      <c r="BU40" s="658"/>
      <c r="BV40" s="641" t="s">
        <v>128</v>
      </c>
      <c r="BW40" s="642"/>
      <c r="BX40" s="642"/>
      <c r="BY40" s="642"/>
      <c r="BZ40" s="642"/>
      <c r="CA40" s="642"/>
      <c r="CB40" s="651"/>
      <c r="CD40" s="656" t="s">
        <v>349</v>
      </c>
      <c r="CE40" s="657"/>
      <c r="CF40" s="657"/>
      <c r="CG40" s="657"/>
      <c r="CH40" s="657"/>
      <c r="CI40" s="657"/>
      <c r="CJ40" s="657"/>
      <c r="CK40" s="657"/>
      <c r="CL40" s="657"/>
      <c r="CM40" s="657"/>
      <c r="CN40" s="657"/>
      <c r="CO40" s="657"/>
      <c r="CP40" s="657"/>
      <c r="CQ40" s="658"/>
      <c r="CR40" s="641">
        <v>376</v>
      </c>
      <c r="CS40" s="642"/>
      <c r="CT40" s="642"/>
      <c r="CU40" s="642"/>
      <c r="CV40" s="642"/>
      <c r="CW40" s="642"/>
      <c r="CX40" s="642"/>
      <c r="CY40" s="643"/>
      <c r="CZ40" s="646">
        <v>0</v>
      </c>
      <c r="DA40" s="675"/>
      <c r="DB40" s="675"/>
      <c r="DC40" s="679"/>
      <c r="DD40" s="650">
        <v>198</v>
      </c>
      <c r="DE40" s="642"/>
      <c r="DF40" s="642"/>
      <c r="DG40" s="642"/>
      <c r="DH40" s="642"/>
      <c r="DI40" s="642"/>
      <c r="DJ40" s="642"/>
      <c r="DK40" s="643"/>
      <c r="DL40" s="650">
        <v>198</v>
      </c>
      <c r="DM40" s="642"/>
      <c r="DN40" s="642"/>
      <c r="DO40" s="642"/>
      <c r="DP40" s="642"/>
      <c r="DQ40" s="642"/>
      <c r="DR40" s="642"/>
      <c r="DS40" s="642"/>
      <c r="DT40" s="642"/>
      <c r="DU40" s="642"/>
      <c r="DV40" s="643"/>
      <c r="DW40" s="646">
        <v>0</v>
      </c>
      <c r="DX40" s="675"/>
      <c r="DY40" s="675"/>
      <c r="DZ40" s="675"/>
      <c r="EA40" s="675"/>
      <c r="EB40" s="675"/>
      <c r="EC40" s="676"/>
    </row>
    <row r="41" spans="2:133" ht="11.25" customHeight="1" x14ac:dyDescent="0.15">
      <c r="AQ41" s="728" t="s">
        <v>350</v>
      </c>
      <c r="AR41" s="729"/>
      <c r="AS41" s="729"/>
      <c r="AT41" s="729"/>
      <c r="AU41" s="729"/>
      <c r="AV41" s="729"/>
      <c r="AW41" s="729"/>
      <c r="AX41" s="729"/>
      <c r="AY41" s="730"/>
      <c r="AZ41" s="721">
        <v>705613</v>
      </c>
      <c r="BA41" s="722"/>
      <c r="BB41" s="722"/>
      <c r="BC41" s="722"/>
      <c r="BD41" s="711"/>
      <c r="BE41" s="711"/>
      <c r="BF41" s="713"/>
      <c r="BG41" s="734"/>
      <c r="BH41" s="735"/>
      <c r="BI41" s="735"/>
      <c r="BJ41" s="735"/>
      <c r="BK41" s="735"/>
      <c r="BL41" s="236"/>
      <c r="BM41" s="666" t="s">
        <v>351</v>
      </c>
      <c r="BN41" s="666"/>
      <c r="BO41" s="666"/>
      <c r="BP41" s="666"/>
      <c r="BQ41" s="666"/>
      <c r="BR41" s="666"/>
      <c r="BS41" s="666"/>
      <c r="BT41" s="666"/>
      <c r="BU41" s="667"/>
      <c r="BV41" s="721">
        <v>343</v>
      </c>
      <c r="BW41" s="722"/>
      <c r="BX41" s="722"/>
      <c r="BY41" s="722"/>
      <c r="BZ41" s="722"/>
      <c r="CA41" s="722"/>
      <c r="CB41" s="731"/>
      <c r="CD41" s="656" t="s">
        <v>352</v>
      </c>
      <c r="CE41" s="657"/>
      <c r="CF41" s="657"/>
      <c r="CG41" s="657"/>
      <c r="CH41" s="657"/>
      <c r="CI41" s="657"/>
      <c r="CJ41" s="657"/>
      <c r="CK41" s="657"/>
      <c r="CL41" s="657"/>
      <c r="CM41" s="657"/>
      <c r="CN41" s="657"/>
      <c r="CO41" s="657"/>
      <c r="CP41" s="657"/>
      <c r="CQ41" s="658"/>
      <c r="CR41" s="641" t="s">
        <v>128</v>
      </c>
      <c r="CS41" s="677"/>
      <c r="CT41" s="677"/>
      <c r="CU41" s="677"/>
      <c r="CV41" s="677"/>
      <c r="CW41" s="677"/>
      <c r="CX41" s="677"/>
      <c r="CY41" s="678"/>
      <c r="CZ41" s="646" t="s">
        <v>128</v>
      </c>
      <c r="DA41" s="675"/>
      <c r="DB41" s="675"/>
      <c r="DC41" s="679"/>
      <c r="DD41" s="650" t="s">
        <v>128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354</v>
      </c>
      <c r="CE42" s="639"/>
      <c r="CF42" s="639"/>
      <c r="CG42" s="639"/>
      <c r="CH42" s="639"/>
      <c r="CI42" s="639"/>
      <c r="CJ42" s="639"/>
      <c r="CK42" s="639"/>
      <c r="CL42" s="639"/>
      <c r="CM42" s="639"/>
      <c r="CN42" s="639"/>
      <c r="CO42" s="639"/>
      <c r="CP42" s="639"/>
      <c r="CQ42" s="640"/>
      <c r="CR42" s="641">
        <v>625574</v>
      </c>
      <c r="CS42" s="642"/>
      <c r="CT42" s="642"/>
      <c r="CU42" s="642"/>
      <c r="CV42" s="642"/>
      <c r="CW42" s="642"/>
      <c r="CX42" s="642"/>
      <c r="CY42" s="643"/>
      <c r="CZ42" s="646">
        <v>7.2</v>
      </c>
      <c r="DA42" s="647"/>
      <c r="DB42" s="647"/>
      <c r="DC42" s="742"/>
      <c r="DD42" s="650">
        <v>263077</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356</v>
      </c>
      <c r="CE43" s="639"/>
      <c r="CF43" s="639"/>
      <c r="CG43" s="639"/>
      <c r="CH43" s="639"/>
      <c r="CI43" s="639"/>
      <c r="CJ43" s="639"/>
      <c r="CK43" s="639"/>
      <c r="CL43" s="639"/>
      <c r="CM43" s="639"/>
      <c r="CN43" s="639"/>
      <c r="CO43" s="639"/>
      <c r="CP43" s="639"/>
      <c r="CQ43" s="640"/>
      <c r="CR43" s="641">
        <v>17952</v>
      </c>
      <c r="CS43" s="677"/>
      <c r="CT43" s="677"/>
      <c r="CU43" s="677"/>
      <c r="CV43" s="677"/>
      <c r="CW43" s="677"/>
      <c r="CX43" s="677"/>
      <c r="CY43" s="678"/>
      <c r="CZ43" s="646">
        <v>0.2</v>
      </c>
      <c r="DA43" s="675"/>
      <c r="DB43" s="675"/>
      <c r="DC43" s="679"/>
      <c r="DD43" s="650">
        <v>17952</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357</v>
      </c>
      <c r="CD44" s="753" t="s">
        <v>308</v>
      </c>
      <c r="CE44" s="754"/>
      <c r="CF44" s="638" t="s">
        <v>358</v>
      </c>
      <c r="CG44" s="639"/>
      <c r="CH44" s="639"/>
      <c r="CI44" s="639"/>
      <c r="CJ44" s="639"/>
      <c r="CK44" s="639"/>
      <c r="CL44" s="639"/>
      <c r="CM44" s="639"/>
      <c r="CN44" s="639"/>
      <c r="CO44" s="639"/>
      <c r="CP44" s="639"/>
      <c r="CQ44" s="640"/>
      <c r="CR44" s="641">
        <v>613348</v>
      </c>
      <c r="CS44" s="642"/>
      <c r="CT44" s="642"/>
      <c r="CU44" s="642"/>
      <c r="CV44" s="642"/>
      <c r="CW44" s="642"/>
      <c r="CX44" s="642"/>
      <c r="CY44" s="643"/>
      <c r="CZ44" s="646">
        <v>7</v>
      </c>
      <c r="DA44" s="647"/>
      <c r="DB44" s="647"/>
      <c r="DC44" s="742"/>
      <c r="DD44" s="650">
        <v>258303</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359</v>
      </c>
      <c r="CG45" s="639"/>
      <c r="CH45" s="639"/>
      <c r="CI45" s="639"/>
      <c r="CJ45" s="639"/>
      <c r="CK45" s="639"/>
      <c r="CL45" s="639"/>
      <c r="CM45" s="639"/>
      <c r="CN45" s="639"/>
      <c r="CO45" s="639"/>
      <c r="CP45" s="639"/>
      <c r="CQ45" s="640"/>
      <c r="CR45" s="641">
        <v>219751</v>
      </c>
      <c r="CS45" s="677"/>
      <c r="CT45" s="677"/>
      <c r="CU45" s="677"/>
      <c r="CV45" s="677"/>
      <c r="CW45" s="677"/>
      <c r="CX45" s="677"/>
      <c r="CY45" s="678"/>
      <c r="CZ45" s="646">
        <v>2.5</v>
      </c>
      <c r="DA45" s="675"/>
      <c r="DB45" s="675"/>
      <c r="DC45" s="679"/>
      <c r="DD45" s="650">
        <v>46816</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360</v>
      </c>
      <c r="CG46" s="639"/>
      <c r="CH46" s="639"/>
      <c r="CI46" s="639"/>
      <c r="CJ46" s="639"/>
      <c r="CK46" s="639"/>
      <c r="CL46" s="639"/>
      <c r="CM46" s="639"/>
      <c r="CN46" s="639"/>
      <c r="CO46" s="639"/>
      <c r="CP46" s="639"/>
      <c r="CQ46" s="640"/>
      <c r="CR46" s="641">
        <v>377222</v>
      </c>
      <c r="CS46" s="642"/>
      <c r="CT46" s="642"/>
      <c r="CU46" s="642"/>
      <c r="CV46" s="642"/>
      <c r="CW46" s="642"/>
      <c r="CX46" s="642"/>
      <c r="CY46" s="643"/>
      <c r="CZ46" s="646">
        <v>4.3</v>
      </c>
      <c r="DA46" s="647"/>
      <c r="DB46" s="647"/>
      <c r="DC46" s="742"/>
      <c r="DD46" s="650">
        <v>201512</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361</v>
      </c>
      <c r="CG47" s="639"/>
      <c r="CH47" s="639"/>
      <c r="CI47" s="639"/>
      <c r="CJ47" s="639"/>
      <c r="CK47" s="639"/>
      <c r="CL47" s="639"/>
      <c r="CM47" s="639"/>
      <c r="CN47" s="639"/>
      <c r="CO47" s="639"/>
      <c r="CP47" s="639"/>
      <c r="CQ47" s="640"/>
      <c r="CR47" s="641">
        <v>12226</v>
      </c>
      <c r="CS47" s="677"/>
      <c r="CT47" s="677"/>
      <c r="CU47" s="677"/>
      <c r="CV47" s="677"/>
      <c r="CW47" s="677"/>
      <c r="CX47" s="677"/>
      <c r="CY47" s="678"/>
      <c r="CZ47" s="646">
        <v>0.1</v>
      </c>
      <c r="DA47" s="675"/>
      <c r="DB47" s="675"/>
      <c r="DC47" s="679"/>
      <c r="DD47" s="650">
        <v>4774</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362</v>
      </c>
      <c r="CG48" s="639"/>
      <c r="CH48" s="639"/>
      <c r="CI48" s="639"/>
      <c r="CJ48" s="639"/>
      <c r="CK48" s="639"/>
      <c r="CL48" s="639"/>
      <c r="CM48" s="639"/>
      <c r="CN48" s="639"/>
      <c r="CO48" s="639"/>
      <c r="CP48" s="639"/>
      <c r="CQ48" s="640"/>
      <c r="CR48" s="641" t="s">
        <v>128</v>
      </c>
      <c r="CS48" s="642"/>
      <c r="CT48" s="642"/>
      <c r="CU48" s="642"/>
      <c r="CV48" s="642"/>
      <c r="CW48" s="642"/>
      <c r="CX48" s="642"/>
      <c r="CY48" s="643"/>
      <c r="CZ48" s="646" t="s">
        <v>128</v>
      </c>
      <c r="DA48" s="647"/>
      <c r="DB48" s="647"/>
      <c r="DC48" s="742"/>
      <c r="DD48" s="650" t="s">
        <v>128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363</v>
      </c>
      <c r="CE49" s="687"/>
      <c r="CF49" s="687"/>
      <c r="CG49" s="687"/>
      <c r="CH49" s="687"/>
      <c r="CI49" s="687"/>
      <c r="CJ49" s="687"/>
      <c r="CK49" s="687"/>
      <c r="CL49" s="687"/>
      <c r="CM49" s="687"/>
      <c r="CN49" s="687"/>
      <c r="CO49" s="687"/>
      <c r="CP49" s="687"/>
      <c r="CQ49" s="688"/>
      <c r="CR49" s="721">
        <v>8713084</v>
      </c>
      <c r="CS49" s="711"/>
      <c r="CT49" s="711"/>
      <c r="CU49" s="711"/>
      <c r="CV49" s="711"/>
      <c r="CW49" s="711"/>
      <c r="CX49" s="711"/>
      <c r="CY49" s="743"/>
      <c r="CZ49" s="726">
        <v>100</v>
      </c>
      <c r="DA49" s="744"/>
      <c r="DB49" s="744"/>
      <c r="DC49" s="745"/>
      <c r="DD49" s="746">
        <v>6592990</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HNpWrmPwrbqYS44MLL8KymYoxBpU6a7lk7S9Q3dX0mqD3EHdNNoKfwggMqmfU62qTD46skOOebYiSMcniWeM+w==" saltValue="7uvSCQCpIWevMoXZsx447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365</v>
      </c>
      <c r="DK2" s="789"/>
      <c r="DL2" s="789"/>
      <c r="DM2" s="789"/>
      <c r="DN2" s="789"/>
      <c r="DO2" s="790"/>
      <c r="DP2" s="249"/>
      <c r="DQ2" s="788" t="s">
        <v>366</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369</v>
      </c>
      <c r="B5" s="783"/>
      <c r="C5" s="783"/>
      <c r="D5" s="783"/>
      <c r="E5" s="783"/>
      <c r="F5" s="783"/>
      <c r="G5" s="783"/>
      <c r="H5" s="783"/>
      <c r="I5" s="783"/>
      <c r="J5" s="783"/>
      <c r="K5" s="783"/>
      <c r="L5" s="783"/>
      <c r="M5" s="783"/>
      <c r="N5" s="783"/>
      <c r="O5" s="783"/>
      <c r="P5" s="784"/>
      <c r="Q5" s="759" t="s">
        <v>370</v>
      </c>
      <c r="R5" s="760"/>
      <c r="S5" s="760"/>
      <c r="T5" s="760"/>
      <c r="U5" s="761"/>
      <c r="V5" s="759" t="s">
        <v>371</v>
      </c>
      <c r="W5" s="760"/>
      <c r="X5" s="760"/>
      <c r="Y5" s="760"/>
      <c r="Z5" s="761"/>
      <c r="AA5" s="759" t="s">
        <v>372</v>
      </c>
      <c r="AB5" s="760"/>
      <c r="AC5" s="760"/>
      <c r="AD5" s="760"/>
      <c r="AE5" s="760"/>
      <c r="AF5" s="792" t="s">
        <v>373</v>
      </c>
      <c r="AG5" s="760"/>
      <c r="AH5" s="760"/>
      <c r="AI5" s="760"/>
      <c r="AJ5" s="771"/>
      <c r="AK5" s="760" t="s">
        <v>374</v>
      </c>
      <c r="AL5" s="760"/>
      <c r="AM5" s="760"/>
      <c r="AN5" s="760"/>
      <c r="AO5" s="761"/>
      <c r="AP5" s="759" t="s">
        <v>375</v>
      </c>
      <c r="AQ5" s="760"/>
      <c r="AR5" s="760"/>
      <c r="AS5" s="760"/>
      <c r="AT5" s="761"/>
      <c r="AU5" s="759" t="s">
        <v>376</v>
      </c>
      <c r="AV5" s="760"/>
      <c r="AW5" s="760"/>
      <c r="AX5" s="760"/>
      <c r="AY5" s="771"/>
      <c r="AZ5" s="256"/>
      <c r="BA5" s="256"/>
      <c r="BB5" s="256"/>
      <c r="BC5" s="256"/>
      <c r="BD5" s="256"/>
      <c r="BE5" s="257"/>
      <c r="BF5" s="257"/>
      <c r="BG5" s="257"/>
      <c r="BH5" s="257"/>
      <c r="BI5" s="257"/>
      <c r="BJ5" s="257"/>
      <c r="BK5" s="257"/>
      <c r="BL5" s="257"/>
      <c r="BM5" s="257"/>
      <c r="BN5" s="257"/>
      <c r="BO5" s="257"/>
      <c r="BP5" s="257"/>
      <c r="BQ5" s="782" t="s">
        <v>377</v>
      </c>
      <c r="BR5" s="783"/>
      <c r="BS5" s="783"/>
      <c r="BT5" s="783"/>
      <c r="BU5" s="783"/>
      <c r="BV5" s="783"/>
      <c r="BW5" s="783"/>
      <c r="BX5" s="783"/>
      <c r="BY5" s="783"/>
      <c r="BZ5" s="783"/>
      <c r="CA5" s="783"/>
      <c r="CB5" s="783"/>
      <c r="CC5" s="783"/>
      <c r="CD5" s="783"/>
      <c r="CE5" s="783"/>
      <c r="CF5" s="783"/>
      <c r="CG5" s="784"/>
      <c r="CH5" s="759" t="s">
        <v>378</v>
      </c>
      <c r="CI5" s="760"/>
      <c r="CJ5" s="760"/>
      <c r="CK5" s="760"/>
      <c r="CL5" s="761"/>
      <c r="CM5" s="759" t="s">
        <v>379</v>
      </c>
      <c r="CN5" s="760"/>
      <c r="CO5" s="760"/>
      <c r="CP5" s="760"/>
      <c r="CQ5" s="761"/>
      <c r="CR5" s="759" t="s">
        <v>380</v>
      </c>
      <c r="CS5" s="760"/>
      <c r="CT5" s="760"/>
      <c r="CU5" s="760"/>
      <c r="CV5" s="761"/>
      <c r="CW5" s="759" t="s">
        <v>381</v>
      </c>
      <c r="CX5" s="760"/>
      <c r="CY5" s="760"/>
      <c r="CZ5" s="760"/>
      <c r="DA5" s="761"/>
      <c r="DB5" s="759" t="s">
        <v>382</v>
      </c>
      <c r="DC5" s="760"/>
      <c r="DD5" s="760"/>
      <c r="DE5" s="760"/>
      <c r="DF5" s="761"/>
      <c r="DG5" s="765" t="s">
        <v>383</v>
      </c>
      <c r="DH5" s="766"/>
      <c r="DI5" s="766"/>
      <c r="DJ5" s="766"/>
      <c r="DK5" s="767"/>
      <c r="DL5" s="765" t="s">
        <v>384</v>
      </c>
      <c r="DM5" s="766"/>
      <c r="DN5" s="766"/>
      <c r="DO5" s="766"/>
      <c r="DP5" s="767"/>
      <c r="DQ5" s="759" t="s">
        <v>385</v>
      </c>
      <c r="DR5" s="760"/>
      <c r="DS5" s="760"/>
      <c r="DT5" s="760"/>
      <c r="DU5" s="761"/>
      <c r="DV5" s="759" t="s">
        <v>376</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386</v>
      </c>
      <c r="C7" s="774"/>
      <c r="D7" s="774"/>
      <c r="E7" s="774"/>
      <c r="F7" s="774"/>
      <c r="G7" s="774"/>
      <c r="H7" s="774"/>
      <c r="I7" s="774"/>
      <c r="J7" s="774"/>
      <c r="K7" s="774"/>
      <c r="L7" s="774"/>
      <c r="M7" s="774"/>
      <c r="N7" s="774"/>
      <c r="O7" s="774"/>
      <c r="P7" s="775"/>
      <c r="Q7" s="776">
        <v>9058</v>
      </c>
      <c r="R7" s="777"/>
      <c r="S7" s="777"/>
      <c r="T7" s="777"/>
      <c r="U7" s="777"/>
      <c r="V7" s="777">
        <v>8713</v>
      </c>
      <c r="W7" s="777"/>
      <c r="X7" s="777"/>
      <c r="Y7" s="777"/>
      <c r="Z7" s="777"/>
      <c r="AA7" s="777">
        <v>345</v>
      </c>
      <c r="AB7" s="777"/>
      <c r="AC7" s="777"/>
      <c r="AD7" s="777"/>
      <c r="AE7" s="778"/>
      <c r="AF7" s="779">
        <v>313</v>
      </c>
      <c r="AG7" s="780"/>
      <c r="AH7" s="780"/>
      <c r="AI7" s="780"/>
      <c r="AJ7" s="781"/>
      <c r="AK7" s="816">
        <v>77</v>
      </c>
      <c r="AL7" s="817"/>
      <c r="AM7" s="817"/>
      <c r="AN7" s="817"/>
      <c r="AO7" s="817"/>
      <c r="AP7" s="817">
        <v>8890</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586</v>
      </c>
      <c r="BT7" s="821"/>
      <c r="BU7" s="821"/>
      <c r="BV7" s="821"/>
      <c r="BW7" s="821"/>
      <c r="BX7" s="821"/>
      <c r="BY7" s="821"/>
      <c r="BZ7" s="821"/>
      <c r="CA7" s="821"/>
      <c r="CB7" s="821"/>
      <c r="CC7" s="821"/>
      <c r="CD7" s="821"/>
      <c r="CE7" s="821"/>
      <c r="CF7" s="821"/>
      <c r="CG7" s="822"/>
      <c r="CH7" s="813">
        <v>1</v>
      </c>
      <c r="CI7" s="814"/>
      <c r="CJ7" s="814"/>
      <c r="CK7" s="814"/>
      <c r="CL7" s="815"/>
      <c r="CM7" s="813">
        <v>129</v>
      </c>
      <c r="CN7" s="814"/>
      <c r="CO7" s="814"/>
      <c r="CP7" s="814"/>
      <c r="CQ7" s="815"/>
      <c r="CR7" s="813">
        <v>100</v>
      </c>
      <c r="CS7" s="814"/>
      <c r="CT7" s="814"/>
      <c r="CU7" s="814"/>
      <c r="CV7" s="815"/>
      <c r="CW7" s="813">
        <v>5</v>
      </c>
      <c r="CX7" s="814"/>
      <c r="CY7" s="814"/>
      <c r="CZ7" s="814"/>
      <c r="DA7" s="815"/>
      <c r="DB7" s="813" t="s">
        <v>512</v>
      </c>
      <c r="DC7" s="814"/>
      <c r="DD7" s="814"/>
      <c r="DE7" s="814"/>
      <c r="DF7" s="815"/>
      <c r="DG7" s="813" t="s">
        <v>512</v>
      </c>
      <c r="DH7" s="814"/>
      <c r="DI7" s="814"/>
      <c r="DJ7" s="814"/>
      <c r="DK7" s="815"/>
      <c r="DL7" s="813" t="s">
        <v>512</v>
      </c>
      <c r="DM7" s="814"/>
      <c r="DN7" s="814"/>
      <c r="DO7" s="814"/>
      <c r="DP7" s="815"/>
      <c r="DQ7" s="813" t="s">
        <v>512</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587</v>
      </c>
      <c r="BT8" s="811"/>
      <c r="BU8" s="811"/>
      <c r="BV8" s="811"/>
      <c r="BW8" s="811"/>
      <c r="BX8" s="811"/>
      <c r="BY8" s="811"/>
      <c r="BZ8" s="811"/>
      <c r="CA8" s="811"/>
      <c r="CB8" s="811"/>
      <c r="CC8" s="811"/>
      <c r="CD8" s="811"/>
      <c r="CE8" s="811"/>
      <c r="CF8" s="811"/>
      <c r="CG8" s="812"/>
      <c r="CH8" s="823">
        <v>1</v>
      </c>
      <c r="CI8" s="824"/>
      <c r="CJ8" s="824"/>
      <c r="CK8" s="824"/>
      <c r="CL8" s="825"/>
      <c r="CM8" s="823">
        <v>22</v>
      </c>
      <c r="CN8" s="824"/>
      <c r="CO8" s="824"/>
      <c r="CP8" s="824"/>
      <c r="CQ8" s="825"/>
      <c r="CR8" s="823" t="s">
        <v>512</v>
      </c>
      <c r="CS8" s="824"/>
      <c r="CT8" s="824"/>
      <c r="CU8" s="824"/>
      <c r="CV8" s="825"/>
      <c r="CW8" s="823">
        <v>13</v>
      </c>
      <c r="CX8" s="824"/>
      <c r="CY8" s="824"/>
      <c r="CZ8" s="824"/>
      <c r="DA8" s="825"/>
      <c r="DB8" s="823" t="s">
        <v>512</v>
      </c>
      <c r="DC8" s="824"/>
      <c r="DD8" s="824"/>
      <c r="DE8" s="824"/>
      <c r="DF8" s="825"/>
      <c r="DG8" s="823" t="s">
        <v>512</v>
      </c>
      <c r="DH8" s="824"/>
      <c r="DI8" s="824"/>
      <c r="DJ8" s="824"/>
      <c r="DK8" s="825"/>
      <c r="DL8" s="823" t="s">
        <v>512</v>
      </c>
      <c r="DM8" s="824"/>
      <c r="DN8" s="824"/>
      <c r="DO8" s="824"/>
      <c r="DP8" s="825"/>
      <c r="DQ8" s="823" t="s">
        <v>512</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387</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388</v>
      </c>
      <c r="B23" s="832" t="s">
        <v>389</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313</v>
      </c>
      <c r="AG23" s="836"/>
      <c r="AH23" s="836"/>
      <c r="AI23" s="836"/>
      <c r="AJ23" s="839"/>
      <c r="AK23" s="840"/>
      <c r="AL23" s="841"/>
      <c r="AM23" s="841"/>
      <c r="AN23" s="841"/>
      <c r="AO23" s="841"/>
      <c r="AP23" s="836"/>
      <c r="AQ23" s="836"/>
      <c r="AR23" s="836"/>
      <c r="AS23" s="836"/>
      <c r="AT23" s="836"/>
      <c r="AU23" s="842"/>
      <c r="AV23" s="842"/>
      <c r="AW23" s="842"/>
      <c r="AX23" s="842"/>
      <c r="AY23" s="843"/>
      <c r="AZ23" s="851" t="s">
        <v>390</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391</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392</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369</v>
      </c>
      <c r="B26" s="783"/>
      <c r="C26" s="783"/>
      <c r="D26" s="783"/>
      <c r="E26" s="783"/>
      <c r="F26" s="783"/>
      <c r="G26" s="783"/>
      <c r="H26" s="783"/>
      <c r="I26" s="783"/>
      <c r="J26" s="783"/>
      <c r="K26" s="783"/>
      <c r="L26" s="783"/>
      <c r="M26" s="783"/>
      <c r="N26" s="783"/>
      <c r="O26" s="783"/>
      <c r="P26" s="784"/>
      <c r="Q26" s="759" t="s">
        <v>393</v>
      </c>
      <c r="R26" s="760"/>
      <c r="S26" s="760"/>
      <c r="T26" s="760"/>
      <c r="U26" s="761"/>
      <c r="V26" s="759" t="s">
        <v>394</v>
      </c>
      <c r="W26" s="760"/>
      <c r="X26" s="760"/>
      <c r="Y26" s="760"/>
      <c r="Z26" s="761"/>
      <c r="AA26" s="759" t="s">
        <v>395</v>
      </c>
      <c r="AB26" s="760"/>
      <c r="AC26" s="760"/>
      <c r="AD26" s="760"/>
      <c r="AE26" s="760"/>
      <c r="AF26" s="854" t="s">
        <v>396</v>
      </c>
      <c r="AG26" s="855"/>
      <c r="AH26" s="855"/>
      <c r="AI26" s="855"/>
      <c r="AJ26" s="856"/>
      <c r="AK26" s="760" t="s">
        <v>397</v>
      </c>
      <c r="AL26" s="760"/>
      <c r="AM26" s="760"/>
      <c r="AN26" s="760"/>
      <c r="AO26" s="761"/>
      <c r="AP26" s="759" t="s">
        <v>398</v>
      </c>
      <c r="AQ26" s="760"/>
      <c r="AR26" s="760"/>
      <c r="AS26" s="760"/>
      <c r="AT26" s="761"/>
      <c r="AU26" s="759" t="s">
        <v>399</v>
      </c>
      <c r="AV26" s="760"/>
      <c r="AW26" s="760"/>
      <c r="AX26" s="760"/>
      <c r="AY26" s="761"/>
      <c r="AZ26" s="759" t="s">
        <v>400</v>
      </c>
      <c r="BA26" s="760"/>
      <c r="BB26" s="760"/>
      <c r="BC26" s="760"/>
      <c r="BD26" s="761"/>
      <c r="BE26" s="759" t="s">
        <v>376</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401</v>
      </c>
      <c r="C28" s="774"/>
      <c r="D28" s="774"/>
      <c r="E28" s="774"/>
      <c r="F28" s="774"/>
      <c r="G28" s="774"/>
      <c r="H28" s="774"/>
      <c r="I28" s="774"/>
      <c r="J28" s="774"/>
      <c r="K28" s="774"/>
      <c r="L28" s="774"/>
      <c r="M28" s="774"/>
      <c r="N28" s="774"/>
      <c r="O28" s="774"/>
      <c r="P28" s="775"/>
      <c r="Q28" s="864">
        <v>2927</v>
      </c>
      <c r="R28" s="865"/>
      <c r="S28" s="865"/>
      <c r="T28" s="865"/>
      <c r="U28" s="865"/>
      <c r="V28" s="865">
        <v>3169</v>
      </c>
      <c r="W28" s="865"/>
      <c r="X28" s="865"/>
      <c r="Y28" s="865"/>
      <c r="Z28" s="865"/>
      <c r="AA28" s="865">
        <v>-242</v>
      </c>
      <c r="AB28" s="865"/>
      <c r="AC28" s="865"/>
      <c r="AD28" s="865"/>
      <c r="AE28" s="866"/>
      <c r="AF28" s="867">
        <v>-242</v>
      </c>
      <c r="AG28" s="865"/>
      <c r="AH28" s="865"/>
      <c r="AI28" s="865"/>
      <c r="AJ28" s="868"/>
      <c r="AK28" s="869">
        <v>249</v>
      </c>
      <c r="AL28" s="860"/>
      <c r="AM28" s="860"/>
      <c r="AN28" s="860"/>
      <c r="AO28" s="860"/>
      <c r="AP28" s="860" t="s">
        <v>512</v>
      </c>
      <c r="AQ28" s="860"/>
      <c r="AR28" s="860"/>
      <c r="AS28" s="860"/>
      <c r="AT28" s="860"/>
      <c r="AU28" s="860" t="s">
        <v>512</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402</v>
      </c>
      <c r="C29" s="798"/>
      <c r="D29" s="798"/>
      <c r="E29" s="798"/>
      <c r="F29" s="798"/>
      <c r="G29" s="798"/>
      <c r="H29" s="798"/>
      <c r="I29" s="798"/>
      <c r="J29" s="798"/>
      <c r="K29" s="798"/>
      <c r="L29" s="798"/>
      <c r="M29" s="798"/>
      <c r="N29" s="798"/>
      <c r="O29" s="798"/>
      <c r="P29" s="799"/>
      <c r="Q29" s="800">
        <v>2405</v>
      </c>
      <c r="R29" s="801"/>
      <c r="S29" s="801"/>
      <c r="T29" s="801"/>
      <c r="U29" s="801"/>
      <c r="V29" s="801">
        <v>2312</v>
      </c>
      <c r="W29" s="801"/>
      <c r="X29" s="801"/>
      <c r="Y29" s="801"/>
      <c r="Z29" s="801"/>
      <c r="AA29" s="801">
        <v>93</v>
      </c>
      <c r="AB29" s="801"/>
      <c r="AC29" s="801"/>
      <c r="AD29" s="801"/>
      <c r="AE29" s="802"/>
      <c r="AF29" s="803">
        <v>93</v>
      </c>
      <c r="AG29" s="804"/>
      <c r="AH29" s="804"/>
      <c r="AI29" s="804"/>
      <c r="AJ29" s="805"/>
      <c r="AK29" s="872">
        <v>339</v>
      </c>
      <c r="AL29" s="873"/>
      <c r="AM29" s="873"/>
      <c r="AN29" s="873"/>
      <c r="AO29" s="873"/>
      <c r="AP29" s="873" t="s">
        <v>512</v>
      </c>
      <c r="AQ29" s="873"/>
      <c r="AR29" s="873"/>
      <c r="AS29" s="873"/>
      <c r="AT29" s="873"/>
      <c r="AU29" s="873" t="s">
        <v>512</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403</v>
      </c>
      <c r="C30" s="798"/>
      <c r="D30" s="798"/>
      <c r="E30" s="798"/>
      <c r="F30" s="798"/>
      <c r="G30" s="798"/>
      <c r="H30" s="798"/>
      <c r="I30" s="798"/>
      <c r="J30" s="798"/>
      <c r="K30" s="798"/>
      <c r="L30" s="798"/>
      <c r="M30" s="798"/>
      <c r="N30" s="798"/>
      <c r="O30" s="798"/>
      <c r="P30" s="799"/>
      <c r="Q30" s="800">
        <v>9</v>
      </c>
      <c r="R30" s="801"/>
      <c r="S30" s="801"/>
      <c r="T30" s="801"/>
      <c r="U30" s="801"/>
      <c r="V30" s="801">
        <v>7</v>
      </c>
      <c r="W30" s="801"/>
      <c r="X30" s="801"/>
      <c r="Y30" s="801"/>
      <c r="Z30" s="801"/>
      <c r="AA30" s="801">
        <v>2</v>
      </c>
      <c r="AB30" s="801"/>
      <c r="AC30" s="801"/>
      <c r="AD30" s="801"/>
      <c r="AE30" s="802"/>
      <c r="AF30" s="803">
        <v>2</v>
      </c>
      <c r="AG30" s="804"/>
      <c r="AH30" s="804"/>
      <c r="AI30" s="804"/>
      <c r="AJ30" s="805"/>
      <c r="AK30" s="872" t="s">
        <v>512</v>
      </c>
      <c r="AL30" s="873"/>
      <c r="AM30" s="873"/>
      <c r="AN30" s="873"/>
      <c r="AO30" s="873"/>
      <c r="AP30" s="873" t="s">
        <v>512</v>
      </c>
      <c r="AQ30" s="873"/>
      <c r="AR30" s="873"/>
      <c r="AS30" s="873"/>
      <c r="AT30" s="873"/>
      <c r="AU30" s="873" t="s">
        <v>512</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404</v>
      </c>
      <c r="C31" s="798"/>
      <c r="D31" s="798"/>
      <c r="E31" s="798"/>
      <c r="F31" s="798"/>
      <c r="G31" s="798"/>
      <c r="H31" s="798"/>
      <c r="I31" s="798"/>
      <c r="J31" s="798"/>
      <c r="K31" s="798"/>
      <c r="L31" s="798"/>
      <c r="M31" s="798"/>
      <c r="N31" s="798"/>
      <c r="O31" s="798"/>
      <c r="P31" s="799"/>
      <c r="Q31" s="800">
        <v>425</v>
      </c>
      <c r="R31" s="801"/>
      <c r="S31" s="801"/>
      <c r="T31" s="801"/>
      <c r="U31" s="801"/>
      <c r="V31" s="801">
        <v>419</v>
      </c>
      <c r="W31" s="801"/>
      <c r="X31" s="801"/>
      <c r="Y31" s="801"/>
      <c r="Z31" s="801"/>
      <c r="AA31" s="801">
        <v>6</v>
      </c>
      <c r="AB31" s="801"/>
      <c r="AC31" s="801"/>
      <c r="AD31" s="801"/>
      <c r="AE31" s="802"/>
      <c r="AF31" s="803">
        <v>6</v>
      </c>
      <c r="AG31" s="804"/>
      <c r="AH31" s="804"/>
      <c r="AI31" s="804"/>
      <c r="AJ31" s="805"/>
      <c r="AK31" s="872">
        <v>66</v>
      </c>
      <c r="AL31" s="873"/>
      <c r="AM31" s="873"/>
      <c r="AN31" s="873"/>
      <c r="AO31" s="873"/>
      <c r="AP31" s="873" t="s">
        <v>512</v>
      </c>
      <c r="AQ31" s="873"/>
      <c r="AR31" s="873"/>
      <c r="AS31" s="873"/>
      <c r="AT31" s="873"/>
      <c r="AU31" s="873" t="s">
        <v>512</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405</v>
      </c>
      <c r="C32" s="798"/>
      <c r="D32" s="798"/>
      <c r="E32" s="798"/>
      <c r="F32" s="798"/>
      <c r="G32" s="798"/>
      <c r="H32" s="798"/>
      <c r="I32" s="798"/>
      <c r="J32" s="798"/>
      <c r="K32" s="798"/>
      <c r="L32" s="798"/>
      <c r="M32" s="798"/>
      <c r="N32" s="798"/>
      <c r="O32" s="798"/>
      <c r="P32" s="799"/>
      <c r="Q32" s="800">
        <v>718</v>
      </c>
      <c r="R32" s="801"/>
      <c r="S32" s="801"/>
      <c r="T32" s="801"/>
      <c r="U32" s="801"/>
      <c r="V32" s="801">
        <v>660</v>
      </c>
      <c r="W32" s="801"/>
      <c r="X32" s="801"/>
      <c r="Y32" s="801"/>
      <c r="Z32" s="801"/>
      <c r="AA32" s="801">
        <v>58</v>
      </c>
      <c r="AB32" s="801"/>
      <c r="AC32" s="801"/>
      <c r="AD32" s="801"/>
      <c r="AE32" s="802"/>
      <c r="AF32" s="803">
        <v>391</v>
      </c>
      <c r="AG32" s="804"/>
      <c r="AH32" s="804"/>
      <c r="AI32" s="804"/>
      <c r="AJ32" s="805"/>
      <c r="AK32" s="872">
        <v>1</v>
      </c>
      <c r="AL32" s="873"/>
      <c r="AM32" s="873"/>
      <c r="AN32" s="873"/>
      <c r="AO32" s="873"/>
      <c r="AP32" s="873">
        <v>1321</v>
      </c>
      <c r="AQ32" s="873"/>
      <c r="AR32" s="873"/>
      <c r="AS32" s="873"/>
      <c r="AT32" s="873"/>
      <c r="AU32" s="873" t="s">
        <v>512</v>
      </c>
      <c r="AV32" s="873"/>
      <c r="AW32" s="873"/>
      <c r="AX32" s="873"/>
      <c r="AY32" s="873"/>
      <c r="AZ32" s="874"/>
      <c r="BA32" s="874"/>
      <c r="BB32" s="874"/>
      <c r="BC32" s="874"/>
      <c r="BD32" s="874"/>
      <c r="BE32" s="870" t="s">
        <v>406</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407</v>
      </c>
      <c r="C33" s="798"/>
      <c r="D33" s="798"/>
      <c r="E33" s="798"/>
      <c r="F33" s="798"/>
      <c r="G33" s="798"/>
      <c r="H33" s="798"/>
      <c r="I33" s="798"/>
      <c r="J33" s="798"/>
      <c r="K33" s="798"/>
      <c r="L33" s="798"/>
      <c r="M33" s="798"/>
      <c r="N33" s="798"/>
      <c r="O33" s="798"/>
      <c r="P33" s="799"/>
      <c r="Q33" s="800">
        <v>678</v>
      </c>
      <c r="R33" s="801"/>
      <c r="S33" s="801"/>
      <c r="T33" s="801"/>
      <c r="U33" s="801"/>
      <c r="V33" s="801">
        <v>674</v>
      </c>
      <c r="W33" s="801"/>
      <c r="X33" s="801"/>
      <c r="Y33" s="801"/>
      <c r="Z33" s="801"/>
      <c r="AA33" s="801">
        <v>4</v>
      </c>
      <c r="AB33" s="801"/>
      <c r="AC33" s="801"/>
      <c r="AD33" s="801"/>
      <c r="AE33" s="802"/>
      <c r="AF33" s="803">
        <v>21</v>
      </c>
      <c r="AG33" s="804"/>
      <c r="AH33" s="804"/>
      <c r="AI33" s="804"/>
      <c r="AJ33" s="805"/>
      <c r="AK33" s="872">
        <v>160</v>
      </c>
      <c r="AL33" s="873"/>
      <c r="AM33" s="873"/>
      <c r="AN33" s="873"/>
      <c r="AO33" s="873"/>
      <c r="AP33" s="873">
        <v>8648</v>
      </c>
      <c r="AQ33" s="873"/>
      <c r="AR33" s="873"/>
      <c r="AS33" s="873"/>
      <c r="AT33" s="873"/>
      <c r="AU33" s="873">
        <v>4027</v>
      </c>
      <c r="AV33" s="873"/>
      <c r="AW33" s="873"/>
      <c r="AX33" s="873"/>
      <c r="AY33" s="873"/>
      <c r="AZ33" s="874"/>
      <c r="BA33" s="874"/>
      <c r="BB33" s="874"/>
      <c r="BC33" s="874"/>
      <c r="BD33" s="874"/>
      <c r="BE33" s="870" t="s">
        <v>408</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409</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388</v>
      </c>
      <c r="B63" s="832" t="s">
        <v>410</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271</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390</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412</v>
      </c>
      <c r="B66" s="783"/>
      <c r="C66" s="783"/>
      <c r="D66" s="783"/>
      <c r="E66" s="783"/>
      <c r="F66" s="783"/>
      <c r="G66" s="783"/>
      <c r="H66" s="783"/>
      <c r="I66" s="783"/>
      <c r="J66" s="783"/>
      <c r="K66" s="783"/>
      <c r="L66" s="783"/>
      <c r="M66" s="783"/>
      <c r="N66" s="783"/>
      <c r="O66" s="783"/>
      <c r="P66" s="784"/>
      <c r="Q66" s="759" t="s">
        <v>393</v>
      </c>
      <c r="R66" s="760"/>
      <c r="S66" s="760"/>
      <c r="T66" s="760"/>
      <c r="U66" s="761"/>
      <c r="V66" s="759" t="s">
        <v>394</v>
      </c>
      <c r="W66" s="760"/>
      <c r="X66" s="760"/>
      <c r="Y66" s="760"/>
      <c r="Z66" s="761"/>
      <c r="AA66" s="759" t="s">
        <v>395</v>
      </c>
      <c r="AB66" s="760"/>
      <c r="AC66" s="760"/>
      <c r="AD66" s="760"/>
      <c r="AE66" s="761"/>
      <c r="AF66" s="894" t="s">
        <v>413</v>
      </c>
      <c r="AG66" s="855"/>
      <c r="AH66" s="855"/>
      <c r="AI66" s="855"/>
      <c r="AJ66" s="895"/>
      <c r="AK66" s="759" t="s">
        <v>397</v>
      </c>
      <c r="AL66" s="783"/>
      <c r="AM66" s="783"/>
      <c r="AN66" s="783"/>
      <c r="AO66" s="784"/>
      <c r="AP66" s="759" t="s">
        <v>414</v>
      </c>
      <c r="AQ66" s="760"/>
      <c r="AR66" s="760"/>
      <c r="AS66" s="760"/>
      <c r="AT66" s="761"/>
      <c r="AU66" s="759" t="s">
        <v>415</v>
      </c>
      <c r="AV66" s="760"/>
      <c r="AW66" s="760"/>
      <c r="AX66" s="760"/>
      <c r="AY66" s="761"/>
      <c r="AZ66" s="759" t="s">
        <v>376</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580</v>
      </c>
      <c r="C68" s="912"/>
      <c r="D68" s="912"/>
      <c r="E68" s="912"/>
      <c r="F68" s="912"/>
      <c r="G68" s="912"/>
      <c r="H68" s="912"/>
      <c r="I68" s="912"/>
      <c r="J68" s="912"/>
      <c r="K68" s="912"/>
      <c r="L68" s="912"/>
      <c r="M68" s="912"/>
      <c r="N68" s="912"/>
      <c r="O68" s="912"/>
      <c r="P68" s="913"/>
      <c r="Q68" s="914">
        <v>737</v>
      </c>
      <c r="R68" s="908"/>
      <c r="S68" s="908"/>
      <c r="T68" s="908"/>
      <c r="U68" s="908"/>
      <c r="V68" s="908">
        <v>719</v>
      </c>
      <c r="W68" s="908"/>
      <c r="X68" s="908"/>
      <c r="Y68" s="908"/>
      <c r="Z68" s="908"/>
      <c r="AA68" s="908">
        <v>18</v>
      </c>
      <c r="AB68" s="908"/>
      <c r="AC68" s="908"/>
      <c r="AD68" s="908"/>
      <c r="AE68" s="908"/>
      <c r="AF68" s="908">
        <v>18</v>
      </c>
      <c r="AG68" s="908"/>
      <c r="AH68" s="908"/>
      <c r="AI68" s="908"/>
      <c r="AJ68" s="908"/>
      <c r="AK68" s="908" t="s">
        <v>512</v>
      </c>
      <c r="AL68" s="908"/>
      <c r="AM68" s="908"/>
      <c r="AN68" s="908"/>
      <c r="AO68" s="908"/>
      <c r="AP68" s="908">
        <v>331</v>
      </c>
      <c r="AQ68" s="908"/>
      <c r="AR68" s="908"/>
      <c r="AS68" s="908"/>
      <c r="AT68" s="908"/>
      <c r="AU68" s="908">
        <v>60</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581</v>
      </c>
      <c r="C69" s="916"/>
      <c r="D69" s="916"/>
      <c r="E69" s="916"/>
      <c r="F69" s="916"/>
      <c r="G69" s="916"/>
      <c r="H69" s="916"/>
      <c r="I69" s="916"/>
      <c r="J69" s="916"/>
      <c r="K69" s="916"/>
      <c r="L69" s="916"/>
      <c r="M69" s="916"/>
      <c r="N69" s="916"/>
      <c r="O69" s="916"/>
      <c r="P69" s="917"/>
      <c r="Q69" s="918">
        <v>4666</v>
      </c>
      <c r="R69" s="873"/>
      <c r="S69" s="873"/>
      <c r="T69" s="873"/>
      <c r="U69" s="873"/>
      <c r="V69" s="873">
        <v>4620</v>
      </c>
      <c r="W69" s="873"/>
      <c r="X69" s="873"/>
      <c r="Y69" s="873"/>
      <c r="Z69" s="873"/>
      <c r="AA69" s="873">
        <v>46</v>
      </c>
      <c r="AB69" s="873"/>
      <c r="AC69" s="873"/>
      <c r="AD69" s="873"/>
      <c r="AE69" s="873"/>
      <c r="AF69" s="873">
        <v>46</v>
      </c>
      <c r="AG69" s="873"/>
      <c r="AH69" s="873"/>
      <c r="AI69" s="873"/>
      <c r="AJ69" s="873"/>
      <c r="AK69" s="873">
        <v>30</v>
      </c>
      <c r="AL69" s="873"/>
      <c r="AM69" s="873"/>
      <c r="AN69" s="873"/>
      <c r="AO69" s="873"/>
      <c r="AP69" s="873" t="s">
        <v>512</v>
      </c>
      <c r="AQ69" s="873"/>
      <c r="AR69" s="873"/>
      <c r="AS69" s="873"/>
      <c r="AT69" s="873"/>
      <c r="AU69" s="873" t="s">
        <v>512</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582</v>
      </c>
      <c r="C70" s="916"/>
      <c r="D70" s="916"/>
      <c r="E70" s="916"/>
      <c r="F70" s="916"/>
      <c r="G70" s="916"/>
      <c r="H70" s="916"/>
      <c r="I70" s="916"/>
      <c r="J70" s="916"/>
      <c r="K70" s="916"/>
      <c r="L70" s="916"/>
      <c r="M70" s="916"/>
      <c r="N70" s="916"/>
      <c r="O70" s="916"/>
      <c r="P70" s="917"/>
      <c r="Q70" s="918">
        <v>123</v>
      </c>
      <c r="R70" s="873"/>
      <c r="S70" s="873"/>
      <c r="T70" s="873"/>
      <c r="U70" s="873"/>
      <c r="V70" s="873">
        <v>116</v>
      </c>
      <c r="W70" s="873"/>
      <c r="X70" s="873"/>
      <c r="Y70" s="873"/>
      <c r="Z70" s="873"/>
      <c r="AA70" s="873">
        <v>7</v>
      </c>
      <c r="AB70" s="873"/>
      <c r="AC70" s="873"/>
      <c r="AD70" s="873"/>
      <c r="AE70" s="873"/>
      <c r="AF70" s="873">
        <v>7</v>
      </c>
      <c r="AG70" s="873"/>
      <c r="AH70" s="873"/>
      <c r="AI70" s="873"/>
      <c r="AJ70" s="873"/>
      <c r="AK70" s="873">
        <v>23</v>
      </c>
      <c r="AL70" s="873"/>
      <c r="AM70" s="873"/>
      <c r="AN70" s="873"/>
      <c r="AO70" s="873"/>
      <c r="AP70" s="873" t="s">
        <v>512</v>
      </c>
      <c r="AQ70" s="873"/>
      <c r="AR70" s="873"/>
      <c r="AS70" s="873"/>
      <c r="AT70" s="873"/>
      <c r="AU70" s="873" t="s">
        <v>512</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583</v>
      </c>
      <c r="C71" s="916"/>
      <c r="D71" s="916"/>
      <c r="E71" s="916"/>
      <c r="F71" s="916"/>
      <c r="G71" s="916"/>
      <c r="H71" s="916"/>
      <c r="I71" s="916"/>
      <c r="J71" s="916"/>
      <c r="K71" s="916"/>
      <c r="L71" s="916"/>
      <c r="M71" s="916"/>
      <c r="N71" s="916"/>
      <c r="O71" s="916"/>
      <c r="P71" s="917"/>
      <c r="Q71" s="918">
        <v>179</v>
      </c>
      <c r="R71" s="873"/>
      <c r="S71" s="873"/>
      <c r="T71" s="873"/>
      <c r="U71" s="873"/>
      <c r="V71" s="873">
        <v>167</v>
      </c>
      <c r="W71" s="873"/>
      <c r="X71" s="873"/>
      <c r="Y71" s="873"/>
      <c r="Z71" s="873"/>
      <c r="AA71" s="873">
        <v>12</v>
      </c>
      <c r="AB71" s="873"/>
      <c r="AC71" s="873"/>
      <c r="AD71" s="873"/>
      <c r="AE71" s="873"/>
      <c r="AF71" s="873">
        <v>12</v>
      </c>
      <c r="AG71" s="873"/>
      <c r="AH71" s="873"/>
      <c r="AI71" s="873"/>
      <c r="AJ71" s="873"/>
      <c r="AK71" s="873">
        <v>7</v>
      </c>
      <c r="AL71" s="873"/>
      <c r="AM71" s="873"/>
      <c r="AN71" s="873"/>
      <c r="AO71" s="873"/>
      <c r="AP71" s="873">
        <v>219</v>
      </c>
      <c r="AQ71" s="873"/>
      <c r="AR71" s="873"/>
      <c r="AS71" s="873"/>
      <c r="AT71" s="873"/>
      <c r="AU71" s="873">
        <v>50</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584</v>
      </c>
      <c r="C72" s="916"/>
      <c r="D72" s="916"/>
      <c r="E72" s="916"/>
      <c r="F72" s="916"/>
      <c r="G72" s="916"/>
      <c r="H72" s="916"/>
      <c r="I72" s="916"/>
      <c r="J72" s="916"/>
      <c r="K72" s="916"/>
      <c r="L72" s="916"/>
      <c r="M72" s="916"/>
      <c r="N72" s="916"/>
      <c r="O72" s="916"/>
      <c r="P72" s="917"/>
      <c r="Q72" s="918">
        <v>145</v>
      </c>
      <c r="R72" s="873"/>
      <c r="S72" s="873"/>
      <c r="T72" s="873"/>
      <c r="U72" s="873"/>
      <c r="V72" s="873">
        <v>102</v>
      </c>
      <c r="W72" s="873"/>
      <c r="X72" s="873"/>
      <c r="Y72" s="873"/>
      <c r="Z72" s="873"/>
      <c r="AA72" s="873">
        <v>43</v>
      </c>
      <c r="AB72" s="873"/>
      <c r="AC72" s="873"/>
      <c r="AD72" s="873"/>
      <c r="AE72" s="873"/>
      <c r="AF72" s="873">
        <v>43</v>
      </c>
      <c r="AG72" s="873"/>
      <c r="AH72" s="873"/>
      <c r="AI72" s="873"/>
      <c r="AJ72" s="873"/>
      <c r="AK72" s="873" t="s">
        <v>512</v>
      </c>
      <c r="AL72" s="873"/>
      <c r="AM72" s="873"/>
      <c r="AN72" s="873"/>
      <c r="AO72" s="873"/>
      <c r="AP72" s="873" t="s">
        <v>512</v>
      </c>
      <c r="AQ72" s="873"/>
      <c r="AR72" s="873"/>
      <c r="AS72" s="873"/>
      <c r="AT72" s="873"/>
      <c r="AU72" s="873" t="s">
        <v>512</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585</v>
      </c>
      <c r="C73" s="916"/>
      <c r="D73" s="916"/>
      <c r="E73" s="916"/>
      <c r="F73" s="916"/>
      <c r="G73" s="916"/>
      <c r="H73" s="916"/>
      <c r="I73" s="916"/>
      <c r="J73" s="916"/>
      <c r="K73" s="916"/>
      <c r="L73" s="916"/>
      <c r="M73" s="916"/>
      <c r="N73" s="916"/>
      <c r="O73" s="916"/>
      <c r="P73" s="917"/>
      <c r="Q73" s="918">
        <v>13981</v>
      </c>
      <c r="R73" s="873"/>
      <c r="S73" s="873"/>
      <c r="T73" s="873"/>
      <c r="U73" s="873"/>
      <c r="V73" s="873">
        <v>13645</v>
      </c>
      <c r="W73" s="873"/>
      <c r="X73" s="873"/>
      <c r="Y73" s="873"/>
      <c r="Z73" s="873"/>
      <c r="AA73" s="873">
        <v>336</v>
      </c>
      <c r="AB73" s="873"/>
      <c r="AC73" s="873"/>
      <c r="AD73" s="873"/>
      <c r="AE73" s="873"/>
      <c r="AF73" s="873">
        <v>336</v>
      </c>
      <c r="AG73" s="873"/>
      <c r="AH73" s="873"/>
      <c r="AI73" s="873"/>
      <c r="AJ73" s="873"/>
      <c r="AK73" s="873">
        <v>99</v>
      </c>
      <c r="AL73" s="873"/>
      <c r="AM73" s="873"/>
      <c r="AN73" s="873"/>
      <c r="AO73" s="873"/>
      <c r="AP73" s="873">
        <v>3215</v>
      </c>
      <c r="AQ73" s="873"/>
      <c r="AR73" s="873"/>
      <c r="AS73" s="873"/>
      <c r="AT73" s="873"/>
      <c r="AU73" s="873">
        <v>83</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388</v>
      </c>
      <c r="B88" s="832" t="s">
        <v>416</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32" t="s">
        <v>417</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418</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419</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422</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423</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424</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425</v>
      </c>
      <c r="AB109" s="937"/>
      <c r="AC109" s="937"/>
      <c r="AD109" s="937"/>
      <c r="AE109" s="938"/>
      <c r="AF109" s="936" t="s">
        <v>307</v>
      </c>
      <c r="AG109" s="937"/>
      <c r="AH109" s="937"/>
      <c r="AI109" s="937"/>
      <c r="AJ109" s="938"/>
      <c r="AK109" s="936" t="s">
        <v>306</v>
      </c>
      <c r="AL109" s="937"/>
      <c r="AM109" s="937"/>
      <c r="AN109" s="937"/>
      <c r="AO109" s="938"/>
      <c r="AP109" s="936" t="s">
        <v>426</v>
      </c>
      <c r="AQ109" s="937"/>
      <c r="AR109" s="937"/>
      <c r="AS109" s="937"/>
      <c r="AT109" s="939"/>
      <c r="AU109" s="956" t="s">
        <v>424</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425</v>
      </c>
      <c r="BR109" s="937"/>
      <c r="BS109" s="937"/>
      <c r="BT109" s="937"/>
      <c r="BU109" s="938"/>
      <c r="BV109" s="936" t="s">
        <v>307</v>
      </c>
      <c r="BW109" s="937"/>
      <c r="BX109" s="937"/>
      <c r="BY109" s="937"/>
      <c r="BZ109" s="938"/>
      <c r="CA109" s="936" t="s">
        <v>306</v>
      </c>
      <c r="CB109" s="937"/>
      <c r="CC109" s="937"/>
      <c r="CD109" s="937"/>
      <c r="CE109" s="938"/>
      <c r="CF109" s="957" t="s">
        <v>426</v>
      </c>
      <c r="CG109" s="957"/>
      <c r="CH109" s="957"/>
      <c r="CI109" s="957"/>
      <c r="CJ109" s="957"/>
      <c r="CK109" s="936" t="s">
        <v>427</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425</v>
      </c>
      <c r="DH109" s="937"/>
      <c r="DI109" s="937"/>
      <c r="DJ109" s="937"/>
      <c r="DK109" s="938"/>
      <c r="DL109" s="936" t="s">
        <v>307</v>
      </c>
      <c r="DM109" s="937"/>
      <c r="DN109" s="937"/>
      <c r="DO109" s="937"/>
      <c r="DP109" s="938"/>
      <c r="DQ109" s="936" t="s">
        <v>306</v>
      </c>
      <c r="DR109" s="937"/>
      <c r="DS109" s="937"/>
      <c r="DT109" s="937"/>
      <c r="DU109" s="938"/>
      <c r="DV109" s="936" t="s">
        <v>426</v>
      </c>
      <c r="DW109" s="937"/>
      <c r="DX109" s="937"/>
      <c r="DY109" s="937"/>
      <c r="DZ109" s="939"/>
    </row>
    <row r="110" spans="1:131" s="246" customFormat="1" ht="26.25" customHeight="1" x14ac:dyDescent="0.15">
      <c r="A110" s="940" t="s">
        <v>428</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827878</v>
      </c>
      <c r="AB110" s="944"/>
      <c r="AC110" s="944"/>
      <c r="AD110" s="944"/>
      <c r="AE110" s="945"/>
      <c r="AF110" s="946">
        <v>855906</v>
      </c>
      <c r="AG110" s="944"/>
      <c r="AH110" s="944"/>
      <c r="AI110" s="944"/>
      <c r="AJ110" s="945"/>
      <c r="AK110" s="946">
        <v>853802</v>
      </c>
      <c r="AL110" s="944"/>
      <c r="AM110" s="944"/>
      <c r="AN110" s="944"/>
      <c r="AO110" s="945"/>
      <c r="AP110" s="947">
        <v>16.5</v>
      </c>
      <c r="AQ110" s="948"/>
      <c r="AR110" s="948"/>
      <c r="AS110" s="948"/>
      <c r="AT110" s="949"/>
      <c r="AU110" s="950" t="s">
        <v>73</v>
      </c>
      <c r="AV110" s="951"/>
      <c r="AW110" s="951"/>
      <c r="AX110" s="951"/>
      <c r="AY110" s="951"/>
      <c r="AZ110" s="992" t="s">
        <v>429</v>
      </c>
      <c r="BA110" s="941"/>
      <c r="BB110" s="941"/>
      <c r="BC110" s="941"/>
      <c r="BD110" s="941"/>
      <c r="BE110" s="941"/>
      <c r="BF110" s="941"/>
      <c r="BG110" s="941"/>
      <c r="BH110" s="941"/>
      <c r="BI110" s="941"/>
      <c r="BJ110" s="941"/>
      <c r="BK110" s="941"/>
      <c r="BL110" s="941"/>
      <c r="BM110" s="941"/>
      <c r="BN110" s="941"/>
      <c r="BO110" s="941"/>
      <c r="BP110" s="942"/>
      <c r="BQ110" s="978">
        <v>9327869</v>
      </c>
      <c r="BR110" s="979"/>
      <c r="BS110" s="979"/>
      <c r="BT110" s="979"/>
      <c r="BU110" s="979"/>
      <c r="BV110" s="979">
        <v>8998814</v>
      </c>
      <c r="BW110" s="979"/>
      <c r="BX110" s="979"/>
      <c r="BY110" s="979"/>
      <c r="BZ110" s="979"/>
      <c r="CA110" s="979">
        <v>8889542</v>
      </c>
      <c r="CB110" s="979"/>
      <c r="CC110" s="979"/>
      <c r="CD110" s="979"/>
      <c r="CE110" s="979"/>
      <c r="CF110" s="993">
        <v>171.6</v>
      </c>
      <c r="CG110" s="994"/>
      <c r="CH110" s="994"/>
      <c r="CI110" s="994"/>
      <c r="CJ110" s="994"/>
      <c r="CK110" s="995" t="s">
        <v>430</v>
      </c>
      <c r="CL110" s="996"/>
      <c r="CM110" s="975" t="s">
        <v>431</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432</v>
      </c>
      <c r="DH110" s="979"/>
      <c r="DI110" s="979"/>
      <c r="DJ110" s="979"/>
      <c r="DK110" s="979"/>
      <c r="DL110" s="979" t="s">
        <v>128</v>
      </c>
      <c r="DM110" s="979"/>
      <c r="DN110" s="979"/>
      <c r="DO110" s="979"/>
      <c r="DP110" s="979"/>
      <c r="DQ110" s="979" t="s">
        <v>128</v>
      </c>
      <c r="DR110" s="979"/>
      <c r="DS110" s="979"/>
      <c r="DT110" s="979"/>
      <c r="DU110" s="979"/>
      <c r="DV110" s="980" t="s">
        <v>128</v>
      </c>
      <c r="DW110" s="980"/>
      <c r="DX110" s="980"/>
      <c r="DY110" s="980"/>
      <c r="DZ110" s="981"/>
    </row>
    <row r="111" spans="1:131" s="246" customFormat="1" ht="26.25" customHeight="1" x14ac:dyDescent="0.15">
      <c r="A111" s="982" t="s">
        <v>433</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128</v>
      </c>
      <c r="AB111" s="986"/>
      <c r="AC111" s="986"/>
      <c r="AD111" s="986"/>
      <c r="AE111" s="987"/>
      <c r="AF111" s="988" t="s">
        <v>390</v>
      </c>
      <c r="AG111" s="986"/>
      <c r="AH111" s="986"/>
      <c r="AI111" s="986"/>
      <c r="AJ111" s="987"/>
      <c r="AK111" s="988" t="s">
        <v>128</v>
      </c>
      <c r="AL111" s="986"/>
      <c r="AM111" s="986"/>
      <c r="AN111" s="986"/>
      <c r="AO111" s="987"/>
      <c r="AP111" s="989" t="s">
        <v>128</v>
      </c>
      <c r="AQ111" s="990"/>
      <c r="AR111" s="990"/>
      <c r="AS111" s="990"/>
      <c r="AT111" s="991"/>
      <c r="AU111" s="952"/>
      <c r="AV111" s="953"/>
      <c r="AW111" s="953"/>
      <c r="AX111" s="953"/>
      <c r="AY111" s="953"/>
      <c r="AZ111" s="1001" t="s">
        <v>434</v>
      </c>
      <c r="BA111" s="1002"/>
      <c r="BB111" s="1002"/>
      <c r="BC111" s="1002"/>
      <c r="BD111" s="1002"/>
      <c r="BE111" s="1002"/>
      <c r="BF111" s="1002"/>
      <c r="BG111" s="1002"/>
      <c r="BH111" s="1002"/>
      <c r="BI111" s="1002"/>
      <c r="BJ111" s="1002"/>
      <c r="BK111" s="1002"/>
      <c r="BL111" s="1002"/>
      <c r="BM111" s="1002"/>
      <c r="BN111" s="1002"/>
      <c r="BO111" s="1002"/>
      <c r="BP111" s="1003"/>
      <c r="BQ111" s="971" t="s">
        <v>435</v>
      </c>
      <c r="BR111" s="972"/>
      <c r="BS111" s="972"/>
      <c r="BT111" s="972"/>
      <c r="BU111" s="972"/>
      <c r="BV111" s="972" t="s">
        <v>436</v>
      </c>
      <c r="BW111" s="972"/>
      <c r="BX111" s="972"/>
      <c r="BY111" s="972"/>
      <c r="BZ111" s="972"/>
      <c r="CA111" s="972" t="s">
        <v>436</v>
      </c>
      <c r="CB111" s="972"/>
      <c r="CC111" s="972"/>
      <c r="CD111" s="972"/>
      <c r="CE111" s="972"/>
      <c r="CF111" s="966" t="s">
        <v>128</v>
      </c>
      <c r="CG111" s="967"/>
      <c r="CH111" s="967"/>
      <c r="CI111" s="967"/>
      <c r="CJ111" s="967"/>
      <c r="CK111" s="997"/>
      <c r="CL111" s="998"/>
      <c r="CM111" s="968" t="s">
        <v>437</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438</v>
      </c>
      <c r="DH111" s="972"/>
      <c r="DI111" s="972"/>
      <c r="DJ111" s="972"/>
      <c r="DK111" s="972"/>
      <c r="DL111" s="972" t="s">
        <v>435</v>
      </c>
      <c r="DM111" s="972"/>
      <c r="DN111" s="972"/>
      <c r="DO111" s="972"/>
      <c r="DP111" s="972"/>
      <c r="DQ111" s="972" t="s">
        <v>439</v>
      </c>
      <c r="DR111" s="972"/>
      <c r="DS111" s="972"/>
      <c r="DT111" s="972"/>
      <c r="DU111" s="972"/>
      <c r="DV111" s="973" t="s">
        <v>128</v>
      </c>
      <c r="DW111" s="973"/>
      <c r="DX111" s="973"/>
      <c r="DY111" s="973"/>
      <c r="DZ111" s="974"/>
    </row>
    <row r="112" spans="1:131" s="246" customFormat="1" ht="26.25" customHeight="1" x14ac:dyDescent="0.15">
      <c r="A112" s="1004" t="s">
        <v>440</v>
      </c>
      <c r="B112" s="1005"/>
      <c r="C112" s="1002" t="s">
        <v>441</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439</v>
      </c>
      <c r="AB112" s="1011"/>
      <c r="AC112" s="1011"/>
      <c r="AD112" s="1011"/>
      <c r="AE112" s="1012"/>
      <c r="AF112" s="1013" t="s">
        <v>439</v>
      </c>
      <c r="AG112" s="1011"/>
      <c r="AH112" s="1011"/>
      <c r="AI112" s="1011"/>
      <c r="AJ112" s="1012"/>
      <c r="AK112" s="1013" t="s">
        <v>438</v>
      </c>
      <c r="AL112" s="1011"/>
      <c r="AM112" s="1011"/>
      <c r="AN112" s="1011"/>
      <c r="AO112" s="1012"/>
      <c r="AP112" s="1014" t="s">
        <v>439</v>
      </c>
      <c r="AQ112" s="1015"/>
      <c r="AR112" s="1015"/>
      <c r="AS112" s="1015"/>
      <c r="AT112" s="1016"/>
      <c r="AU112" s="952"/>
      <c r="AV112" s="953"/>
      <c r="AW112" s="953"/>
      <c r="AX112" s="953"/>
      <c r="AY112" s="953"/>
      <c r="AZ112" s="1001" t="s">
        <v>442</v>
      </c>
      <c r="BA112" s="1002"/>
      <c r="BB112" s="1002"/>
      <c r="BC112" s="1002"/>
      <c r="BD112" s="1002"/>
      <c r="BE112" s="1002"/>
      <c r="BF112" s="1002"/>
      <c r="BG112" s="1002"/>
      <c r="BH112" s="1002"/>
      <c r="BI112" s="1002"/>
      <c r="BJ112" s="1002"/>
      <c r="BK112" s="1002"/>
      <c r="BL112" s="1002"/>
      <c r="BM112" s="1002"/>
      <c r="BN112" s="1002"/>
      <c r="BO112" s="1002"/>
      <c r="BP112" s="1003"/>
      <c r="BQ112" s="971">
        <v>6661819</v>
      </c>
      <c r="BR112" s="972"/>
      <c r="BS112" s="972"/>
      <c r="BT112" s="972"/>
      <c r="BU112" s="972"/>
      <c r="BV112" s="972">
        <v>7682234</v>
      </c>
      <c r="BW112" s="972"/>
      <c r="BX112" s="972"/>
      <c r="BY112" s="972"/>
      <c r="BZ112" s="972"/>
      <c r="CA112" s="972">
        <v>7169194</v>
      </c>
      <c r="CB112" s="972"/>
      <c r="CC112" s="972"/>
      <c r="CD112" s="972"/>
      <c r="CE112" s="972"/>
      <c r="CF112" s="966">
        <v>138.4</v>
      </c>
      <c r="CG112" s="967"/>
      <c r="CH112" s="967"/>
      <c r="CI112" s="967"/>
      <c r="CJ112" s="967"/>
      <c r="CK112" s="997"/>
      <c r="CL112" s="998"/>
      <c r="CM112" s="968" t="s">
        <v>443</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439</v>
      </c>
      <c r="DH112" s="972"/>
      <c r="DI112" s="972"/>
      <c r="DJ112" s="972"/>
      <c r="DK112" s="972"/>
      <c r="DL112" s="972" t="s">
        <v>435</v>
      </c>
      <c r="DM112" s="972"/>
      <c r="DN112" s="972"/>
      <c r="DO112" s="972"/>
      <c r="DP112" s="972"/>
      <c r="DQ112" s="972" t="s">
        <v>390</v>
      </c>
      <c r="DR112" s="972"/>
      <c r="DS112" s="972"/>
      <c r="DT112" s="972"/>
      <c r="DU112" s="972"/>
      <c r="DV112" s="973" t="s">
        <v>435</v>
      </c>
      <c r="DW112" s="973"/>
      <c r="DX112" s="973"/>
      <c r="DY112" s="973"/>
      <c r="DZ112" s="974"/>
    </row>
    <row r="113" spans="1:130" s="246" customFormat="1" ht="26.25" customHeight="1" x14ac:dyDescent="0.15">
      <c r="A113" s="1006"/>
      <c r="B113" s="1007"/>
      <c r="C113" s="1002" t="s">
        <v>444</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386906</v>
      </c>
      <c r="AB113" s="986"/>
      <c r="AC113" s="986"/>
      <c r="AD113" s="986"/>
      <c r="AE113" s="987"/>
      <c r="AF113" s="988">
        <v>480650</v>
      </c>
      <c r="AG113" s="986"/>
      <c r="AH113" s="986"/>
      <c r="AI113" s="986"/>
      <c r="AJ113" s="987"/>
      <c r="AK113" s="988">
        <v>449961</v>
      </c>
      <c r="AL113" s="986"/>
      <c r="AM113" s="986"/>
      <c r="AN113" s="986"/>
      <c r="AO113" s="987"/>
      <c r="AP113" s="989">
        <v>8.6999999999999993</v>
      </c>
      <c r="AQ113" s="990"/>
      <c r="AR113" s="990"/>
      <c r="AS113" s="990"/>
      <c r="AT113" s="991"/>
      <c r="AU113" s="952"/>
      <c r="AV113" s="953"/>
      <c r="AW113" s="953"/>
      <c r="AX113" s="953"/>
      <c r="AY113" s="953"/>
      <c r="AZ113" s="1001" t="s">
        <v>445</v>
      </c>
      <c r="BA113" s="1002"/>
      <c r="BB113" s="1002"/>
      <c r="BC113" s="1002"/>
      <c r="BD113" s="1002"/>
      <c r="BE113" s="1002"/>
      <c r="BF113" s="1002"/>
      <c r="BG113" s="1002"/>
      <c r="BH113" s="1002"/>
      <c r="BI113" s="1002"/>
      <c r="BJ113" s="1002"/>
      <c r="BK113" s="1002"/>
      <c r="BL113" s="1002"/>
      <c r="BM113" s="1002"/>
      <c r="BN113" s="1002"/>
      <c r="BO113" s="1002"/>
      <c r="BP113" s="1003"/>
      <c r="BQ113" s="971">
        <v>173004</v>
      </c>
      <c r="BR113" s="972"/>
      <c r="BS113" s="972"/>
      <c r="BT113" s="972"/>
      <c r="BU113" s="972"/>
      <c r="BV113" s="972">
        <v>194061</v>
      </c>
      <c r="BW113" s="972"/>
      <c r="BX113" s="972"/>
      <c r="BY113" s="972"/>
      <c r="BZ113" s="972"/>
      <c r="CA113" s="972">
        <v>192807</v>
      </c>
      <c r="CB113" s="972"/>
      <c r="CC113" s="972"/>
      <c r="CD113" s="972"/>
      <c r="CE113" s="972"/>
      <c r="CF113" s="966">
        <v>3.7</v>
      </c>
      <c r="CG113" s="967"/>
      <c r="CH113" s="967"/>
      <c r="CI113" s="967"/>
      <c r="CJ113" s="967"/>
      <c r="CK113" s="997"/>
      <c r="CL113" s="998"/>
      <c r="CM113" s="968" t="s">
        <v>446</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128</v>
      </c>
      <c r="DH113" s="1011"/>
      <c r="DI113" s="1011"/>
      <c r="DJ113" s="1011"/>
      <c r="DK113" s="1012"/>
      <c r="DL113" s="1013" t="s">
        <v>439</v>
      </c>
      <c r="DM113" s="1011"/>
      <c r="DN113" s="1011"/>
      <c r="DO113" s="1011"/>
      <c r="DP113" s="1012"/>
      <c r="DQ113" s="1013" t="s">
        <v>436</v>
      </c>
      <c r="DR113" s="1011"/>
      <c r="DS113" s="1011"/>
      <c r="DT113" s="1011"/>
      <c r="DU113" s="1012"/>
      <c r="DV113" s="1014" t="s">
        <v>436</v>
      </c>
      <c r="DW113" s="1015"/>
      <c r="DX113" s="1015"/>
      <c r="DY113" s="1015"/>
      <c r="DZ113" s="1016"/>
    </row>
    <row r="114" spans="1:130" s="246" customFormat="1" ht="26.25" customHeight="1" x14ac:dyDescent="0.15">
      <c r="A114" s="1006"/>
      <c r="B114" s="1007"/>
      <c r="C114" s="1002" t="s">
        <v>447</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12969</v>
      </c>
      <c r="AB114" s="1011"/>
      <c r="AC114" s="1011"/>
      <c r="AD114" s="1011"/>
      <c r="AE114" s="1012"/>
      <c r="AF114" s="1013">
        <v>14208</v>
      </c>
      <c r="AG114" s="1011"/>
      <c r="AH114" s="1011"/>
      <c r="AI114" s="1011"/>
      <c r="AJ114" s="1012"/>
      <c r="AK114" s="1013">
        <v>14851</v>
      </c>
      <c r="AL114" s="1011"/>
      <c r="AM114" s="1011"/>
      <c r="AN114" s="1011"/>
      <c r="AO114" s="1012"/>
      <c r="AP114" s="1014">
        <v>0.3</v>
      </c>
      <c r="AQ114" s="1015"/>
      <c r="AR114" s="1015"/>
      <c r="AS114" s="1015"/>
      <c r="AT114" s="1016"/>
      <c r="AU114" s="952"/>
      <c r="AV114" s="953"/>
      <c r="AW114" s="953"/>
      <c r="AX114" s="953"/>
      <c r="AY114" s="953"/>
      <c r="AZ114" s="1001" t="s">
        <v>448</v>
      </c>
      <c r="BA114" s="1002"/>
      <c r="BB114" s="1002"/>
      <c r="BC114" s="1002"/>
      <c r="BD114" s="1002"/>
      <c r="BE114" s="1002"/>
      <c r="BF114" s="1002"/>
      <c r="BG114" s="1002"/>
      <c r="BH114" s="1002"/>
      <c r="BI114" s="1002"/>
      <c r="BJ114" s="1002"/>
      <c r="BK114" s="1002"/>
      <c r="BL114" s="1002"/>
      <c r="BM114" s="1002"/>
      <c r="BN114" s="1002"/>
      <c r="BO114" s="1002"/>
      <c r="BP114" s="1003"/>
      <c r="BQ114" s="971">
        <v>1794428</v>
      </c>
      <c r="BR114" s="972"/>
      <c r="BS114" s="972"/>
      <c r="BT114" s="972"/>
      <c r="BU114" s="972"/>
      <c r="BV114" s="972">
        <v>1752937</v>
      </c>
      <c r="BW114" s="972"/>
      <c r="BX114" s="972"/>
      <c r="BY114" s="972"/>
      <c r="BZ114" s="972"/>
      <c r="CA114" s="972">
        <v>1474526</v>
      </c>
      <c r="CB114" s="972"/>
      <c r="CC114" s="972"/>
      <c r="CD114" s="972"/>
      <c r="CE114" s="972"/>
      <c r="CF114" s="966">
        <v>28.5</v>
      </c>
      <c r="CG114" s="967"/>
      <c r="CH114" s="967"/>
      <c r="CI114" s="967"/>
      <c r="CJ114" s="967"/>
      <c r="CK114" s="997"/>
      <c r="CL114" s="998"/>
      <c r="CM114" s="968" t="s">
        <v>449</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439</v>
      </c>
      <c r="DH114" s="1011"/>
      <c r="DI114" s="1011"/>
      <c r="DJ114" s="1011"/>
      <c r="DK114" s="1012"/>
      <c r="DL114" s="1013" t="s">
        <v>128</v>
      </c>
      <c r="DM114" s="1011"/>
      <c r="DN114" s="1011"/>
      <c r="DO114" s="1011"/>
      <c r="DP114" s="1012"/>
      <c r="DQ114" s="1013" t="s">
        <v>128</v>
      </c>
      <c r="DR114" s="1011"/>
      <c r="DS114" s="1011"/>
      <c r="DT114" s="1011"/>
      <c r="DU114" s="1012"/>
      <c r="DV114" s="1014" t="s">
        <v>436</v>
      </c>
      <c r="DW114" s="1015"/>
      <c r="DX114" s="1015"/>
      <c r="DY114" s="1015"/>
      <c r="DZ114" s="1016"/>
    </row>
    <row r="115" spans="1:130" s="246" customFormat="1" ht="26.25" customHeight="1" x14ac:dyDescent="0.15">
      <c r="A115" s="1006"/>
      <c r="B115" s="1007"/>
      <c r="C115" s="1002" t="s">
        <v>450</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436</v>
      </c>
      <c r="AB115" s="986"/>
      <c r="AC115" s="986"/>
      <c r="AD115" s="986"/>
      <c r="AE115" s="987"/>
      <c r="AF115" s="988" t="s">
        <v>439</v>
      </c>
      <c r="AG115" s="986"/>
      <c r="AH115" s="986"/>
      <c r="AI115" s="986"/>
      <c r="AJ115" s="987"/>
      <c r="AK115" s="988" t="s">
        <v>438</v>
      </c>
      <c r="AL115" s="986"/>
      <c r="AM115" s="986"/>
      <c r="AN115" s="986"/>
      <c r="AO115" s="987"/>
      <c r="AP115" s="989" t="s">
        <v>128</v>
      </c>
      <c r="AQ115" s="990"/>
      <c r="AR115" s="990"/>
      <c r="AS115" s="990"/>
      <c r="AT115" s="991"/>
      <c r="AU115" s="952"/>
      <c r="AV115" s="953"/>
      <c r="AW115" s="953"/>
      <c r="AX115" s="953"/>
      <c r="AY115" s="953"/>
      <c r="AZ115" s="1001" t="s">
        <v>451</v>
      </c>
      <c r="BA115" s="1002"/>
      <c r="BB115" s="1002"/>
      <c r="BC115" s="1002"/>
      <c r="BD115" s="1002"/>
      <c r="BE115" s="1002"/>
      <c r="BF115" s="1002"/>
      <c r="BG115" s="1002"/>
      <c r="BH115" s="1002"/>
      <c r="BI115" s="1002"/>
      <c r="BJ115" s="1002"/>
      <c r="BK115" s="1002"/>
      <c r="BL115" s="1002"/>
      <c r="BM115" s="1002"/>
      <c r="BN115" s="1002"/>
      <c r="BO115" s="1002"/>
      <c r="BP115" s="1003"/>
      <c r="BQ115" s="971" t="s">
        <v>128</v>
      </c>
      <c r="BR115" s="972"/>
      <c r="BS115" s="972"/>
      <c r="BT115" s="972"/>
      <c r="BU115" s="972"/>
      <c r="BV115" s="972" t="s">
        <v>439</v>
      </c>
      <c r="BW115" s="972"/>
      <c r="BX115" s="972"/>
      <c r="BY115" s="972"/>
      <c r="BZ115" s="972"/>
      <c r="CA115" s="972" t="s">
        <v>128</v>
      </c>
      <c r="CB115" s="972"/>
      <c r="CC115" s="972"/>
      <c r="CD115" s="972"/>
      <c r="CE115" s="972"/>
      <c r="CF115" s="966" t="s">
        <v>439</v>
      </c>
      <c r="CG115" s="967"/>
      <c r="CH115" s="967"/>
      <c r="CI115" s="967"/>
      <c r="CJ115" s="967"/>
      <c r="CK115" s="997"/>
      <c r="CL115" s="998"/>
      <c r="CM115" s="1001" t="s">
        <v>452</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439</v>
      </c>
      <c r="DH115" s="1011"/>
      <c r="DI115" s="1011"/>
      <c r="DJ115" s="1011"/>
      <c r="DK115" s="1012"/>
      <c r="DL115" s="1013" t="s">
        <v>439</v>
      </c>
      <c r="DM115" s="1011"/>
      <c r="DN115" s="1011"/>
      <c r="DO115" s="1011"/>
      <c r="DP115" s="1012"/>
      <c r="DQ115" s="1013" t="s">
        <v>438</v>
      </c>
      <c r="DR115" s="1011"/>
      <c r="DS115" s="1011"/>
      <c r="DT115" s="1011"/>
      <c r="DU115" s="1012"/>
      <c r="DV115" s="1014" t="s">
        <v>128</v>
      </c>
      <c r="DW115" s="1015"/>
      <c r="DX115" s="1015"/>
      <c r="DY115" s="1015"/>
      <c r="DZ115" s="1016"/>
    </row>
    <row r="116" spans="1:130" s="246" customFormat="1" ht="26.25" customHeight="1" x14ac:dyDescent="0.15">
      <c r="A116" s="1008"/>
      <c r="B116" s="1009"/>
      <c r="C116" s="1017" t="s">
        <v>453</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128</v>
      </c>
      <c r="AB116" s="1011"/>
      <c r="AC116" s="1011"/>
      <c r="AD116" s="1011"/>
      <c r="AE116" s="1012"/>
      <c r="AF116" s="1013" t="s">
        <v>128</v>
      </c>
      <c r="AG116" s="1011"/>
      <c r="AH116" s="1011"/>
      <c r="AI116" s="1011"/>
      <c r="AJ116" s="1012"/>
      <c r="AK116" s="1013" t="s">
        <v>439</v>
      </c>
      <c r="AL116" s="1011"/>
      <c r="AM116" s="1011"/>
      <c r="AN116" s="1011"/>
      <c r="AO116" s="1012"/>
      <c r="AP116" s="1014" t="s">
        <v>390</v>
      </c>
      <c r="AQ116" s="1015"/>
      <c r="AR116" s="1015"/>
      <c r="AS116" s="1015"/>
      <c r="AT116" s="1016"/>
      <c r="AU116" s="952"/>
      <c r="AV116" s="953"/>
      <c r="AW116" s="953"/>
      <c r="AX116" s="953"/>
      <c r="AY116" s="953"/>
      <c r="AZ116" s="1019" t="s">
        <v>454</v>
      </c>
      <c r="BA116" s="1020"/>
      <c r="BB116" s="1020"/>
      <c r="BC116" s="1020"/>
      <c r="BD116" s="1020"/>
      <c r="BE116" s="1020"/>
      <c r="BF116" s="1020"/>
      <c r="BG116" s="1020"/>
      <c r="BH116" s="1020"/>
      <c r="BI116" s="1020"/>
      <c r="BJ116" s="1020"/>
      <c r="BK116" s="1020"/>
      <c r="BL116" s="1020"/>
      <c r="BM116" s="1020"/>
      <c r="BN116" s="1020"/>
      <c r="BO116" s="1020"/>
      <c r="BP116" s="1021"/>
      <c r="BQ116" s="971" t="s">
        <v>128</v>
      </c>
      <c r="BR116" s="972"/>
      <c r="BS116" s="972"/>
      <c r="BT116" s="972"/>
      <c r="BU116" s="972"/>
      <c r="BV116" s="972" t="s">
        <v>436</v>
      </c>
      <c r="BW116" s="972"/>
      <c r="BX116" s="972"/>
      <c r="BY116" s="972"/>
      <c r="BZ116" s="972"/>
      <c r="CA116" s="972" t="s">
        <v>128</v>
      </c>
      <c r="CB116" s="972"/>
      <c r="CC116" s="972"/>
      <c r="CD116" s="972"/>
      <c r="CE116" s="972"/>
      <c r="CF116" s="966" t="s">
        <v>439</v>
      </c>
      <c r="CG116" s="967"/>
      <c r="CH116" s="967"/>
      <c r="CI116" s="967"/>
      <c r="CJ116" s="967"/>
      <c r="CK116" s="997"/>
      <c r="CL116" s="998"/>
      <c r="CM116" s="968" t="s">
        <v>455</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439</v>
      </c>
      <c r="DH116" s="1011"/>
      <c r="DI116" s="1011"/>
      <c r="DJ116" s="1011"/>
      <c r="DK116" s="1012"/>
      <c r="DL116" s="1013" t="s">
        <v>128</v>
      </c>
      <c r="DM116" s="1011"/>
      <c r="DN116" s="1011"/>
      <c r="DO116" s="1011"/>
      <c r="DP116" s="1012"/>
      <c r="DQ116" s="1013" t="s">
        <v>436</v>
      </c>
      <c r="DR116" s="1011"/>
      <c r="DS116" s="1011"/>
      <c r="DT116" s="1011"/>
      <c r="DU116" s="1012"/>
      <c r="DV116" s="1014" t="s">
        <v>439</v>
      </c>
      <c r="DW116" s="1015"/>
      <c r="DX116" s="1015"/>
      <c r="DY116" s="1015"/>
      <c r="DZ116" s="1016"/>
    </row>
    <row r="117" spans="1:130" s="246" customFormat="1" ht="26.25" customHeight="1" x14ac:dyDescent="0.15">
      <c r="A117" s="956" t="s">
        <v>186</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456</v>
      </c>
      <c r="Z117" s="938"/>
      <c r="AA117" s="1028">
        <v>1227753</v>
      </c>
      <c r="AB117" s="1029"/>
      <c r="AC117" s="1029"/>
      <c r="AD117" s="1029"/>
      <c r="AE117" s="1030"/>
      <c r="AF117" s="1031">
        <v>1350764</v>
      </c>
      <c r="AG117" s="1029"/>
      <c r="AH117" s="1029"/>
      <c r="AI117" s="1029"/>
      <c r="AJ117" s="1030"/>
      <c r="AK117" s="1031">
        <v>1318614</v>
      </c>
      <c r="AL117" s="1029"/>
      <c r="AM117" s="1029"/>
      <c r="AN117" s="1029"/>
      <c r="AO117" s="1030"/>
      <c r="AP117" s="1032"/>
      <c r="AQ117" s="1033"/>
      <c r="AR117" s="1033"/>
      <c r="AS117" s="1033"/>
      <c r="AT117" s="1034"/>
      <c r="AU117" s="952"/>
      <c r="AV117" s="953"/>
      <c r="AW117" s="953"/>
      <c r="AX117" s="953"/>
      <c r="AY117" s="953"/>
      <c r="AZ117" s="1019" t="s">
        <v>457</v>
      </c>
      <c r="BA117" s="1020"/>
      <c r="BB117" s="1020"/>
      <c r="BC117" s="1020"/>
      <c r="BD117" s="1020"/>
      <c r="BE117" s="1020"/>
      <c r="BF117" s="1020"/>
      <c r="BG117" s="1020"/>
      <c r="BH117" s="1020"/>
      <c r="BI117" s="1020"/>
      <c r="BJ117" s="1020"/>
      <c r="BK117" s="1020"/>
      <c r="BL117" s="1020"/>
      <c r="BM117" s="1020"/>
      <c r="BN117" s="1020"/>
      <c r="BO117" s="1020"/>
      <c r="BP117" s="1021"/>
      <c r="BQ117" s="971" t="s">
        <v>128</v>
      </c>
      <c r="BR117" s="972"/>
      <c r="BS117" s="972"/>
      <c r="BT117" s="972"/>
      <c r="BU117" s="972"/>
      <c r="BV117" s="972" t="s">
        <v>128</v>
      </c>
      <c r="BW117" s="972"/>
      <c r="BX117" s="972"/>
      <c r="BY117" s="972"/>
      <c r="BZ117" s="972"/>
      <c r="CA117" s="972" t="s">
        <v>128</v>
      </c>
      <c r="CB117" s="972"/>
      <c r="CC117" s="972"/>
      <c r="CD117" s="972"/>
      <c r="CE117" s="972"/>
      <c r="CF117" s="966" t="s">
        <v>436</v>
      </c>
      <c r="CG117" s="967"/>
      <c r="CH117" s="967"/>
      <c r="CI117" s="967"/>
      <c r="CJ117" s="967"/>
      <c r="CK117" s="997"/>
      <c r="CL117" s="998"/>
      <c r="CM117" s="968" t="s">
        <v>458</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128</v>
      </c>
      <c r="DH117" s="1011"/>
      <c r="DI117" s="1011"/>
      <c r="DJ117" s="1011"/>
      <c r="DK117" s="1012"/>
      <c r="DL117" s="1013" t="s">
        <v>128</v>
      </c>
      <c r="DM117" s="1011"/>
      <c r="DN117" s="1011"/>
      <c r="DO117" s="1011"/>
      <c r="DP117" s="1012"/>
      <c r="DQ117" s="1013" t="s">
        <v>128</v>
      </c>
      <c r="DR117" s="1011"/>
      <c r="DS117" s="1011"/>
      <c r="DT117" s="1011"/>
      <c r="DU117" s="1012"/>
      <c r="DV117" s="1014" t="s">
        <v>128</v>
      </c>
      <c r="DW117" s="1015"/>
      <c r="DX117" s="1015"/>
      <c r="DY117" s="1015"/>
      <c r="DZ117" s="1016"/>
    </row>
    <row r="118" spans="1:130" s="246" customFormat="1" ht="26.25" customHeight="1" x14ac:dyDescent="0.15">
      <c r="A118" s="956" t="s">
        <v>427</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425</v>
      </c>
      <c r="AB118" s="937"/>
      <c r="AC118" s="937"/>
      <c r="AD118" s="937"/>
      <c r="AE118" s="938"/>
      <c r="AF118" s="936" t="s">
        <v>307</v>
      </c>
      <c r="AG118" s="937"/>
      <c r="AH118" s="937"/>
      <c r="AI118" s="937"/>
      <c r="AJ118" s="938"/>
      <c r="AK118" s="936" t="s">
        <v>306</v>
      </c>
      <c r="AL118" s="937"/>
      <c r="AM118" s="937"/>
      <c r="AN118" s="937"/>
      <c r="AO118" s="938"/>
      <c r="AP118" s="1023" t="s">
        <v>426</v>
      </c>
      <c r="AQ118" s="1024"/>
      <c r="AR118" s="1024"/>
      <c r="AS118" s="1024"/>
      <c r="AT118" s="1025"/>
      <c r="AU118" s="952"/>
      <c r="AV118" s="953"/>
      <c r="AW118" s="953"/>
      <c r="AX118" s="953"/>
      <c r="AY118" s="953"/>
      <c r="AZ118" s="1026" t="s">
        <v>459</v>
      </c>
      <c r="BA118" s="1017"/>
      <c r="BB118" s="1017"/>
      <c r="BC118" s="1017"/>
      <c r="BD118" s="1017"/>
      <c r="BE118" s="1017"/>
      <c r="BF118" s="1017"/>
      <c r="BG118" s="1017"/>
      <c r="BH118" s="1017"/>
      <c r="BI118" s="1017"/>
      <c r="BJ118" s="1017"/>
      <c r="BK118" s="1017"/>
      <c r="BL118" s="1017"/>
      <c r="BM118" s="1017"/>
      <c r="BN118" s="1017"/>
      <c r="BO118" s="1017"/>
      <c r="BP118" s="1018"/>
      <c r="BQ118" s="1049" t="s">
        <v>128</v>
      </c>
      <c r="BR118" s="1050"/>
      <c r="BS118" s="1050"/>
      <c r="BT118" s="1050"/>
      <c r="BU118" s="1050"/>
      <c r="BV118" s="1050" t="s">
        <v>438</v>
      </c>
      <c r="BW118" s="1050"/>
      <c r="BX118" s="1050"/>
      <c r="BY118" s="1050"/>
      <c r="BZ118" s="1050"/>
      <c r="CA118" s="1050" t="s">
        <v>128</v>
      </c>
      <c r="CB118" s="1050"/>
      <c r="CC118" s="1050"/>
      <c r="CD118" s="1050"/>
      <c r="CE118" s="1050"/>
      <c r="CF118" s="966" t="s">
        <v>128</v>
      </c>
      <c r="CG118" s="967"/>
      <c r="CH118" s="967"/>
      <c r="CI118" s="967"/>
      <c r="CJ118" s="967"/>
      <c r="CK118" s="997"/>
      <c r="CL118" s="998"/>
      <c r="CM118" s="968" t="s">
        <v>460</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128</v>
      </c>
      <c r="DH118" s="1011"/>
      <c r="DI118" s="1011"/>
      <c r="DJ118" s="1011"/>
      <c r="DK118" s="1012"/>
      <c r="DL118" s="1013" t="s">
        <v>128</v>
      </c>
      <c r="DM118" s="1011"/>
      <c r="DN118" s="1011"/>
      <c r="DO118" s="1011"/>
      <c r="DP118" s="1012"/>
      <c r="DQ118" s="1013" t="s">
        <v>432</v>
      </c>
      <c r="DR118" s="1011"/>
      <c r="DS118" s="1011"/>
      <c r="DT118" s="1011"/>
      <c r="DU118" s="1012"/>
      <c r="DV118" s="1014" t="s">
        <v>128</v>
      </c>
      <c r="DW118" s="1015"/>
      <c r="DX118" s="1015"/>
      <c r="DY118" s="1015"/>
      <c r="DZ118" s="1016"/>
    </row>
    <row r="119" spans="1:130" s="246" customFormat="1" ht="26.25" customHeight="1" x14ac:dyDescent="0.15">
      <c r="A119" s="1110" t="s">
        <v>430</v>
      </c>
      <c r="B119" s="996"/>
      <c r="C119" s="975" t="s">
        <v>431</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128</v>
      </c>
      <c r="AB119" s="944"/>
      <c r="AC119" s="944"/>
      <c r="AD119" s="944"/>
      <c r="AE119" s="945"/>
      <c r="AF119" s="946" t="s">
        <v>128</v>
      </c>
      <c r="AG119" s="944"/>
      <c r="AH119" s="944"/>
      <c r="AI119" s="944"/>
      <c r="AJ119" s="945"/>
      <c r="AK119" s="946" t="s">
        <v>128</v>
      </c>
      <c r="AL119" s="944"/>
      <c r="AM119" s="944"/>
      <c r="AN119" s="944"/>
      <c r="AO119" s="945"/>
      <c r="AP119" s="947" t="s">
        <v>128</v>
      </c>
      <c r="AQ119" s="948"/>
      <c r="AR119" s="948"/>
      <c r="AS119" s="948"/>
      <c r="AT119" s="949"/>
      <c r="AU119" s="954"/>
      <c r="AV119" s="955"/>
      <c r="AW119" s="955"/>
      <c r="AX119" s="955"/>
      <c r="AY119" s="955"/>
      <c r="AZ119" s="277" t="s">
        <v>186</v>
      </c>
      <c r="BA119" s="277"/>
      <c r="BB119" s="277"/>
      <c r="BC119" s="277"/>
      <c r="BD119" s="277"/>
      <c r="BE119" s="277"/>
      <c r="BF119" s="277"/>
      <c r="BG119" s="277"/>
      <c r="BH119" s="277"/>
      <c r="BI119" s="277"/>
      <c r="BJ119" s="277"/>
      <c r="BK119" s="277"/>
      <c r="BL119" s="277"/>
      <c r="BM119" s="277"/>
      <c r="BN119" s="277"/>
      <c r="BO119" s="1027" t="s">
        <v>461</v>
      </c>
      <c r="BP119" s="1058"/>
      <c r="BQ119" s="1049">
        <v>17957120</v>
      </c>
      <c r="BR119" s="1050"/>
      <c r="BS119" s="1050"/>
      <c r="BT119" s="1050"/>
      <c r="BU119" s="1050"/>
      <c r="BV119" s="1050">
        <v>18628046</v>
      </c>
      <c r="BW119" s="1050"/>
      <c r="BX119" s="1050"/>
      <c r="BY119" s="1050"/>
      <c r="BZ119" s="1050"/>
      <c r="CA119" s="1050">
        <v>17726069</v>
      </c>
      <c r="CB119" s="1050"/>
      <c r="CC119" s="1050"/>
      <c r="CD119" s="1050"/>
      <c r="CE119" s="1050"/>
      <c r="CF119" s="1051"/>
      <c r="CG119" s="1052"/>
      <c r="CH119" s="1052"/>
      <c r="CI119" s="1052"/>
      <c r="CJ119" s="1053"/>
      <c r="CK119" s="999"/>
      <c r="CL119" s="1000"/>
      <c r="CM119" s="1054" t="s">
        <v>462</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128</v>
      </c>
      <c r="DH119" s="1036"/>
      <c r="DI119" s="1036"/>
      <c r="DJ119" s="1036"/>
      <c r="DK119" s="1037"/>
      <c r="DL119" s="1035" t="s">
        <v>128</v>
      </c>
      <c r="DM119" s="1036"/>
      <c r="DN119" s="1036"/>
      <c r="DO119" s="1036"/>
      <c r="DP119" s="1037"/>
      <c r="DQ119" s="1035" t="s">
        <v>128</v>
      </c>
      <c r="DR119" s="1036"/>
      <c r="DS119" s="1036"/>
      <c r="DT119" s="1036"/>
      <c r="DU119" s="1037"/>
      <c r="DV119" s="1038" t="s">
        <v>128</v>
      </c>
      <c r="DW119" s="1039"/>
      <c r="DX119" s="1039"/>
      <c r="DY119" s="1039"/>
      <c r="DZ119" s="1040"/>
    </row>
    <row r="120" spans="1:130" s="246" customFormat="1" ht="26.25" customHeight="1" x14ac:dyDescent="0.15">
      <c r="A120" s="1111"/>
      <c r="B120" s="998"/>
      <c r="C120" s="968" t="s">
        <v>437</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128</v>
      </c>
      <c r="AB120" s="1011"/>
      <c r="AC120" s="1011"/>
      <c r="AD120" s="1011"/>
      <c r="AE120" s="1012"/>
      <c r="AF120" s="1013" t="s">
        <v>128</v>
      </c>
      <c r="AG120" s="1011"/>
      <c r="AH120" s="1011"/>
      <c r="AI120" s="1011"/>
      <c r="AJ120" s="1012"/>
      <c r="AK120" s="1013" t="s">
        <v>436</v>
      </c>
      <c r="AL120" s="1011"/>
      <c r="AM120" s="1011"/>
      <c r="AN120" s="1011"/>
      <c r="AO120" s="1012"/>
      <c r="AP120" s="1014" t="s">
        <v>128</v>
      </c>
      <c r="AQ120" s="1015"/>
      <c r="AR120" s="1015"/>
      <c r="AS120" s="1015"/>
      <c r="AT120" s="1016"/>
      <c r="AU120" s="1041" t="s">
        <v>463</v>
      </c>
      <c r="AV120" s="1042"/>
      <c r="AW120" s="1042"/>
      <c r="AX120" s="1042"/>
      <c r="AY120" s="1043"/>
      <c r="AZ120" s="992" t="s">
        <v>464</v>
      </c>
      <c r="BA120" s="941"/>
      <c r="BB120" s="941"/>
      <c r="BC120" s="941"/>
      <c r="BD120" s="941"/>
      <c r="BE120" s="941"/>
      <c r="BF120" s="941"/>
      <c r="BG120" s="941"/>
      <c r="BH120" s="941"/>
      <c r="BI120" s="941"/>
      <c r="BJ120" s="941"/>
      <c r="BK120" s="941"/>
      <c r="BL120" s="941"/>
      <c r="BM120" s="941"/>
      <c r="BN120" s="941"/>
      <c r="BO120" s="941"/>
      <c r="BP120" s="942"/>
      <c r="BQ120" s="978">
        <v>3049498</v>
      </c>
      <c r="BR120" s="979"/>
      <c r="BS120" s="979"/>
      <c r="BT120" s="979"/>
      <c r="BU120" s="979"/>
      <c r="BV120" s="979">
        <v>3155973</v>
      </c>
      <c r="BW120" s="979"/>
      <c r="BX120" s="979"/>
      <c r="BY120" s="979"/>
      <c r="BZ120" s="979"/>
      <c r="CA120" s="979">
        <v>3150537</v>
      </c>
      <c r="CB120" s="979"/>
      <c r="CC120" s="979"/>
      <c r="CD120" s="979"/>
      <c r="CE120" s="979"/>
      <c r="CF120" s="993">
        <v>60.8</v>
      </c>
      <c r="CG120" s="994"/>
      <c r="CH120" s="994"/>
      <c r="CI120" s="994"/>
      <c r="CJ120" s="994"/>
      <c r="CK120" s="1059" t="s">
        <v>465</v>
      </c>
      <c r="CL120" s="1060"/>
      <c r="CM120" s="1060"/>
      <c r="CN120" s="1060"/>
      <c r="CO120" s="1061"/>
      <c r="CP120" s="1067" t="s">
        <v>466</v>
      </c>
      <c r="CQ120" s="1068"/>
      <c r="CR120" s="1068"/>
      <c r="CS120" s="1068"/>
      <c r="CT120" s="1068"/>
      <c r="CU120" s="1068"/>
      <c r="CV120" s="1068"/>
      <c r="CW120" s="1068"/>
      <c r="CX120" s="1068"/>
      <c r="CY120" s="1068"/>
      <c r="CZ120" s="1068"/>
      <c r="DA120" s="1068"/>
      <c r="DB120" s="1068"/>
      <c r="DC120" s="1068"/>
      <c r="DD120" s="1068"/>
      <c r="DE120" s="1068"/>
      <c r="DF120" s="1069"/>
      <c r="DG120" s="978" t="s">
        <v>128</v>
      </c>
      <c r="DH120" s="979"/>
      <c r="DI120" s="979"/>
      <c r="DJ120" s="979"/>
      <c r="DK120" s="979"/>
      <c r="DL120" s="979" t="s">
        <v>438</v>
      </c>
      <c r="DM120" s="979"/>
      <c r="DN120" s="979"/>
      <c r="DO120" s="979"/>
      <c r="DP120" s="979"/>
      <c r="DQ120" s="979">
        <v>7169194</v>
      </c>
      <c r="DR120" s="979"/>
      <c r="DS120" s="979"/>
      <c r="DT120" s="979"/>
      <c r="DU120" s="979"/>
      <c r="DV120" s="980">
        <v>138.4</v>
      </c>
      <c r="DW120" s="980"/>
      <c r="DX120" s="980"/>
      <c r="DY120" s="980"/>
      <c r="DZ120" s="981"/>
    </row>
    <row r="121" spans="1:130" s="246" customFormat="1" ht="26.25" customHeight="1" x14ac:dyDescent="0.15">
      <c r="A121" s="1111"/>
      <c r="B121" s="998"/>
      <c r="C121" s="1019" t="s">
        <v>467</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128</v>
      </c>
      <c r="AB121" s="1011"/>
      <c r="AC121" s="1011"/>
      <c r="AD121" s="1011"/>
      <c r="AE121" s="1012"/>
      <c r="AF121" s="1013" t="s">
        <v>128</v>
      </c>
      <c r="AG121" s="1011"/>
      <c r="AH121" s="1011"/>
      <c r="AI121" s="1011"/>
      <c r="AJ121" s="1012"/>
      <c r="AK121" s="1013" t="s">
        <v>438</v>
      </c>
      <c r="AL121" s="1011"/>
      <c r="AM121" s="1011"/>
      <c r="AN121" s="1011"/>
      <c r="AO121" s="1012"/>
      <c r="AP121" s="1014" t="s">
        <v>128</v>
      </c>
      <c r="AQ121" s="1015"/>
      <c r="AR121" s="1015"/>
      <c r="AS121" s="1015"/>
      <c r="AT121" s="1016"/>
      <c r="AU121" s="1044"/>
      <c r="AV121" s="1045"/>
      <c r="AW121" s="1045"/>
      <c r="AX121" s="1045"/>
      <c r="AY121" s="1046"/>
      <c r="AZ121" s="1001" t="s">
        <v>468</v>
      </c>
      <c r="BA121" s="1002"/>
      <c r="BB121" s="1002"/>
      <c r="BC121" s="1002"/>
      <c r="BD121" s="1002"/>
      <c r="BE121" s="1002"/>
      <c r="BF121" s="1002"/>
      <c r="BG121" s="1002"/>
      <c r="BH121" s="1002"/>
      <c r="BI121" s="1002"/>
      <c r="BJ121" s="1002"/>
      <c r="BK121" s="1002"/>
      <c r="BL121" s="1002"/>
      <c r="BM121" s="1002"/>
      <c r="BN121" s="1002"/>
      <c r="BO121" s="1002"/>
      <c r="BP121" s="1003"/>
      <c r="BQ121" s="971">
        <v>3350758</v>
      </c>
      <c r="BR121" s="972"/>
      <c r="BS121" s="972"/>
      <c r="BT121" s="972"/>
      <c r="BU121" s="972"/>
      <c r="BV121" s="972">
        <v>3155846</v>
      </c>
      <c r="BW121" s="972"/>
      <c r="BX121" s="972"/>
      <c r="BY121" s="972"/>
      <c r="BZ121" s="972"/>
      <c r="CA121" s="972">
        <v>3021143</v>
      </c>
      <c r="CB121" s="972"/>
      <c r="CC121" s="972"/>
      <c r="CD121" s="972"/>
      <c r="CE121" s="972"/>
      <c r="CF121" s="966">
        <v>58.3</v>
      </c>
      <c r="CG121" s="967"/>
      <c r="CH121" s="967"/>
      <c r="CI121" s="967"/>
      <c r="CJ121" s="967"/>
      <c r="CK121" s="1062"/>
      <c r="CL121" s="1063"/>
      <c r="CM121" s="1063"/>
      <c r="CN121" s="1063"/>
      <c r="CO121" s="1064"/>
      <c r="CP121" s="1072" t="s">
        <v>469</v>
      </c>
      <c r="CQ121" s="1073"/>
      <c r="CR121" s="1073"/>
      <c r="CS121" s="1073"/>
      <c r="CT121" s="1073"/>
      <c r="CU121" s="1073"/>
      <c r="CV121" s="1073"/>
      <c r="CW121" s="1073"/>
      <c r="CX121" s="1073"/>
      <c r="CY121" s="1073"/>
      <c r="CZ121" s="1073"/>
      <c r="DA121" s="1073"/>
      <c r="DB121" s="1073"/>
      <c r="DC121" s="1073"/>
      <c r="DD121" s="1073"/>
      <c r="DE121" s="1073"/>
      <c r="DF121" s="1074"/>
      <c r="DG121" s="971" t="s">
        <v>128</v>
      </c>
      <c r="DH121" s="972"/>
      <c r="DI121" s="972"/>
      <c r="DJ121" s="972"/>
      <c r="DK121" s="972"/>
      <c r="DL121" s="972" t="s">
        <v>128</v>
      </c>
      <c r="DM121" s="972"/>
      <c r="DN121" s="972"/>
      <c r="DO121" s="972"/>
      <c r="DP121" s="972"/>
      <c r="DQ121" s="972" t="s">
        <v>128</v>
      </c>
      <c r="DR121" s="972"/>
      <c r="DS121" s="972"/>
      <c r="DT121" s="972"/>
      <c r="DU121" s="972"/>
      <c r="DV121" s="973" t="s">
        <v>435</v>
      </c>
      <c r="DW121" s="973"/>
      <c r="DX121" s="973"/>
      <c r="DY121" s="973"/>
      <c r="DZ121" s="974"/>
    </row>
    <row r="122" spans="1:130" s="246" customFormat="1" ht="26.25" customHeight="1" x14ac:dyDescent="0.15">
      <c r="A122" s="1111"/>
      <c r="B122" s="998"/>
      <c r="C122" s="968" t="s">
        <v>449</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128</v>
      </c>
      <c r="AB122" s="1011"/>
      <c r="AC122" s="1011"/>
      <c r="AD122" s="1011"/>
      <c r="AE122" s="1012"/>
      <c r="AF122" s="1013" t="s">
        <v>128</v>
      </c>
      <c r="AG122" s="1011"/>
      <c r="AH122" s="1011"/>
      <c r="AI122" s="1011"/>
      <c r="AJ122" s="1012"/>
      <c r="AK122" s="1013" t="s">
        <v>432</v>
      </c>
      <c r="AL122" s="1011"/>
      <c r="AM122" s="1011"/>
      <c r="AN122" s="1011"/>
      <c r="AO122" s="1012"/>
      <c r="AP122" s="1014" t="s">
        <v>128</v>
      </c>
      <c r="AQ122" s="1015"/>
      <c r="AR122" s="1015"/>
      <c r="AS122" s="1015"/>
      <c r="AT122" s="1016"/>
      <c r="AU122" s="1044"/>
      <c r="AV122" s="1045"/>
      <c r="AW122" s="1045"/>
      <c r="AX122" s="1045"/>
      <c r="AY122" s="1046"/>
      <c r="AZ122" s="1026" t="s">
        <v>470</v>
      </c>
      <c r="BA122" s="1017"/>
      <c r="BB122" s="1017"/>
      <c r="BC122" s="1017"/>
      <c r="BD122" s="1017"/>
      <c r="BE122" s="1017"/>
      <c r="BF122" s="1017"/>
      <c r="BG122" s="1017"/>
      <c r="BH122" s="1017"/>
      <c r="BI122" s="1017"/>
      <c r="BJ122" s="1017"/>
      <c r="BK122" s="1017"/>
      <c r="BL122" s="1017"/>
      <c r="BM122" s="1017"/>
      <c r="BN122" s="1017"/>
      <c r="BO122" s="1017"/>
      <c r="BP122" s="1018"/>
      <c r="BQ122" s="1049">
        <v>9603947</v>
      </c>
      <c r="BR122" s="1050"/>
      <c r="BS122" s="1050"/>
      <c r="BT122" s="1050"/>
      <c r="BU122" s="1050"/>
      <c r="BV122" s="1050">
        <v>9417508</v>
      </c>
      <c r="BW122" s="1050"/>
      <c r="BX122" s="1050"/>
      <c r="BY122" s="1050"/>
      <c r="BZ122" s="1050"/>
      <c r="CA122" s="1050">
        <v>9489404</v>
      </c>
      <c r="CB122" s="1050"/>
      <c r="CC122" s="1050"/>
      <c r="CD122" s="1050"/>
      <c r="CE122" s="1050"/>
      <c r="CF122" s="1070">
        <v>183.2</v>
      </c>
      <c r="CG122" s="1071"/>
      <c r="CH122" s="1071"/>
      <c r="CI122" s="1071"/>
      <c r="CJ122" s="1071"/>
      <c r="CK122" s="1062"/>
      <c r="CL122" s="1063"/>
      <c r="CM122" s="1063"/>
      <c r="CN122" s="1063"/>
      <c r="CO122" s="1064"/>
      <c r="CP122" s="1072" t="s">
        <v>471</v>
      </c>
      <c r="CQ122" s="1073"/>
      <c r="CR122" s="1073"/>
      <c r="CS122" s="1073"/>
      <c r="CT122" s="1073"/>
      <c r="CU122" s="1073"/>
      <c r="CV122" s="1073"/>
      <c r="CW122" s="1073"/>
      <c r="CX122" s="1073"/>
      <c r="CY122" s="1073"/>
      <c r="CZ122" s="1073"/>
      <c r="DA122" s="1073"/>
      <c r="DB122" s="1073"/>
      <c r="DC122" s="1073"/>
      <c r="DD122" s="1073"/>
      <c r="DE122" s="1073"/>
      <c r="DF122" s="1074"/>
      <c r="DG122" s="971" t="s">
        <v>128</v>
      </c>
      <c r="DH122" s="972"/>
      <c r="DI122" s="972"/>
      <c r="DJ122" s="972"/>
      <c r="DK122" s="972"/>
      <c r="DL122" s="972" t="s">
        <v>128</v>
      </c>
      <c r="DM122" s="972"/>
      <c r="DN122" s="972"/>
      <c r="DO122" s="972"/>
      <c r="DP122" s="972"/>
      <c r="DQ122" s="972" t="s">
        <v>128</v>
      </c>
      <c r="DR122" s="972"/>
      <c r="DS122" s="972"/>
      <c r="DT122" s="972"/>
      <c r="DU122" s="972"/>
      <c r="DV122" s="973" t="s">
        <v>128</v>
      </c>
      <c r="DW122" s="973"/>
      <c r="DX122" s="973"/>
      <c r="DY122" s="973"/>
      <c r="DZ122" s="974"/>
    </row>
    <row r="123" spans="1:130" s="246" customFormat="1" ht="26.25" customHeight="1" x14ac:dyDescent="0.15">
      <c r="A123" s="1111"/>
      <c r="B123" s="998"/>
      <c r="C123" s="968" t="s">
        <v>455</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128</v>
      </c>
      <c r="AB123" s="1011"/>
      <c r="AC123" s="1011"/>
      <c r="AD123" s="1011"/>
      <c r="AE123" s="1012"/>
      <c r="AF123" s="1013" t="s">
        <v>128</v>
      </c>
      <c r="AG123" s="1011"/>
      <c r="AH123" s="1011"/>
      <c r="AI123" s="1011"/>
      <c r="AJ123" s="1012"/>
      <c r="AK123" s="1013" t="s">
        <v>128</v>
      </c>
      <c r="AL123" s="1011"/>
      <c r="AM123" s="1011"/>
      <c r="AN123" s="1011"/>
      <c r="AO123" s="1012"/>
      <c r="AP123" s="1014" t="s">
        <v>128</v>
      </c>
      <c r="AQ123" s="1015"/>
      <c r="AR123" s="1015"/>
      <c r="AS123" s="1015"/>
      <c r="AT123" s="1016"/>
      <c r="AU123" s="1047"/>
      <c r="AV123" s="1048"/>
      <c r="AW123" s="1048"/>
      <c r="AX123" s="1048"/>
      <c r="AY123" s="1048"/>
      <c r="AZ123" s="277" t="s">
        <v>186</v>
      </c>
      <c r="BA123" s="277"/>
      <c r="BB123" s="277"/>
      <c r="BC123" s="277"/>
      <c r="BD123" s="277"/>
      <c r="BE123" s="277"/>
      <c r="BF123" s="277"/>
      <c r="BG123" s="277"/>
      <c r="BH123" s="277"/>
      <c r="BI123" s="277"/>
      <c r="BJ123" s="277"/>
      <c r="BK123" s="277"/>
      <c r="BL123" s="277"/>
      <c r="BM123" s="277"/>
      <c r="BN123" s="277"/>
      <c r="BO123" s="1027" t="s">
        <v>472</v>
      </c>
      <c r="BP123" s="1058"/>
      <c r="BQ123" s="1117">
        <v>16004203</v>
      </c>
      <c r="BR123" s="1118"/>
      <c r="BS123" s="1118"/>
      <c r="BT123" s="1118"/>
      <c r="BU123" s="1118"/>
      <c r="BV123" s="1118">
        <v>15729327</v>
      </c>
      <c r="BW123" s="1118"/>
      <c r="BX123" s="1118"/>
      <c r="BY123" s="1118"/>
      <c r="BZ123" s="1118"/>
      <c r="CA123" s="1118">
        <v>15661084</v>
      </c>
      <c r="CB123" s="1118"/>
      <c r="CC123" s="1118"/>
      <c r="CD123" s="1118"/>
      <c r="CE123" s="1118"/>
      <c r="CF123" s="1051"/>
      <c r="CG123" s="1052"/>
      <c r="CH123" s="1052"/>
      <c r="CI123" s="1052"/>
      <c r="CJ123" s="1053"/>
      <c r="CK123" s="1062"/>
      <c r="CL123" s="1063"/>
      <c r="CM123" s="1063"/>
      <c r="CN123" s="1063"/>
      <c r="CO123" s="1064"/>
      <c r="CP123" s="1072" t="s">
        <v>473</v>
      </c>
      <c r="CQ123" s="1073"/>
      <c r="CR123" s="1073"/>
      <c r="CS123" s="1073"/>
      <c r="CT123" s="1073"/>
      <c r="CU123" s="1073"/>
      <c r="CV123" s="1073"/>
      <c r="CW123" s="1073"/>
      <c r="CX123" s="1073"/>
      <c r="CY123" s="1073"/>
      <c r="CZ123" s="1073"/>
      <c r="DA123" s="1073"/>
      <c r="DB123" s="1073"/>
      <c r="DC123" s="1073"/>
      <c r="DD123" s="1073"/>
      <c r="DE123" s="1073"/>
      <c r="DF123" s="1074"/>
      <c r="DG123" s="1010" t="s">
        <v>432</v>
      </c>
      <c r="DH123" s="1011"/>
      <c r="DI123" s="1011"/>
      <c r="DJ123" s="1011"/>
      <c r="DK123" s="1012"/>
      <c r="DL123" s="1013" t="s">
        <v>438</v>
      </c>
      <c r="DM123" s="1011"/>
      <c r="DN123" s="1011"/>
      <c r="DO123" s="1011"/>
      <c r="DP123" s="1012"/>
      <c r="DQ123" s="1013" t="s">
        <v>128</v>
      </c>
      <c r="DR123" s="1011"/>
      <c r="DS123" s="1011"/>
      <c r="DT123" s="1011"/>
      <c r="DU123" s="1012"/>
      <c r="DV123" s="1014" t="s">
        <v>128</v>
      </c>
      <c r="DW123" s="1015"/>
      <c r="DX123" s="1015"/>
      <c r="DY123" s="1015"/>
      <c r="DZ123" s="1016"/>
    </row>
    <row r="124" spans="1:130" s="246" customFormat="1" ht="26.25" customHeight="1" thickBot="1" x14ac:dyDescent="0.2">
      <c r="A124" s="1111"/>
      <c r="B124" s="998"/>
      <c r="C124" s="968" t="s">
        <v>458</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438</v>
      </c>
      <c r="AB124" s="1011"/>
      <c r="AC124" s="1011"/>
      <c r="AD124" s="1011"/>
      <c r="AE124" s="1012"/>
      <c r="AF124" s="1013" t="s">
        <v>432</v>
      </c>
      <c r="AG124" s="1011"/>
      <c r="AH124" s="1011"/>
      <c r="AI124" s="1011"/>
      <c r="AJ124" s="1012"/>
      <c r="AK124" s="1013" t="s">
        <v>128</v>
      </c>
      <c r="AL124" s="1011"/>
      <c r="AM124" s="1011"/>
      <c r="AN124" s="1011"/>
      <c r="AO124" s="1012"/>
      <c r="AP124" s="1014" t="s">
        <v>435</v>
      </c>
      <c r="AQ124" s="1015"/>
      <c r="AR124" s="1015"/>
      <c r="AS124" s="1015"/>
      <c r="AT124" s="1016"/>
      <c r="AU124" s="1113" t="s">
        <v>474</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38.6</v>
      </c>
      <c r="BR124" s="1080"/>
      <c r="BS124" s="1080"/>
      <c r="BT124" s="1080"/>
      <c r="BU124" s="1080"/>
      <c r="BV124" s="1080">
        <v>56.7</v>
      </c>
      <c r="BW124" s="1080"/>
      <c r="BX124" s="1080"/>
      <c r="BY124" s="1080"/>
      <c r="BZ124" s="1080"/>
      <c r="CA124" s="1080">
        <v>39.799999999999997</v>
      </c>
      <c r="CB124" s="1080"/>
      <c r="CC124" s="1080"/>
      <c r="CD124" s="1080"/>
      <c r="CE124" s="1080"/>
      <c r="CF124" s="1081"/>
      <c r="CG124" s="1082"/>
      <c r="CH124" s="1082"/>
      <c r="CI124" s="1082"/>
      <c r="CJ124" s="1083"/>
      <c r="CK124" s="1065"/>
      <c r="CL124" s="1065"/>
      <c r="CM124" s="1065"/>
      <c r="CN124" s="1065"/>
      <c r="CO124" s="1066"/>
      <c r="CP124" s="1072" t="s">
        <v>475</v>
      </c>
      <c r="CQ124" s="1073"/>
      <c r="CR124" s="1073"/>
      <c r="CS124" s="1073"/>
      <c r="CT124" s="1073"/>
      <c r="CU124" s="1073"/>
      <c r="CV124" s="1073"/>
      <c r="CW124" s="1073"/>
      <c r="CX124" s="1073"/>
      <c r="CY124" s="1073"/>
      <c r="CZ124" s="1073"/>
      <c r="DA124" s="1073"/>
      <c r="DB124" s="1073"/>
      <c r="DC124" s="1073"/>
      <c r="DD124" s="1073"/>
      <c r="DE124" s="1073"/>
      <c r="DF124" s="1074"/>
      <c r="DG124" s="1057">
        <v>6661819</v>
      </c>
      <c r="DH124" s="1036"/>
      <c r="DI124" s="1036"/>
      <c r="DJ124" s="1036"/>
      <c r="DK124" s="1037"/>
      <c r="DL124" s="1035">
        <v>7682234</v>
      </c>
      <c r="DM124" s="1036"/>
      <c r="DN124" s="1036"/>
      <c r="DO124" s="1036"/>
      <c r="DP124" s="1037"/>
      <c r="DQ124" s="1035" t="s">
        <v>438</v>
      </c>
      <c r="DR124" s="1036"/>
      <c r="DS124" s="1036"/>
      <c r="DT124" s="1036"/>
      <c r="DU124" s="1037"/>
      <c r="DV124" s="1038" t="s">
        <v>128</v>
      </c>
      <c r="DW124" s="1039"/>
      <c r="DX124" s="1039"/>
      <c r="DY124" s="1039"/>
      <c r="DZ124" s="1040"/>
    </row>
    <row r="125" spans="1:130" s="246" customFormat="1" ht="26.25" customHeight="1" x14ac:dyDescent="0.15">
      <c r="A125" s="1111"/>
      <c r="B125" s="998"/>
      <c r="C125" s="968" t="s">
        <v>460</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128</v>
      </c>
      <c r="AB125" s="1011"/>
      <c r="AC125" s="1011"/>
      <c r="AD125" s="1011"/>
      <c r="AE125" s="1012"/>
      <c r="AF125" s="1013" t="s">
        <v>128</v>
      </c>
      <c r="AG125" s="1011"/>
      <c r="AH125" s="1011"/>
      <c r="AI125" s="1011"/>
      <c r="AJ125" s="1012"/>
      <c r="AK125" s="1013" t="s">
        <v>435</v>
      </c>
      <c r="AL125" s="1011"/>
      <c r="AM125" s="1011"/>
      <c r="AN125" s="1011"/>
      <c r="AO125" s="1012"/>
      <c r="AP125" s="1014" t="s">
        <v>128</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476</v>
      </c>
      <c r="CL125" s="1060"/>
      <c r="CM125" s="1060"/>
      <c r="CN125" s="1060"/>
      <c r="CO125" s="1061"/>
      <c r="CP125" s="992" t="s">
        <v>477</v>
      </c>
      <c r="CQ125" s="941"/>
      <c r="CR125" s="941"/>
      <c r="CS125" s="941"/>
      <c r="CT125" s="941"/>
      <c r="CU125" s="941"/>
      <c r="CV125" s="941"/>
      <c r="CW125" s="941"/>
      <c r="CX125" s="941"/>
      <c r="CY125" s="941"/>
      <c r="CZ125" s="941"/>
      <c r="DA125" s="941"/>
      <c r="DB125" s="941"/>
      <c r="DC125" s="941"/>
      <c r="DD125" s="941"/>
      <c r="DE125" s="941"/>
      <c r="DF125" s="942"/>
      <c r="DG125" s="978" t="s">
        <v>128</v>
      </c>
      <c r="DH125" s="979"/>
      <c r="DI125" s="979"/>
      <c r="DJ125" s="979"/>
      <c r="DK125" s="979"/>
      <c r="DL125" s="979" t="s">
        <v>438</v>
      </c>
      <c r="DM125" s="979"/>
      <c r="DN125" s="979"/>
      <c r="DO125" s="979"/>
      <c r="DP125" s="979"/>
      <c r="DQ125" s="979" t="s">
        <v>128</v>
      </c>
      <c r="DR125" s="979"/>
      <c r="DS125" s="979"/>
      <c r="DT125" s="979"/>
      <c r="DU125" s="979"/>
      <c r="DV125" s="980" t="s">
        <v>438</v>
      </c>
      <c r="DW125" s="980"/>
      <c r="DX125" s="980"/>
      <c r="DY125" s="980"/>
      <c r="DZ125" s="981"/>
    </row>
    <row r="126" spans="1:130" s="246" customFormat="1" ht="26.25" customHeight="1" thickBot="1" x14ac:dyDescent="0.2">
      <c r="A126" s="1111"/>
      <c r="B126" s="998"/>
      <c r="C126" s="968" t="s">
        <v>462</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128</v>
      </c>
      <c r="AB126" s="1011"/>
      <c r="AC126" s="1011"/>
      <c r="AD126" s="1011"/>
      <c r="AE126" s="1012"/>
      <c r="AF126" s="1013" t="s">
        <v>432</v>
      </c>
      <c r="AG126" s="1011"/>
      <c r="AH126" s="1011"/>
      <c r="AI126" s="1011"/>
      <c r="AJ126" s="1012"/>
      <c r="AK126" s="1013" t="s">
        <v>438</v>
      </c>
      <c r="AL126" s="1011"/>
      <c r="AM126" s="1011"/>
      <c r="AN126" s="1011"/>
      <c r="AO126" s="1012"/>
      <c r="AP126" s="1014" t="s">
        <v>128</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478</v>
      </c>
      <c r="CQ126" s="1002"/>
      <c r="CR126" s="1002"/>
      <c r="CS126" s="1002"/>
      <c r="CT126" s="1002"/>
      <c r="CU126" s="1002"/>
      <c r="CV126" s="1002"/>
      <c r="CW126" s="1002"/>
      <c r="CX126" s="1002"/>
      <c r="CY126" s="1002"/>
      <c r="CZ126" s="1002"/>
      <c r="DA126" s="1002"/>
      <c r="DB126" s="1002"/>
      <c r="DC126" s="1002"/>
      <c r="DD126" s="1002"/>
      <c r="DE126" s="1002"/>
      <c r="DF126" s="1003"/>
      <c r="DG126" s="971" t="s">
        <v>435</v>
      </c>
      <c r="DH126" s="972"/>
      <c r="DI126" s="972"/>
      <c r="DJ126" s="972"/>
      <c r="DK126" s="972"/>
      <c r="DL126" s="972" t="s">
        <v>128</v>
      </c>
      <c r="DM126" s="972"/>
      <c r="DN126" s="972"/>
      <c r="DO126" s="972"/>
      <c r="DP126" s="972"/>
      <c r="DQ126" s="972" t="s">
        <v>438</v>
      </c>
      <c r="DR126" s="972"/>
      <c r="DS126" s="972"/>
      <c r="DT126" s="972"/>
      <c r="DU126" s="972"/>
      <c r="DV126" s="973" t="s">
        <v>128</v>
      </c>
      <c r="DW126" s="973"/>
      <c r="DX126" s="973"/>
      <c r="DY126" s="973"/>
      <c r="DZ126" s="974"/>
    </row>
    <row r="127" spans="1:130" s="246" customFormat="1" ht="26.25" customHeight="1" x14ac:dyDescent="0.15">
      <c r="A127" s="1112"/>
      <c r="B127" s="1000"/>
      <c r="C127" s="1054" t="s">
        <v>479</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128</v>
      </c>
      <c r="AB127" s="1011"/>
      <c r="AC127" s="1011"/>
      <c r="AD127" s="1011"/>
      <c r="AE127" s="1012"/>
      <c r="AF127" s="1013" t="s">
        <v>432</v>
      </c>
      <c r="AG127" s="1011"/>
      <c r="AH127" s="1011"/>
      <c r="AI127" s="1011"/>
      <c r="AJ127" s="1012"/>
      <c r="AK127" s="1013" t="s">
        <v>128</v>
      </c>
      <c r="AL127" s="1011"/>
      <c r="AM127" s="1011"/>
      <c r="AN127" s="1011"/>
      <c r="AO127" s="1012"/>
      <c r="AP127" s="1014" t="s">
        <v>432</v>
      </c>
      <c r="AQ127" s="1015"/>
      <c r="AR127" s="1015"/>
      <c r="AS127" s="1015"/>
      <c r="AT127" s="1016"/>
      <c r="AU127" s="282"/>
      <c r="AV127" s="282"/>
      <c r="AW127" s="282"/>
      <c r="AX127" s="1084" t="s">
        <v>480</v>
      </c>
      <c r="AY127" s="1085"/>
      <c r="AZ127" s="1085"/>
      <c r="BA127" s="1085"/>
      <c r="BB127" s="1085"/>
      <c r="BC127" s="1085"/>
      <c r="BD127" s="1085"/>
      <c r="BE127" s="1086"/>
      <c r="BF127" s="1087" t="s">
        <v>481</v>
      </c>
      <c r="BG127" s="1085"/>
      <c r="BH127" s="1085"/>
      <c r="BI127" s="1085"/>
      <c r="BJ127" s="1085"/>
      <c r="BK127" s="1085"/>
      <c r="BL127" s="1086"/>
      <c r="BM127" s="1087" t="s">
        <v>482</v>
      </c>
      <c r="BN127" s="1085"/>
      <c r="BO127" s="1085"/>
      <c r="BP127" s="1085"/>
      <c r="BQ127" s="1085"/>
      <c r="BR127" s="1085"/>
      <c r="BS127" s="1086"/>
      <c r="BT127" s="1087" t="s">
        <v>483</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484</v>
      </c>
      <c r="CQ127" s="1002"/>
      <c r="CR127" s="1002"/>
      <c r="CS127" s="1002"/>
      <c r="CT127" s="1002"/>
      <c r="CU127" s="1002"/>
      <c r="CV127" s="1002"/>
      <c r="CW127" s="1002"/>
      <c r="CX127" s="1002"/>
      <c r="CY127" s="1002"/>
      <c r="CZ127" s="1002"/>
      <c r="DA127" s="1002"/>
      <c r="DB127" s="1002"/>
      <c r="DC127" s="1002"/>
      <c r="DD127" s="1002"/>
      <c r="DE127" s="1002"/>
      <c r="DF127" s="1003"/>
      <c r="DG127" s="971" t="s">
        <v>438</v>
      </c>
      <c r="DH127" s="972"/>
      <c r="DI127" s="972"/>
      <c r="DJ127" s="972"/>
      <c r="DK127" s="972"/>
      <c r="DL127" s="972" t="s">
        <v>128</v>
      </c>
      <c r="DM127" s="972"/>
      <c r="DN127" s="972"/>
      <c r="DO127" s="972"/>
      <c r="DP127" s="972"/>
      <c r="DQ127" s="972" t="s">
        <v>435</v>
      </c>
      <c r="DR127" s="972"/>
      <c r="DS127" s="972"/>
      <c r="DT127" s="972"/>
      <c r="DU127" s="972"/>
      <c r="DV127" s="973" t="s">
        <v>432</v>
      </c>
      <c r="DW127" s="973"/>
      <c r="DX127" s="973"/>
      <c r="DY127" s="973"/>
      <c r="DZ127" s="974"/>
    </row>
    <row r="128" spans="1:130" s="246" customFormat="1" ht="26.25" customHeight="1" thickBot="1" x14ac:dyDescent="0.2">
      <c r="A128" s="1095" t="s">
        <v>485</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486</v>
      </c>
      <c r="X128" s="1097"/>
      <c r="Y128" s="1097"/>
      <c r="Z128" s="1098"/>
      <c r="AA128" s="1099">
        <v>123671</v>
      </c>
      <c r="AB128" s="1100"/>
      <c r="AC128" s="1100"/>
      <c r="AD128" s="1100"/>
      <c r="AE128" s="1101"/>
      <c r="AF128" s="1102">
        <v>135621</v>
      </c>
      <c r="AG128" s="1100"/>
      <c r="AH128" s="1100"/>
      <c r="AI128" s="1100"/>
      <c r="AJ128" s="1101"/>
      <c r="AK128" s="1102">
        <v>127476</v>
      </c>
      <c r="AL128" s="1100"/>
      <c r="AM128" s="1100"/>
      <c r="AN128" s="1100"/>
      <c r="AO128" s="1101"/>
      <c r="AP128" s="1103"/>
      <c r="AQ128" s="1104"/>
      <c r="AR128" s="1104"/>
      <c r="AS128" s="1104"/>
      <c r="AT128" s="1105"/>
      <c r="AU128" s="282"/>
      <c r="AV128" s="282"/>
      <c r="AW128" s="282"/>
      <c r="AX128" s="940" t="s">
        <v>487</v>
      </c>
      <c r="AY128" s="941"/>
      <c r="AZ128" s="941"/>
      <c r="BA128" s="941"/>
      <c r="BB128" s="941"/>
      <c r="BC128" s="941"/>
      <c r="BD128" s="941"/>
      <c r="BE128" s="942"/>
      <c r="BF128" s="1106" t="s">
        <v>435</v>
      </c>
      <c r="BG128" s="1107"/>
      <c r="BH128" s="1107"/>
      <c r="BI128" s="1107"/>
      <c r="BJ128" s="1107"/>
      <c r="BK128" s="1107"/>
      <c r="BL128" s="1108"/>
      <c r="BM128" s="1106">
        <v>14.44</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488</v>
      </c>
      <c r="CQ128" s="1089"/>
      <c r="CR128" s="1089"/>
      <c r="CS128" s="1089"/>
      <c r="CT128" s="1089"/>
      <c r="CU128" s="1089"/>
      <c r="CV128" s="1089"/>
      <c r="CW128" s="1089"/>
      <c r="CX128" s="1089"/>
      <c r="CY128" s="1089"/>
      <c r="CZ128" s="1089"/>
      <c r="DA128" s="1089"/>
      <c r="DB128" s="1089"/>
      <c r="DC128" s="1089"/>
      <c r="DD128" s="1089"/>
      <c r="DE128" s="1089"/>
      <c r="DF128" s="1090"/>
      <c r="DG128" s="1091" t="s">
        <v>128</v>
      </c>
      <c r="DH128" s="1092"/>
      <c r="DI128" s="1092"/>
      <c r="DJ128" s="1092"/>
      <c r="DK128" s="1092"/>
      <c r="DL128" s="1092" t="s">
        <v>128</v>
      </c>
      <c r="DM128" s="1092"/>
      <c r="DN128" s="1092"/>
      <c r="DO128" s="1092"/>
      <c r="DP128" s="1092"/>
      <c r="DQ128" s="1092" t="s">
        <v>128</v>
      </c>
      <c r="DR128" s="1092"/>
      <c r="DS128" s="1092"/>
      <c r="DT128" s="1092"/>
      <c r="DU128" s="1092"/>
      <c r="DV128" s="1093" t="s">
        <v>390</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489</v>
      </c>
      <c r="X129" s="1126"/>
      <c r="Y129" s="1126"/>
      <c r="Z129" s="1127"/>
      <c r="AA129" s="1010">
        <v>5844617</v>
      </c>
      <c r="AB129" s="1011"/>
      <c r="AC129" s="1011"/>
      <c r="AD129" s="1011"/>
      <c r="AE129" s="1012"/>
      <c r="AF129" s="1013">
        <v>5926090</v>
      </c>
      <c r="AG129" s="1011"/>
      <c r="AH129" s="1011"/>
      <c r="AI129" s="1011"/>
      <c r="AJ129" s="1012"/>
      <c r="AK129" s="1013">
        <v>6015260</v>
      </c>
      <c r="AL129" s="1011"/>
      <c r="AM129" s="1011"/>
      <c r="AN129" s="1011"/>
      <c r="AO129" s="1012"/>
      <c r="AP129" s="1128"/>
      <c r="AQ129" s="1129"/>
      <c r="AR129" s="1129"/>
      <c r="AS129" s="1129"/>
      <c r="AT129" s="1130"/>
      <c r="AU129" s="284"/>
      <c r="AV129" s="284"/>
      <c r="AW129" s="284"/>
      <c r="AX129" s="1119" t="s">
        <v>490</v>
      </c>
      <c r="AY129" s="1002"/>
      <c r="AZ129" s="1002"/>
      <c r="BA129" s="1002"/>
      <c r="BB129" s="1002"/>
      <c r="BC129" s="1002"/>
      <c r="BD129" s="1002"/>
      <c r="BE129" s="1003"/>
      <c r="BF129" s="1120" t="s">
        <v>128</v>
      </c>
      <c r="BG129" s="1121"/>
      <c r="BH129" s="1121"/>
      <c r="BI129" s="1121"/>
      <c r="BJ129" s="1121"/>
      <c r="BK129" s="1121"/>
      <c r="BL129" s="1122"/>
      <c r="BM129" s="1120">
        <v>19.440000000000001</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491</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492</v>
      </c>
      <c r="X130" s="1126"/>
      <c r="Y130" s="1126"/>
      <c r="Z130" s="1127"/>
      <c r="AA130" s="1010">
        <v>795277</v>
      </c>
      <c r="AB130" s="1011"/>
      <c r="AC130" s="1011"/>
      <c r="AD130" s="1011"/>
      <c r="AE130" s="1012"/>
      <c r="AF130" s="1013">
        <v>818340</v>
      </c>
      <c r="AG130" s="1011"/>
      <c r="AH130" s="1011"/>
      <c r="AI130" s="1011"/>
      <c r="AJ130" s="1012"/>
      <c r="AK130" s="1013">
        <v>835214</v>
      </c>
      <c r="AL130" s="1011"/>
      <c r="AM130" s="1011"/>
      <c r="AN130" s="1011"/>
      <c r="AO130" s="1012"/>
      <c r="AP130" s="1128"/>
      <c r="AQ130" s="1129"/>
      <c r="AR130" s="1129"/>
      <c r="AS130" s="1129"/>
      <c r="AT130" s="1130"/>
      <c r="AU130" s="284"/>
      <c r="AV130" s="284"/>
      <c r="AW130" s="284"/>
      <c r="AX130" s="1119" t="s">
        <v>493</v>
      </c>
      <c r="AY130" s="1002"/>
      <c r="AZ130" s="1002"/>
      <c r="BA130" s="1002"/>
      <c r="BB130" s="1002"/>
      <c r="BC130" s="1002"/>
      <c r="BD130" s="1002"/>
      <c r="BE130" s="1003"/>
      <c r="BF130" s="1156">
        <v>6.9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494</v>
      </c>
      <c r="X131" s="1164"/>
      <c r="Y131" s="1164"/>
      <c r="Z131" s="1165"/>
      <c r="AA131" s="1057">
        <v>5049340</v>
      </c>
      <c r="AB131" s="1036"/>
      <c r="AC131" s="1036"/>
      <c r="AD131" s="1036"/>
      <c r="AE131" s="1037"/>
      <c r="AF131" s="1035">
        <v>5107750</v>
      </c>
      <c r="AG131" s="1036"/>
      <c r="AH131" s="1036"/>
      <c r="AI131" s="1036"/>
      <c r="AJ131" s="1037"/>
      <c r="AK131" s="1035">
        <v>5180046</v>
      </c>
      <c r="AL131" s="1036"/>
      <c r="AM131" s="1036"/>
      <c r="AN131" s="1036"/>
      <c r="AO131" s="1037"/>
      <c r="AP131" s="1166"/>
      <c r="AQ131" s="1167"/>
      <c r="AR131" s="1167"/>
      <c r="AS131" s="1167"/>
      <c r="AT131" s="1168"/>
      <c r="AU131" s="284"/>
      <c r="AV131" s="284"/>
      <c r="AW131" s="284"/>
      <c r="AX131" s="1138" t="s">
        <v>495</v>
      </c>
      <c r="AY131" s="1089"/>
      <c r="AZ131" s="1089"/>
      <c r="BA131" s="1089"/>
      <c r="BB131" s="1089"/>
      <c r="BC131" s="1089"/>
      <c r="BD131" s="1089"/>
      <c r="BE131" s="1090"/>
      <c r="BF131" s="1139">
        <v>39.799999999999997</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496</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497</v>
      </c>
      <c r="W132" s="1149"/>
      <c r="X132" s="1149"/>
      <c r="Y132" s="1149"/>
      <c r="Z132" s="1150"/>
      <c r="AA132" s="1151">
        <v>6.1157497809999999</v>
      </c>
      <c r="AB132" s="1152"/>
      <c r="AC132" s="1152"/>
      <c r="AD132" s="1152"/>
      <c r="AE132" s="1153"/>
      <c r="AF132" s="1154">
        <v>7.7686456850000001</v>
      </c>
      <c r="AG132" s="1152"/>
      <c r="AH132" s="1152"/>
      <c r="AI132" s="1152"/>
      <c r="AJ132" s="1153"/>
      <c r="AK132" s="1154">
        <v>6.8710586740000004</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498</v>
      </c>
      <c r="W133" s="1132"/>
      <c r="X133" s="1132"/>
      <c r="Y133" s="1132"/>
      <c r="Z133" s="1133"/>
      <c r="AA133" s="1134">
        <v>6.5</v>
      </c>
      <c r="AB133" s="1135"/>
      <c r="AC133" s="1135"/>
      <c r="AD133" s="1135"/>
      <c r="AE133" s="1136"/>
      <c r="AF133" s="1134">
        <v>6.8</v>
      </c>
      <c r="AG133" s="1135"/>
      <c r="AH133" s="1135"/>
      <c r="AI133" s="1135"/>
      <c r="AJ133" s="1136"/>
      <c r="AK133" s="1134">
        <v>6.9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2dWVgXBxGNYCdtOhjTk4W5sHWxlG/YEnBEa/aWi53w32tu2OWPj6s34uUTQr0P8rw1UobIwL8yMbQ5SFXQRw6A==" saltValue="qGibmPYos0xW0foWcLR81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Q1"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KhihZZ58d8W7EqVIacVPdDQdQtBNxyYh6eKhIcNSksRPjfZQzeesQmeKuUvDqpeEsWyVJn5bLGjpwH5mc1Amg==" saltValue="An38VARe9M8/TL7Gt2DB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H1"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wVBsxEpEGl46bErhGfOWErKGcDzsQ5aZjaKBUcU2v2lT0z71FyU5ciFkZRXQL4hfGJBZwjwAlkN1rh2rlZwYw==" saltValue="5vGdeAdB+qGFk5msvysj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2"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507</v>
      </c>
      <c r="AL9" s="1175"/>
      <c r="AM9" s="1175"/>
      <c r="AN9" s="1176"/>
      <c r="AO9" s="312">
        <v>1440041</v>
      </c>
      <c r="AP9" s="312">
        <v>50775</v>
      </c>
      <c r="AQ9" s="313">
        <v>56489</v>
      </c>
      <c r="AR9" s="314">
        <v>-10.1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508</v>
      </c>
      <c r="AL10" s="1175"/>
      <c r="AM10" s="1175"/>
      <c r="AN10" s="1176"/>
      <c r="AO10" s="315">
        <v>331535</v>
      </c>
      <c r="AP10" s="315">
        <v>11690</v>
      </c>
      <c r="AQ10" s="316">
        <v>5759</v>
      </c>
      <c r="AR10" s="317">
        <v>103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509</v>
      </c>
      <c r="AL11" s="1175"/>
      <c r="AM11" s="1175"/>
      <c r="AN11" s="1176"/>
      <c r="AO11" s="315">
        <v>283866</v>
      </c>
      <c r="AP11" s="315">
        <v>10009</v>
      </c>
      <c r="AQ11" s="316">
        <v>8418</v>
      </c>
      <c r="AR11" s="317">
        <v>18.899999999999999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510</v>
      </c>
      <c r="AL12" s="1175"/>
      <c r="AM12" s="1175"/>
      <c r="AN12" s="1176"/>
      <c r="AO12" s="315">
        <v>18556</v>
      </c>
      <c r="AP12" s="315">
        <v>654</v>
      </c>
      <c r="AQ12" s="316">
        <v>199</v>
      </c>
      <c r="AR12" s="317">
        <v>228.6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511</v>
      </c>
      <c r="AL13" s="1175"/>
      <c r="AM13" s="1175"/>
      <c r="AN13" s="1176"/>
      <c r="AO13" s="315" t="s">
        <v>512</v>
      </c>
      <c r="AP13" s="315" t="s">
        <v>512</v>
      </c>
      <c r="AQ13" s="316">
        <v>11</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513</v>
      </c>
      <c r="AL14" s="1175"/>
      <c r="AM14" s="1175"/>
      <c r="AN14" s="1176"/>
      <c r="AO14" s="315">
        <v>56882</v>
      </c>
      <c r="AP14" s="315">
        <v>2006</v>
      </c>
      <c r="AQ14" s="316">
        <v>2749</v>
      </c>
      <c r="AR14" s="317">
        <v>-27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514</v>
      </c>
      <c r="AL15" s="1175"/>
      <c r="AM15" s="1175"/>
      <c r="AN15" s="1176"/>
      <c r="AO15" s="315">
        <v>17952</v>
      </c>
      <c r="AP15" s="315">
        <v>633</v>
      </c>
      <c r="AQ15" s="316">
        <v>1213</v>
      </c>
      <c r="AR15" s="317">
        <v>-47.8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515</v>
      </c>
      <c r="AL16" s="1178"/>
      <c r="AM16" s="1178"/>
      <c r="AN16" s="1179"/>
      <c r="AO16" s="315">
        <v>-156630</v>
      </c>
      <c r="AP16" s="315">
        <v>-5523</v>
      </c>
      <c r="AQ16" s="316">
        <v>-4842</v>
      </c>
      <c r="AR16" s="317">
        <v>14.1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186</v>
      </c>
      <c r="AL17" s="1178"/>
      <c r="AM17" s="1178"/>
      <c r="AN17" s="1179"/>
      <c r="AO17" s="315">
        <v>1992202</v>
      </c>
      <c r="AP17" s="315">
        <v>70244</v>
      </c>
      <c r="AQ17" s="316">
        <v>69997</v>
      </c>
      <c r="AR17" s="317">
        <v>0.4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520</v>
      </c>
      <c r="AL21" s="1170"/>
      <c r="AM21" s="1170"/>
      <c r="AN21" s="1171"/>
      <c r="AO21" s="327">
        <v>5.75</v>
      </c>
      <c r="AP21" s="328">
        <v>6.51</v>
      </c>
      <c r="AQ21" s="329">
        <v>-0.76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521</v>
      </c>
      <c r="AL22" s="1170"/>
      <c r="AM22" s="1170"/>
      <c r="AN22" s="1171"/>
      <c r="AO22" s="332">
        <v>98.6</v>
      </c>
      <c r="AP22" s="333">
        <v>97.2</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525</v>
      </c>
      <c r="AL32" s="1186"/>
      <c r="AM32" s="1186"/>
      <c r="AN32" s="1187"/>
      <c r="AO32" s="342">
        <v>853802</v>
      </c>
      <c r="AP32" s="342">
        <v>30105</v>
      </c>
      <c r="AQ32" s="343">
        <v>31531</v>
      </c>
      <c r="AR32" s="344">
        <v>-4.5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526</v>
      </c>
      <c r="AL33" s="1186"/>
      <c r="AM33" s="1186"/>
      <c r="AN33" s="1187"/>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527</v>
      </c>
      <c r="AL34" s="1186"/>
      <c r="AM34" s="1186"/>
      <c r="AN34" s="1187"/>
      <c r="AO34" s="342" t="s">
        <v>512</v>
      </c>
      <c r="AP34" s="342" t="s">
        <v>512</v>
      </c>
      <c r="AQ34" s="343" t="s">
        <v>512</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528</v>
      </c>
      <c r="AL35" s="1186"/>
      <c r="AM35" s="1186"/>
      <c r="AN35" s="1187"/>
      <c r="AO35" s="342">
        <v>449961</v>
      </c>
      <c r="AP35" s="342">
        <v>15865</v>
      </c>
      <c r="AQ35" s="343">
        <v>9647</v>
      </c>
      <c r="AR35" s="344">
        <v>64.5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529</v>
      </c>
      <c r="AL36" s="1186"/>
      <c r="AM36" s="1186"/>
      <c r="AN36" s="1187"/>
      <c r="AO36" s="342">
        <v>14851</v>
      </c>
      <c r="AP36" s="342">
        <v>524</v>
      </c>
      <c r="AQ36" s="343">
        <v>2316</v>
      </c>
      <c r="AR36" s="344">
        <v>-77.400000000000006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530</v>
      </c>
      <c r="AL37" s="1186"/>
      <c r="AM37" s="1186"/>
      <c r="AN37" s="1187"/>
      <c r="AO37" s="342" t="s">
        <v>512</v>
      </c>
      <c r="AP37" s="342" t="s">
        <v>512</v>
      </c>
      <c r="AQ37" s="343">
        <v>1006</v>
      </c>
      <c r="AR37" s="344" t="s">
        <v>512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531</v>
      </c>
      <c r="AL38" s="1189"/>
      <c r="AM38" s="1189"/>
      <c r="AN38" s="1190"/>
      <c r="AO38" s="345" t="s">
        <v>512</v>
      </c>
      <c r="AP38" s="345" t="s">
        <v>512</v>
      </c>
      <c r="AQ38" s="346">
        <v>1</v>
      </c>
      <c r="AR38" s="334" t="s">
        <v>512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532</v>
      </c>
      <c r="AL39" s="1189"/>
      <c r="AM39" s="1189"/>
      <c r="AN39" s="1190"/>
      <c r="AO39" s="342">
        <v>-127476</v>
      </c>
      <c r="AP39" s="342">
        <v>-4495</v>
      </c>
      <c r="AQ39" s="343">
        <v>-3160</v>
      </c>
      <c r="AR39" s="344">
        <v>42.2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533</v>
      </c>
      <c r="AL40" s="1186"/>
      <c r="AM40" s="1186"/>
      <c r="AN40" s="1187"/>
      <c r="AO40" s="342">
        <v>-835214</v>
      </c>
      <c r="AP40" s="342">
        <v>-29449</v>
      </c>
      <c r="AQ40" s="343">
        <v>-28415</v>
      </c>
      <c r="AR40" s="344">
        <v>3.6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301</v>
      </c>
      <c r="AL41" s="1192"/>
      <c r="AM41" s="1192"/>
      <c r="AN41" s="1193"/>
      <c r="AO41" s="342">
        <v>355924</v>
      </c>
      <c r="AP41" s="342">
        <v>12550</v>
      </c>
      <c r="AQ41" s="343">
        <v>12925</v>
      </c>
      <c r="AR41" s="344">
        <v>-2.9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502</v>
      </c>
      <c r="AN49" s="1182" t="s">
        <v>537</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808398</v>
      </c>
      <c r="AN51" s="364">
        <v>28551</v>
      </c>
      <c r="AO51" s="365">
        <v>-13.5</v>
      </c>
      <c r="AP51" s="366">
        <v>53292</v>
      </c>
      <c r="AQ51" s="367">
        <v>0</v>
      </c>
      <c r="AR51" s="368">
        <v>-13.5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459957</v>
      </c>
      <c r="AN52" s="372">
        <v>16245</v>
      </c>
      <c r="AO52" s="373">
        <v>-31.9</v>
      </c>
      <c r="AP52" s="374">
        <v>28900</v>
      </c>
      <c r="AQ52" s="375">
        <v>18.899999999999999</v>
      </c>
      <c r="AR52" s="376">
        <v>-50.8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605049</v>
      </c>
      <c r="AN53" s="364">
        <v>21411</v>
      </c>
      <c r="AO53" s="365">
        <v>-25</v>
      </c>
      <c r="AP53" s="366">
        <v>49919</v>
      </c>
      <c r="AQ53" s="367">
        <v>-6.3</v>
      </c>
      <c r="AR53" s="368">
        <v>-18.7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446706</v>
      </c>
      <c r="AN54" s="372">
        <v>15808</v>
      </c>
      <c r="AO54" s="373">
        <v>-2.7</v>
      </c>
      <c r="AP54" s="374">
        <v>26398</v>
      </c>
      <c r="AQ54" s="375">
        <v>-8.6999999999999993</v>
      </c>
      <c r="AR54" s="376">
        <v>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665717</v>
      </c>
      <c r="AN55" s="364">
        <v>23525</v>
      </c>
      <c r="AO55" s="365">
        <v>9.9</v>
      </c>
      <c r="AP55" s="366">
        <v>47738</v>
      </c>
      <c r="AQ55" s="367">
        <v>-4.4000000000000004</v>
      </c>
      <c r="AR55" s="368">
        <v>14.3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318248</v>
      </c>
      <c r="AN56" s="372">
        <v>11246</v>
      </c>
      <c r="AO56" s="373">
        <v>-28.9</v>
      </c>
      <c r="AP56" s="374">
        <v>24937</v>
      </c>
      <c r="AQ56" s="375">
        <v>-5.5</v>
      </c>
      <c r="AR56" s="376">
        <v>-23.4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793311</v>
      </c>
      <c r="AN57" s="364">
        <v>28112</v>
      </c>
      <c r="AO57" s="365">
        <v>19.5</v>
      </c>
      <c r="AP57" s="366">
        <v>52191</v>
      </c>
      <c r="AQ57" s="367">
        <v>9.3000000000000007</v>
      </c>
      <c r="AR57" s="368">
        <v>10.199999999999999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337289</v>
      </c>
      <c r="AN58" s="372">
        <v>11952</v>
      </c>
      <c r="AO58" s="373">
        <v>6.3</v>
      </c>
      <c r="AP58" s="374">
        <v>24843</v>
      </c>
      <c r="AQ58" s="375">
        <v>-0.4</v>
      </c>
      <c r="AR58" s="376">
        <v>6.7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613348</v>
      </c>
      <c r="AN59" s="364">
        <v>21626</v>
      </c>
      <c r="AO59" s="365">
        <v>-23.1</v>
      </c>
      <c r="AP59" s="366">
        <v>47387</v>
      </c>
      <c r="AQ59" s="367">
        <v>-9.1999999999999993</v>
      </c>
      <c r="AR59" s="368">
        <v>-13.9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377222</v>
      </c>
      <c r="AN60" s="372">
        <v>13301</v>
      </c>
      <c r="AO60" s="373">
        <v>11.3</v>
      </c>
      <c r="AP60" s="374">
        <v>24928</v>
      </c>
      <c r="AQ60" s="375">
        <v>0.3</v>
      </c>
      <c r="AR60" s="376">
        <v>11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697165</v>
      </c>
      <c r="AN61" s="379">
        <v>24645</v>
      </c>
      <c r="AO61" s="380">
        <v>-6.4</v>
      </c>
      <c r="AP61" s="381">
        <v>50105</v>
      </c>
      <c r="AQ61" s="382">
        <v>-2.1</v>
      </c>
      <c r="AR61" s="368">
        <v>-4.3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387884</v>
      </c>
      <c r="AN62" s="372">
        <v>13710</v>
      </c>
      <c r="AO62" s="373">
        <v>-9.1999999999999993</v>
      </c>
      <c r="AP62" s="374">
        <v>26001</v>
      </c>
      <c r="AQ62" s="375">
        <v>0.9</v>
      </c>
      <c r="AR62" s="376">
        <v>-10.1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U2KNfy/CkaYJq8cCkgrwbcXk7gfiCQQmu5QzrIT/2F9d01enERVHmtMaAgwkCM3I67Bh+s5GU8T/xh185dk+A==" saltValue="8X3Nn59swTyFC6/gskTr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4"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bn+OLMhj411TMxcNGPznnV1c9fTM4Y/n4ijT5QfQgTngjMeRe2S7/aXtIFWsAuMexNOZItK08v1fxnjdEhlNQ==" saltValue="NLs68h5GncKAjv/ztun6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L1"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VJuKu4D2Bi+UxUiArPza3jTxdFz7zwd7Zcv+thAiMC8uj680HmC3+yY7vnATgpRC3NCyqPHop517UujFGxsYQ==" saltValue="tozunH2O5GzisgwRhFUJ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4" t="s">
        <v>3</v>
      </c>
      <c r="D47" s="1194"/>
      <c r="E47" s="1195"/>
      <c r="F47" s="11">
        <v>32.79</v>
      </c>
      <c r="G47" s="12">
        <v>32.090000000000003</v>
      </c>
      <c r="H47" s="12">
        <v>32.06</v>
      </c>
      <c r="I47" s="12">
        <v>31.62</v>
      </c>
      <c r="J47" s="13">
        <v>29.9</v>
      </c>
    </row>
    <row r="48" spans="2:10" ht="57.75" customHeight="1" x14ac:dyDescent="0.15">
      <c r="B48" s="14"/>
      <c r="C48" s="1196" t="s">
        <v>4</v>
      </c>
      <c r="D48" s="1196"/>
      <c r="E48" s="1197"/>
      <c r="F48" s="15">
        <v>6.92</v>
      </c>
      <c r="G48" s="16">
        <v>7.75</v>
      </c>
      <c r="H48" s="16">
        <v>4.43</v>
      </c>
      <c r="I48" s="16">
        <v>3.92</v>
      </c>
      <c r="J48" s="17">
        <v>5.2</v>
      </c>
    </row>
    <row r="49" spans="2:10" ht="57.75" customHeight="1" thickBot="1" x14ac:dyDescent="0.2">
      <c r="B49" s="18"/>
      <c r="C49" s="1198" t="s">
        <v>5</v>
      </c>
      <c r="D49" s="1198"/>
      <c r="E49" s="1199"/>
      <c r="F49" s="19" t="s">
        <v>558</v>
      </c>
      <c r="G49" s="20">
        <v>1.06</v>
      </c>
      <c r="H49" s="20" t="s">
        <v>559</v>
      </c>
      <c r="I49" s="20" t="s">
        <v>560</v>
      </c>
      <c r="J49" s="21">
        <v>0.08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EGVvWgXanjgj4VXq6RaMkwxr6n/blzmMm5d57ZgzkcX6Y8quSoM7KFq3R2yidcp93cYu9D46vveuYWBsHnclw==" saltValue="dFyOQtHMRY9A5dhmwnVH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2020-03-05T04:58:42Z</cp:lastPrinted>
  <dcterms:created xsi:type="dcterms:W3CDTF">2020-02-10T04:58:53Z</dcterms:created>
  <dcterms:modified xsi:type="dcterms:W3CDTF">2020-09-28T07:43:55Z</dcterms:modified>
  <cp:category/>
</cp:coreProperties>
</file>