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西ＰＣ\業務\01 財政\03 財政状況資料集\R1（H30決算）\財政状況資料集・公会計分追加\"/>
    </mc:Choice>
  </mc:AlternateContent>
  <xr:revisionPtr revIDLastSave="0" documentId="13_ncr:1_{CBFE145E-AF9A-432E-907C-29AEDC57B9C9}" xr6:coauthVersionLast="36" xr6:coauthVersionMax="36" xr10:uidLastSave="{00000000-0000-0000-0000-000000000000}"/>
  <bookViews>
    <workbookView xWindow="0" yWindow="0" windowWidth="28800" windowHeight="1222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BW39" i="10" s="1"/>
  <c r="BW40" i="10" s="1"/>
  <c r="BW41" i="10" s="1"/>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<sst xmlns="http://schemas.openxmlformats.org/spreadsheetml/2006/main" count="1155" uniqueCount="611">
  <si>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</si>
  <si>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</si>
  <si>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</si>
  <si>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</si>
  <si>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</si>
  <si>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</si>
  <si>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</si>
  <si>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</si>
  <si>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</si>
  <si>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</si>
  <si>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</si>
  <si>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</si>
  <si>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</si>
  <si>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</si>
  <si>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</si>
  <si>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</si>
  <si>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</si>
  <si>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</si>
  <si>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</si>
  <si>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</si>
  <si>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</si>
  <si>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</si>
  <si>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</si>
  <si>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</si>
  <si>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</si>
  <si>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</si>
  <si>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</si>
  <si>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</si>
  <si>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</si>
  <si>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</si>
  <si>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</si>
  <si>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</si>
  <si>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</si>
  <si>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</si>
  <si>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</si>
  <si>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</si>
  <si>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</si>
  <si>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</si>
  <si>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</si>
  <si>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</si>
  <si>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</si>
  <si>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</si>
  <si>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</si>
  <si>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</si>
  <si>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</si>
  <si>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</si>
  <si>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</si>
  <si>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</si>
  <si>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</si>
  <si>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</si>
  <si>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</si>
  <si>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</si>
  <si>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</si>
  <si>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</si>
  <si>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</si>
  <si>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</si>
  <si>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</si>
  <si>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</si>
  <si>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</si>
  <si>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</si>
  <si>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</si>
  <si>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</si>
  <si>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</si>
  <si>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</si>
  <si>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</si>
  <si>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</si>
  <si>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</si>
  <si>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</si>
  <si>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</si>
  <si>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</si>
  <si>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</si>
  <si>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</si>
  <si>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</si>
  <si>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</si>
  <si>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</si>
  <si>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</si>
  <si>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</si>
  <si>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</si>
  <si>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</si>
  <si>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</si>
  <si>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</si>
  <si>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</si>
  <si>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</si>
  <si>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</si>
  <si>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</si>
  <si>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</si>
  <si>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</si>
  <si>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</si>
  <si>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</si>
  <si>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</si>
  <si>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</si>
  <si>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</si>
  <si>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</si>
  <si>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</si>
  <si>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</si>
  <si>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</si>
  <si>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</si>
  <si>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</si>
  <si>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東吉野村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</si>
  <si>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</si>
  <si>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</si>
  <si>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</si>
  <si>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</si>
  <si>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</si>
  <si>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</si>
  <si>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</si>
  <si>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</si>
  <si>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</si>
  <si>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</si>
  <si>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</si>
  <si>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</si>
  <si>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</si>
  <si>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</si>
  <si>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</si>
  <si>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</si>
  <si>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</si>
  <si>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</si>
  <si>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</si>
  <si>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</si>
  <si>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</si>
  <si>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</si>
  <si>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</si>
  <si>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</si>
  <si>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</si>
  <si>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</si>
  <si>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</si>
  <si>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</si>
  <si>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</si>
  <si>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</si>
  <si>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</si>
  <si>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</si>
  <si>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</si>
  <si>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</si>
  <si>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</si>
  <si>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</si>
  <si>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</si>
  <si>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</si>
  <si>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</si>
  <si>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</si>
  <si>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</si>
  <si>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</si>
  <si>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</si>
  <si>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</si>
  <si>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</si>
  <si>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</si>
  <si>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</si>
  <si>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</si>
  <si>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</si>
  <si>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</si>
  <si>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</si>
  <si>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</si>
  <si>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</si>
  <si>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</si>
  <si>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4"/>
  </si>
  <si>
    <t>うち日本人(％)</t>
    <phoneticPr fontId="5"/>
  </si>
  <si>
    <t>-3.1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</si>
  <si>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</si>
  <si>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</si>
  <si>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</si>
  <si>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</si>
  <si>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</si>
  <si>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</si>
  <si>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</si>
  <si>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</si>
  <si>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</si>
  <si>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</si>
  <si>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</si>
  <si>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</si>
  <si>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</si>
  <si>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</si>
  <si>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</si>
  <si>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</si>
  <si>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</si>
  <si>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</si>
  <si>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</si>
  <si>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</si>
  <si>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</si>
  <si>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</si>
  <si>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</si>
  <si>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</si>
  <si>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</si>
  <si>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</si>
  <si>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</si>
  <si>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</si>
  <si>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</si>
  <si>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</si>
  <si>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</si>
  <si>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</si>
  <si>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</si>
  <si>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</si>
  <si>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</si>
  <si>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</si>
  <si>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</si>
  <si>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</si>
  <si>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</si>
  <si>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</si>
  <si>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</si>
  <si>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</si>
  <si>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</si>
  <si>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</si>
  <si>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</si>
  <si>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</si>
  <si>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</si>
  <si>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</si>
  <si>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</si>
  <si>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</si>
  <si>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</si>
  <si>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</si>
  <si>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</si>
  <si>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</si>
  <si>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</si>
  <si>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</si>
  <si>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</si>
  <si>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</si>
  <si>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</si>
  <si>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</si>
  <si>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</si>
  <si>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奈良県東吉野村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</si>
  <si>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</si>
  <si>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</si>
  <si>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</si>
  <si>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</si>
  <si>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</si>
  <si>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</si>
  <si>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</si>
  <si>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</si>
  <si>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</si>
  <si>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</si>
  <si>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</si>
  <si>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</si>
  <si>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</si>
  <si>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</si>
  <si>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</si>
  <si>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</si>
  <si>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</si>
  <si>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</si>
  <si>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</si>
  <si>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</si>
  <si>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</si>
  <si>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</si>
  <si>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</si>
  <si>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</si>
  <si>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</si>
  <si>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</si>
  <si>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</si>
  <si>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</si>
  <si>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</si>
  <si>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</si>
  <si>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</si>
  <si>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</si>
  <si>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</si>
  <si>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</si>
  <si>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</si>
  <si>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</si>
  <si>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</si>
  <si>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</si>
  <si>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</si>
  <si>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</si>
  <si>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</si>
  <si>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</si>
  <si>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</si>
  <si>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</si>
  <si>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</si>
  <si>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</si>
  <si>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</si>
  <si>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</si>
  <si>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</si>
  <si>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</si>
  <si>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</si>
  <si>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</si>
  <si>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</si>
  <si>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</si>
  <si>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</si>
  <si>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</si>
  <si>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</si>
  <si>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</si>
  <si>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</si>
  <si>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</si>
  <si>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</si>
  <si>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</si>
  <si>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</si>
  <si>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</si>
  <si>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</si>
  <si>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</si>
  <si>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</si>
  <si>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</si>
  <si>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</si>
  <si>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</si>
  <si>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</si>
  <si>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</si>
  <si>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</si>
  <si>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</si>
  <si>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</si>
  <si>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</si>
  <si>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</si>
  <si>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</si>
  <si>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</si>
  <si>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</si>
  <si>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</si>
  <si>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</si>
  <si>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</si>
  <si>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</si>
  <si>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</si>
  <si>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</si>
  <si>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</si>
  <si>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</si>
  <si>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</si>
  <si>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</si>
  <si>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</si>
  <si>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</si>
  <si>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</si>
  <si>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</si>
  <si>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</si>
  <si>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</si>
  <si>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</si>
  <si>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</si>
  <si>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</si>
  <si>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</si>
  <si>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</si>
  <si>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</si>
  <si>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</si>
  <si>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</si>
  <si>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</si>
  <si>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</si>
  <si>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</si>
  <si>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</si>
  <si>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</si>
  <si>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</si>
  <si>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</si>
  <si>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</si>
  <si>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</si>
  <si>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</si>
  <si>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</si>
  <si>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</si>
  <si>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</si>
  <si>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</si>
  <si>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</si>
  <si>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</si>
  <si>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</si>
  <si>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</si>
  <si>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</si>
  <si>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</si>
  <si>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</si>
  <si>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</si>
  <si>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</si>
  <si>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</si>
  <si>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</si>
  <si>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</si>
  <si>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</si>
  <si>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</si>
  <si>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</si>
  <si>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</si>
  <si>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</si>
  <si>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</si>
  <si>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</si>
  <si>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</si>
  <si>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</si>
  <si>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</si>
  <si>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</si>
  <si>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</si>
  <si>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</si>
  <si>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</si>
  <si>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</si>
  <si>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</si>
  <si>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</si>
  <si>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</si>
  <si>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</si>
  <si>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奈良県東吉野村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</si>
  <si>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</si>
  <si>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</si>
  <si>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</si>
  <si>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</si>
  <si>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</si>
  <si>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</si>
  <si>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</si>
  <si>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</si>
  <si>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</si>
  <si>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</si>
  <si>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</si>
  <si>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</si>
  <si>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</si>
  <si>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</si>
  <si>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</si>
  <si>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</si>
  <si>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</si>
  <si>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</si>
  <si>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</si>
  <si>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</si>
  <si>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学校給食事業費特別会計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</si>
  <si>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</si>
  <si>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</si>
  <si>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</si>
  <si>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</si>
  <si>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</si>
  <si>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</si>
  <si>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</si>
  <si>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</si>
  <si>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</si>
  <si>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</si>
  <si>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</si>
  <si>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</si>
  <si>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</si>
  <si>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</si>
  <si>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</si>
  <si>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介護保険特別会計</t>
    <phoneticPr fontId="5"/>
  </si>
  <si>
    <t>後期高齢者医療特別会計</t>
    <phoneticPr fontId="5"/>
  </si>
  <si>
    <t>簡易水道事業費特別会計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</si>
  <si>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</si>
  <si>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</si>
  <si>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</si>
  <si>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</si>
  <si>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</si>
  <si>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</si>
  <si>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</si>
  <si>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</si>
  <si>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</si>
  <si>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</si>
  <si>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</si>
  <si>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</si>
  <si>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</si>
  <si>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</si>
  <si>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</si>
  <si>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</si>
  <si>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</si>
  <si>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</si>
  <si>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</si>
  <si>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</si>
  <si>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</si>
  <si>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</si>
  <si>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</si>
  <si>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</si>
  <si>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</si>
  <si>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</si>
  <si>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</si>
  <si>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</si>
  <si>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</si>
  <si>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</si>
  <si>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</si>
  <si>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</si>
  <si>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</si>
  <si>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</si>
  <si>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</si>
  <si>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</si>
  <si>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</si>
  <si>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</si>
  <si>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</si>
  <si>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</si>
  <si>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</si>
  <si>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</si>
  <si>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</si>
  <si>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</si>
  <si>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</si>
  <si>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</si>
  <si>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</si>
  <si>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</si>
  <si>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</si>
  <si>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</si>
  <si>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</si>
  <si>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</si>
  <si>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</si>
  <si>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</si>
  <si>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</si>
  <si>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</si>
  <si>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</si>
  <si>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</si>
  <si>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</si>
  <si>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</si>
  <si>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</si>
  <si>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</si>
  <si>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</si>
  <si>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</si>
  <si>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</si>
  <si>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</si>
  <si>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</si>
  <si>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</si>
  <si>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</si>
  <si>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</si>
  <si>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</si>
  <si>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</si>
  <si>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</si>
  <si>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</si>
  <si>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</si>
  <si>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</si>
  <si>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</si>
  <si>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</si>
  <si>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</si>
  <si>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</si>
  <si>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</si>
  <si>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</si>
  <si>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</si>
  <si>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</si>
  <si>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</si>
  <si>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</si>
  <si>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</si>
  <si>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</si>
  <si>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</si>
  <si>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</si>
  <si>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</si>
  <si>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</si>
  <si>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</si>
  <si>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</si>
  <si>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</si>
  <si>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</si>
  <si>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</si>
  <si>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</si>
  <si>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</si>
  <si>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</si>
  <si>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</si>
  <si>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</si>
  <si>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</si>
  <si>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</si>
  <si>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</si>
  <si>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</si>
  <si>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</si>
  <si>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</si>
  <si>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</si>
  <si>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</si>
  <si>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</si>
  <si>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</si>
  <si>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</si>
  <si>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</si>
  <si>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</si>
  <si>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</si>
  <si>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</si>
  <si>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</si>
  <si>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</si>
  <si>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</si>
  <si>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</si>
  <si>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</si>
  <si>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</si>
  <si>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</si>
  <si>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</si>
  <si>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</si>
  <si>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</si>
  <si>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</si>
  <si>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</si>
  <si>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</si>
  <si>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</si>
  <si>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</si>
  <si>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</si>
  <si>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</si>
  <si>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</si>
  <si>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</si>
  <si>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</si>
  <si>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</si>
  <si>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</si>
  <si>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</si>
  <si>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</si>
  <si>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</si>
  <si>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</si>
  <si>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</si>
  <si>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</si>
  <si>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</si>
  <si>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</si>
  <si>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</si>
  <si>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</si>
  <si>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</si>
  <si>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</si>
  <si>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</si>
  <si>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</si>
  <si>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</si>
  <si>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</si>
  <si>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</si>
  <si>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</si>
  <si>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</si>
  <si>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</si>
  <si>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</si>
  <si>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</si>
  <si>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</si>
  <si>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51.16</t>
  </si>
  <si>
    <t>▲ 14.34</t>
  </si>
  <si>
    <t>一般会計</t>
  </si>
  <si>
    <t>国民健康保険事業費特別会計</t>
  </si>
  <si>
    <t>介護保険特別会計</t>
  </si>
  <si>
    <t>▲ 0.39</t>
  </si>
  <si>
    <t>後期高齢者医療特別会計</t>
  </si>
  <si>
    <t>学校給食事業費特別会計</t>
  </si>
  <si>
    <t>簡易水道事業費特別会計</t>
  </si>
  <si>
    <t>その他会計（赤字）</t>
  </si>
  <si>
    <t>その他会計（黒字）</t>
  </si>
  <si>
    <t>H25末</t>
    <phoneticPr fontId="5"/>
  </si>
  <si>
    <t>H26末</t>
    <phoneticPr fontId="5"/>
  </si>
  <si>
    <t>H27末</t>
    <phoneticPr fontId="5"/>
  </si>
  <si>
    <t>H28末</t>
    <phoneticPr fontId="5"/>
  </si>
  <si>
    <t>H29末</t>
    <phoneticPr fontId="5"/>
  </si>
  <si>
    <t>宇陀衛生一部事務組合</t>
    <rPh sb="0" eb="2">
      <t>ウダ</t>
    </rPh>
    <rPh sb="2" eb="4">
      <t>エイセイ</t>
    </rPh>
    <rPh sb="4" eb="6">
      <t>イチブ</t>
    </rPh>
    <rPh sb="6" eb="8">
      <t>ジム</t>
    </rPh>
    <rPh sb="8" eb="10">
      <t>クミアイ</t>
    </rPh>
    <phoneticPr fontId="2"/>
  </si>
  <si>
    <t>奈良県市町村総合事務組合</t>
    <rPh sb="0" eb="3">
      <t>ナラケン</t>
    </rPh>
    <rPh sb="3" eb="6">
      <t>シチョウソン</t>
    </rPh>
    <rPh sb="6" eb="8">
      <t>ソウゴウ</t>
    </rPh>
    <rPh sb="8" eb="10">
      <t>ジム</t>
    </rPh>
    <rPh sb="10" eb="12">
      <t>クミアイ</t>
    </rPh>
    <phoneticPr fontId="2"/>
  </si>
  <si>
    <t>吉野広域行政組合</t>
    <rPh sb="0" eb="2">
      <t>ヨシノ</t>
    </rPh>
    <rPh sb="2" eb="4">
      <t>コウイキ</t>
    </rPh>
    <rPh sb="4" eb="6">
      <t>ギョウセイ</t>
    </rPh>
    <rPh sb="6" eb="8">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</si>
  <si>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</si>
  <si>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</si>
  <si>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南和広域医療企業団</t>
    <rPh sb="0" eb="1">
      <t>ミナミ</t>
    </rPh>
    <rPh sb="1" eb="2">
      <t>ワ</t>
    </rPh>
    <rPh sb="2" eb="4">
      <t>コウイキ</t>
    </rPh>
    <rPh sb="4" eb="6">
      <t>イリョウ</t>
    </rPh>
    <rPh sb="6" eb="8">
      <t>キギョウ</t>
    </rPh>
    <rPh sb="8" eb="9">
      <t>ダン</t>
    </rPh>
    <phoneticPr fontId="2"/>
  </si>
  <si>
    <t>奈良県広域消防組合</t>
  </si>
  <si>
    <t>さくら広域環境衛生組合</t>
  </si>
  <si>
    <t>-</t>
    <phoneticPr fontId="2"/>
  </si>
  <si>
    <t>地域振興基金</t>
    <rPh sb="0" eb="2">
      <t>チイキ</t>
    </rPh>
    <rPh sb="2" eb="4">
      <t>シンコウ</t>
    </rPh>
    <rPh sb="4" eb="6">
      <t>キキン</t>
    </rPh>
    <phoneticPr fontId="11"/>
  </si>
  <si>
    <t>深吉野の石鼎顕彰基金</t>
  </si>
  <si>
    <t>災害救助基金</t>
  </si>
  <si>
    <t>ふるさと東吉野応援基金</t>
    <phoneticPr fontId="11"/>
  </si>
  <si>
    <t>心のふれあい集い基金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</si>
  <si>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</si>
  <si>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</si>
  <si>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</si>
  <si>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</si>
  <si>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</si>
  <si>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</si>
  <si>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</si>
  <si>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</si>
  <si>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</si>
  <si>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</si>
  <si>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と有形固定資産減価償却率は、平成２８年度末時点でそれぞれ３４．９％、６４．７％と将来負担比率は減り、有形固定資産減価償却率は上昇した。今後、有形固定資産減価償却率の上昇に伴い、地方債を財源とした安易な施設更新を行うことにより将来負担比率の上昇をまねく事のないよう、注意し取り組んで行かなければならない。なお、平成２９年度及び平成３０年度分については現在作成中であり、出来次第随時更新を行う。</t>
    <phoneticPr fontId="5"/>
  </si>
  <si>
    <t>行財政改革により、交付税算入率の高い有利な地方債を借り入れ、また、事業の見直し等により借入額を抑えた結果、将来負担比率・実質公債費比率はどちらも減少傾向にあったが、平成30年度においては、南和公立病院の機器整備に係る地方債の償還が始まった事などにより元利償還金が増加し、実質公債費比率は増加した。しかし、過去の交付税算入率の低い地方債の償還が順次終わり、交付税算入率の高い地方債が増えているため、地方債現在高に対する基準財政需要額算入見込額が増加し、また、平成29年度に行った財政調整基金の積み立てにより将来負担比率は減少し、算定されなくなった。今後は、南和公立病院や小さな道の駅建設に係る地方債の償還が開始されるため、実質公債費比率は増加する見込みであり、将来負担比率の増加に充分注意したい。</t>
    <rPh sb="0" eb="3">
      <t>ギョウザイセイ</t>
    </rPh>
    <rPh sb="3" eb="5">
      <t>カイカク</t>
    </rPh>
    <rPh sb="9" eb="12">
      <t>コウフゼイ</t>
    </rPh>
    <rPh sb="12" eb="14">
      <t>サンニュウ</t>
    </rPh>
    <rPh sb="14" eb="15">
      <t>リツ</t>
    </rPh>
    <rPh sb="16" eb="17">
      <t>タカ</t>
    </rPh>
    <rPh sb="18" eb="20">
      <t>ユウリ</t>
    </rPh>
    <rPh sb="21" eb="24">
      <t>チホウサイ</t>
    </rPh>
    <rPh sb="25" eb="26">
      <t>カ</t>
    </rPh>
    <rPh sb="27" eb="28">
      <t>イ</t>
    </rPh>
    <rPh sb="33" eb="35">
      <t>ジギョウ</t>
    </rPh>
    <rPh sb="36" eb="38">
      <t>ミナオ</t>
    </rPh>
    <rPh sb="39" eb="40">
      <t>トウ</t>
    </rPh>
    <rPh sb="43" eb="45">
      <t>カリイレ</t>
    </rPh>
    <rPh sb="45" eb="46">
      <t>ガク</t>
    </rPh>
    <rPh sb="47" eb="48">
      <t>オサ</t>
    </rPh>
    <rPh sb="50" eb="52">
      <t>ケッカ</t>
    </rPh>
    <rPh sb="53" eb="55">
      <t>ショウライ</t>
    </rPh>
    <rPh sb="55" eb="57">
      <t>フタン</t>
    </rPh>
    <rPh sb="57" eb="59">
      <t>ヒリツ</t>
    </rPh>
    <rPh sb="60" eb="62">
      <t>ジッシツ</t>
    </rPh>
    <rPh sb="62" eb="65">
      <t>コウサイヒ</t>
    </rPh>
    <rPh sb="65" eb="67">
      <t>ヒリツ</t>
    </rPh>
    <rPh sb="72" eb="74">
      <t>ゲンショウ</t>
    </rPh>
    <rPh sb="74" eb="76">
      <t>ケイコウ</t>
    </rPh>
    <rPh sb="82" eb="84">
      <t>ヘイセイ</t>
    </rPh>
    <rPh sb="86" eb="88">
      <t>ネンド</t>
    </rPh>
    <rPh sb="135" eb="137">
      <t>ジッシツ</t>
    </rPh>
    <rPh sb="137" eb="140">
      <t>コウサイヒ</t>
    </rPh>
    <rPh sb="140" eb="142">
      <t>ヒリツ</t>
    </rPh>
    <rPh sb="143" eb="145">
      <t>ゾウカ</t>
    </rPh>
    <rPh sb="152" eb="154">
      <t>カコ</t>
    </rPh>
    <rPh sb="155" eb="158">
      <t>コウフゼイ</t>
    </rPh>
    <rPh sb="158" eb="160">
      <t>サンニュウ</t>
    </rPh>
    <rPh sb="160" eb="161">
      <t>リツ</t>
    </rPh>
    <rPh sb="162" eb="163">
      <t>ヒク</t>
    </rPh>
    <rPh sb="164" eb="167">
      <t>チホウサイ</t>
    </rPh>
    <rPh sb="168" eb="170">
      <t>ショウカン</t>
    </rPh>
    <rPh sb="171" eb="173">
      <t>ジュンジ</t>
    </rPh>
    <rPh sb="173" eb="174">
      <t>オ</t>
    </rPh>
    <rPh sb="190" eb="191">
      <t>フ</t>
    </rPh>
    <rPh sb="198" eb="201">
      <t>チホウサイ</t>
    </rPh>
    <rPh sb="201" eb="204">
      <t>ゲンザイダカ</t>
    </rPh>
    <rPh sb="205" eb="206">
      <t>タイ</t>
    </rPh>
    <rPh sb="235" eb="236">
      <t>オコナゲンショウ</t>
    </rPh>
    <rPh sb="329" eb="331">
      <t>ショウライ</t>
    </rPh>
    <rPh sb="331" eb="333">
      <t>フタン</t>
    </rPh>
    <rPh sb="333" eb="335">
      <t>ヒリツ</t>
    </rPh>
    <rPh sb="336" eb="338">
      <t>ゾウカ</t>
    </rPh>
    <rPh sb="339" eb="341">
      <t>ジュウブン</t>
    </rPh>
    <rPh sb="341" eb="343">
      <t>チュウイ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</si>
</sst>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699F530-3F5E-44C4-9D23-F16F3DF911F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245039</c:v>
                </c:pt>
                <c:pt idx="2">
                  <c:v>237994</c:v>
                </c:pt>
                <c:pt idx="3">
                  <c:v>267911</c:v>
                </c:pt>
                <c:pt idx="4">
                  <c:v>228215</c:v>
                </c:pt>
              </c:numCache>
            </c:numRef>
          </c:val>
          <c:smooth val="0"/>
          <c:extLst>
            <c:ext xmlns:c16="http://schemas.microsoft.com/office/drawing/2014/chart" uri="{C3380CC4-5D6E-409C-BE32-E72D297353CC}">
              <c16:uniqueId val="{00000000-EEBA-48BC-9351-BE11E1AE9B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69728</c:v>
                </c:pt>
                <c:pt idx="1">
                  <c:v>217234</c:v>
                </c:pt>
                <c:pt idx="2">
                  <c:v>324755</c:v>
                </c:pt>
                <c:pt idx="3">
                  <c:v>462125</c:v>
                </c:pt>
                <c:pt idx="4">
                  <c:v>246566</c:v>
                </c:pt>
              </c:numCache>
            </c:numRef>
          </c:val>
          <c:smooth val="0"/>
          <c:extLst>
            <c:ext xmlns:c16="http://schemas.microsoft.com/office/drawing/2014/chart" uri="{C3380CC4-5D6E-409C-BE32-E72D297353CC}">
              <c16:uniqueId val="{00000001-EEBA-48BC-9351-BE11E1AE9B6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56.92</c:v>
                </c:pt>
                <c:pt idx="1">
                  <c:v>63.54</c:v>
                </c:pt>
                <c:pt idx="2">
                  <c:v>72.680000000000007</c:v>
                </c:pt>
                <c:pt idx="3">
                  <c:v>25.21</c:v>
                </c:pt>
                <c:pt idx="4">
                  <c:v>11.66</c:v>
                </c:pt>
              </c:numCache>
            </c:numRef>
          </c:val>
          <c:extLst>
            <c:ext xmlns:c16="http://schemas.microsoft.com/office/drawing/2014/chart" uri="{C3380CC4-5D6E-409C-BE32-E72D297353CC}">
              <c16:uniqueId val="{00000000-A895-42E8-984B-B45582DF7A3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42.67</c:v>
                </c:pt>
                <c:pt idx="1">
                  <c:v>40.94</c:v>
                </c:pt>
                <c:pt idx="2">
                  <c:v>42.03</c:v>
                </c:pt>
                <c:pt idx="3">
                  <c:v>79.930000000000007</c:v>
                </c:pt>
                <c:pt idx="4">
                  <c:v>82.48</c:v>
                </c:pt>
              </c:numCache>
            </c:numRef>
          </c:val>
          <c:extLst>
            <c:ext xmlns:c16="http://schemas.microsoft.com/office/drawing/2014/chart" uri="{C3380CC4-5D6E-409C-BE32-E72D297353CC}">
              <c16:uniqueId val="{00000001-A895-42E8-984B-B45582DF7A3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3.71</c:v>
                </c:pt>
                <c:pt idx="1">
                  <c:v>8.99</c:v>
                </c:pt>
                <c:pt idx="2">
                  <c:v>7.47</c:v>
                </c:pt>
                <c:pt idx="3">
                  <c:v>-51.16</c:v>
                </c:pt>
                <c:pt idx="4">
                  <c:v>-14.34</c:v>
                </c:pt>
              </c:numCache>
            </c:numRef>
          </c:val>
          <c:smooth val="0"/>
          <c:extLst>
            <c:ext xmlns:c16="http://schemas.microsoft.com/office/drawing/2014/chart" uri="{C3380CC4-5D6E-409C-BE32-E72D297353CC}">
              <c16:uniqueId val="{00000002-A895-42E8-984B-B45582DF7A3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3BA-469F-BB69-0D07C21665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3BA-469F-BB69-0D07C216653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3BA-469F-BB69-0D07C216653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3BA-469F-BB69-0D07C2166537}"/>
            </c:ext>
          </c:extLst>
        </c:ser>
        <c:ser>
          <c:idx val="4"/>
          <c:order val="4"/>
          <c:tx>
            <c:strRef>
              <c:f>データシート!$A$31</c:f>
              <c:strCache>
                <c:ptCount val="1"/>
                <c:pt idx="0">
                  <c:v>簡易水道事業費特別会計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3BA-469F-BB69-0D07C2166537}"/>
            </c:ext>
          </c:extLst>
        </c:ser>
        <c:ser>
          <c:idx val="5"/>
          <c:order val="5"/>
          <c:tx>
            <c:strRef>
              <c:f>データシート!$A$32</c:f>
              <c:strCache>
                <c:ptCount val="1"/>
                <c:pt idx="0">
                  <c:v>学校給食事業費特別会計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33BA-469F-BB69-0D07C2166537}"/>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0.03</c:v>
                </c:pt>
                <c:pt idx="4">
                  <c:v>#N/A</c:v>
                </c:pt>
                <c:pt idx="5">
                  <c:v>0</c:v>
                </c:pt>
                <c:pt idx="6">
                  <c:v>#N/A</c:v>
                </c:pt>
                <c:pt idx="7">
                  <c:v>0</c:v>
                </c:pt>
                <c:pt idx="8">
                  <c:v>#N/A</c:v>
                </c:pt>
                <c:pt idx="9">
                  <c:v>0</c:v>
                </c:pt>
              </c:numCache>
            </c:numRef>
          </c:val>
          <c:extLst>
            <c:ext xmlns:c16="http://schemas.microsoft.com/office/drawing/2014/chart" uri="{C3380CC4-5D6E-409C-BE32-E72D297353CC}">
              <c16:uniqueId val="{00000006-33BA-469F-BB69-0D07C216653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7.0000000000000007E-2</c:v>
                </c:pt>
                <c:pt idx="2">
                  <c:v>#N/A</c:v>
                </c:pt>
                <c:pt idx="3">
                  <c:v>0.45</c:v>
                </c:pt>
                <c:pt idx="4">
                  <c:v>#N/A</c:v>
                </c:pt>
                <c:pt idx="5">
                  <c:v>0.34</c:v>
                </c:pt>
                <c:pt idx="6">
                  <c:v>0.39</c:v>
                </c:pt>
                <c:pt idx="7">
                  <c:v>#N/A</c:v>
                </c:pt>
                <c:pt idx="8">
                  <c:v>#N/A</c:v>
                </c:pt>
                <c:pt idx="9">
                  <c:v>1.1499999999999999</c:v>
                </c:pt>
              </c:numCache>
            </c:numRef>
          </c:val>
          <c:extLst>
            <c:ext xmlns:c16="http://schemas.microsoft.com/office/drawing/2014/chart" uri="{C3380CC4-5D6E-409C-BE32-E72D297353CC}">
              <c16:uniqueId val="{00000007-33BA-469F-BB69-0D07C2166537}"/>
            </c:ext>
          </c:extLst>
        </c:ser>
        <c:ser>
          <c:idx val="8"/>
          <c:order val="8"/>
          <c:tx>
            <c:strRef>
              <c:f>データシート!$A$35</c:f>
              <c:strCache>
                <c:ptCount val="1"/>
                <c:pt idx="0">
                  <c:v>国民健康保険事業費特別会計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6.36</c:v>
                </c:pt>
                <c:pt idx="2">
                  <c:v>#N/A</c:v>
                </c:pt>
                <c:pt idx="3">
                  <c:v>4.2300000000000004</c:v>
                </c:pt>
                <c:pt idx="4">
                  <c:v>#N/A</c:v>
                </c:pt>
                <c:pt idx="5">
                  <c:v>3.9</c:v>
                </c:pt>
                <c:pt idx="6">
                  <c:v>#N/A</c:v>
                </c:pt>
                <c:pt idx="7">
                  <c:v>5.18</c:v>
                </c:pt>
                <c:pt idx="8">
                  <c:v>#N/A</c:v>
                </c:pt>
                <c:pt idx="9">
                  <c:v>4.62</c:v>
                </c:pt>
              </c:numCache>
            </c:numRef>
          </c:val>
          <c:extLst>
            <c:ext xmlns:c16="http://schemas.microsoft.com/office/drawing/2014/chart" uri="{C3380CC4-5D6E-409C-BE32-E72D297353CC}">
              <c16:uniqueId val="{00000008-33BA-469F-BB69-0D07C216653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56.91</c:v>
                </c:pt>
                <c:pt idx="2">
                  <c:v>#N/A</c:v>
                </c:pt>
                <c:pt idx="3">
                  <c:v>63.54</c:v>
                </c:pt>
                <c:pt idx="4">
                  <c:v>#N/A</c:v>
                </c:pt>
                <c:pt idx="5">
                  <c:v>72.680000000000007</c:v>
                </c:pt>
                <c:pt idx="6">
                  <c:v>#N/A</c:v>
                </c:pt>
                <c:pt idx="7">
                  <c:v>25.2</c:v>
                </c:pt>
                <c:pt idx="8">
                  <c:v>#N/A</c:v>
                </c:pt>
                <c:pt idx="9">
                  <c:v>11.66</c:v>
                </c:pt>
              </c:numCache>
            </c:numRef>
          </c:val>
          <c:extLst>
            <c:ext xmlns:c16="http://schemas.microsoft.com/office/drawing/2014/chart" uri="{C3380CC4-5D6E-409C-BE32-E72D297353CC}">
              <c16:uniqueId val="{00000009-33BA-469F-BB69-0D07C216653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209</c:v>
                </c:pt>
                <c:pt idx="5">
                  <c:v>182</c:v>
                </c:pt>
                <c:pt idx="8">
                  <c:v>170</c:v>
                </c:pt>
                <c:pt idx="11">
                  <c:v>186</c:v>
                </c:pt>
                <c:pt idx="14">
                  <c:v>171</c:v>
                </c:pt>
              </c:numCache>
            </c:numRef>
          </c:val>
          <c:extLst>
            <c:ext xmlns:c16="http://schemas.microsoft.com/office/drawing/2014/chart" uri="{C3380CC4-5D6E-409C-BE32-E72D297353CC}">
              <c16:uniqueId val="{00000000-259C-48DC-B4F6-1BF57A1FDF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9C-48DC-B4F6-1BF57A1FDF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59C-48DC-B4F6-1BF57A1FDF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19</c:v>
                </c:pt>
                <c:pt idx="3">
                  <c:v>16</c:v>
                </c:pt>
                <c:pt idx="6">
                  <c:v>13</c:v>
                </c:pt>
                <c:pt idx="9">
                  <c:v>26</c:v>
                </c:pt>
                <c:pt idx="12">
                  <c:v>27</c:v>
                </c:pt>
              </c:numCache>
            </c:numRef>
          </c:val>
          <c:extLst>
            <c:ext xmlns:c16="http://schemas.microsoft.com/office/drawing/2014/chart" uri="{C3380CC4-5D6E-409C-BE32-E72D297353CC}">
              <c16:uniqueId val="{00000003-259C-48DC-B4F6-1BF57A1FDF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119</c:v>
                </c:pt>
                <c:pt idx="3">
                  <c:v>86</c:v>
                </c:pt>
                <c:pt idx="6">
                  <c:v>72</c:v>
                </c:pt>
                <c:pt idx="9">
                  <c:v>71</c:v>
                </c:pt>
                <c:pt idx="12">
                  <c:v>58</c:v>
                </c:pt>
              </c:numCache>
            </c:numRef>
          </c:val>
          <c:extLst>
            <c:ext xmlns:c16="http://schemas.microsoft.com/office/drawing/2014/chart" uri="{C3380CC4-5D6E-409C-BE32-E72D297353CC}">
              <c16:uniqueId val="{00000004-259C-48DC-B4F6-1BF57A1FDF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9C-48DC-B4F6-1BF57A1FDF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9C-48DC-B4F6-1BF57A1FDF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206</c:v>
                </c:pt>
                <c:pt idx="3">
                  <c:v>184</c:v>
                </c:pt>
                <c:pt idx="6">
                  <c:v>177</c:v>
                </c:pt>
                <c:pt idx="9">
                  <c:v>199</c:v>
                </c:pt>
                <c:pt idx="12">
                  <c:v>191</c:v>
                </c:pt>
              </c:numCache>
            </c:numRef>
          </c:val>
          <c:extLst>
            <c:ext xmlns:c16="http://schemas.microsoft.com/office/drawing/2014/chart" uri="{C3380CC4-5D6E-409C-BE32-E72D297353CC}">
              <c16:uniqueId val="{00000007-259C-48DC-B4F6-1BF57A1FDF5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135</c:v>
                </c:pt>
                <c:pt idx="2">
                  <c:v>#N/A</c:v>
                </c:pt>
                <c:pt idx="3">
                  <c:v>#N/A</c:v>
                </c:pt>
                <c:pt idx="4">
                  <c:v>104</c:v>
                </c:pt>
                <c:pt idx="5">
                  <c:v>#N/A</c:v>
                </c:pt>
                <c:pt idx="6">
                  <c:v>#N/A</c:v>
                </c:pt>
                <c:pt idx="7">
                  <c:v>92</c:v>
                </c:pt>
                <c:pt idx="8">
                  <c:v>#N/A</c:v>
                </c:pt>
                <c:pt idx="9">
                  <c:v>#N/A</c:v>
                </c:pt>
                <c:pt idx="10">
                  <c:v>110</c:v>
                </c:pt>
                <c:pt idx="11">
                  <c:v>#N/A</c:v>
                </c:pt>
                <c:pt idx="12">
                  <c:v>#N/A</c:v>
                </c:pt>
                <c:pt idx="13">
                  <c:v>105</c:v>
                </c:pt>
                <c:pt idx="14">
                  <c:v>#N/A</c:v>
                </c:pt>
              </c:numCache>
            </c:numRef>
          </c:val>
          <c:smooth val="0"/>
          <c:extLst>
            <c:ext xmlns:c16="http://schemas.microsoft.com/office/drawing/2014/chart" uri="{C3380CC4-5D6E-409C-BE32-E72D297353CC}">
              <c16:uniqueId val="{00000008-259C-48DC-B4F6-1BF57A1FDF5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1720</c:v>
                </c:pt>
                <c:pt idx="5">
                  <c:v>1917</c:v>
                </c:pt>
                <c:pt idx="8">
                  <c:v>2202</c:v>
                </c:pt>
                <c:pt idx="11">
                  <c:v>2217</c:v>
                </c:pt>
                <c:pt idx="14">
                  <c:v>2351</c:v>
                </c:pt>
              </c:numCache>
            </c:numRef>
          </c:val>
          <c:extLst>
            <c:ext xmlns:c16="http://schemas.microsoft.com/office/drawing/2014/chart" uri="{C3380CC4-5D6E-409C-BE32-E72D297353CC}">
              <c16:uniqueId val="{00000000-3E33-4F28-B573-D47BB3A2102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E33-4F28-B573-D47BB3A2102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1169</c:v>
                </c:pt>
                <c:pt idx="5">
                  <c:v>1154</c:v>
                </c:pt>
                <c:pt idx="8">
                  <c:v>1182</c:v>
                </c:pt>
                <c:pt idx="11">
                  <c:v>1687</c:v>
                </c:pt>
                <c:pt idx="14">
                  <c:v>1710</c:v>
                </c:pt>
              </c:numCache>
            </c:numRef>
          </c:val>
          <c:extLst>
            <c:ext xmlns:c16="http://schemas.microsoft.com/office/drawing/2014/chart" uri="{C3380CC4-5D6E-409C-BE32-E72D297353CC}">
              <c16:uniqueId val="{00000002-3E33-4F28-B573-D47BB3A2102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33-4F28-B573-D47BB3A2102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33-4F28-B573-D47BB3A2102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33-4F28-B573-D47BB3A2102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624</c:v>
                </c:pt>
                <c:pt idx="3">
                  <c:v>570</c:v>
                </c:pt>
                <c:pt idx="6">
                  <c:v>548</c:v>
                </c:pt>
                <c:pt idx="9">
                  <c:v>526</c:v>
                </c:pt>
                <c:pt idx="12">
                  <c:v>523</c:v>
                </c:pt>
              </c:numCache>
            </c:numRef>
          </c:val>
          <c:extLst>
            <c:ext xmlns:c16="http://schemas.microsoft.com/office/drawing/2014/chart" uri="{C3380CC4-5D6E-409C-BE32-E72D297353CC}">
              <c16:uniqueId val="{00000006-3E33-4F28-B573-D47BB3A2102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92</c:v>
                </c:pt>
                <c:pt idx="3">
                  <c:v>192</c:v>
                </c:pt>
                <c:pt idx="6">
                  <c:v>301</c:v>
                </c:pt>
                <c:pt idx="9">
                  <c:v>295</c:v>
                </c:pt>
                <c:pt idx="12">
                  <c:v>298</c:v>
                </c:pt>
              </c:numCache>
            </c:numRef>
          </c:val>
          <c:extLst>
            <c:ext xmlns:c16="http://schemas.microsoft.com/office/drawing/2014/chart" uri="{C3380CC4-5D6E-409C-BE32-E72D297353CC}">
              <c16:uniqueId val="{00000007-3E33-4F28-B573-D47BB3A2102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899</c:v>
                </c:pt>
                <c:pt idx="3">
                  <c:v>801</c:v>
                </c:pt>
                <c:pt idx="6">
                  <c:v>704</c:v>
                </c:pt>
                <c:pt idx="9">
                  <c:v>618</c:v>
                </c:pt>
                <c:pt idx="12">
                  <c:v>564</c:v>
                </c:pt>
              </c:numCache>
            </c:numRef>
          </c:val>
          <c:extLst>
            <c:ext xmlns:c16="http://schemas.microsoft.com/office/drawing/2014/chart" uri="{C3380CC4-5D6E-409C-BE32-E72D297353CC}">
              <c16:uniqueId val="{00000008-3E33-4F28-B573-D47BB3A2102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9-3E33-4F28-B573-D47BB3A2102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1815</c:v>
                </c:pt>
                <c:pt idx="3">
                  <c:v>2059</c:v>
                </c:pt>
                <c:pt idx="6">
                  <c:v>2285</c:v>
                </c:pt>
                <c:pt idx="9">
                  <c:v>2494</c:v>
                </c:pt>
                <c:pt idx="12">
                  <c:v>2618</c:v>
                </c:pt>
              </c:numCache>
            </c:numRef>
          </c:val>
          <c:extLst>
            <c:ext xmlns:c16="http://schemas.microsoft.com/office/drawing/2014/chart" uri="{C3380CC4-5D6E-409C-BE32-E72D297353CC}">
              <c16:uniqueId val="{0000000A-3E33-4F28-B573-D47BB3A2102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542</c:v>
                </c:pt>
                <c:pt idx="2">
                  <c:v>#N/A</c:v>
                </c:pt>
                <c:pt idx="3">
                  <c:v>#N/A</c:v>
                </c:pt>
                <c:pt idx="4">
                  <c:v>551</c:v>
                </c:pt>
                <c:pt idx="5">
                  <c:v>#N/A</c:v>
                </c:pt>
                <c:pt idx="6">
                  <c:v>#N/A</c:v>
                </c:pt>
                <c:pt idx="7">
                  <c:v>454</c:v>
                </c:pt>
                <c:pt idx="8">
                  <c:v>#N/A</c:v>
                </c:pt>
                <c:pt idx="9">
                  <c:v>#N/A</c:v>
                </c:pt>
                <c:pt idx="10">
                  <c:v>29</c:v>
                </c:pt>
                <c:pt idx="11">
                  <c:v>#N/A</c:v>
                </c:pt>
                <c:pt idx="12">
                  <c:v>#N/A</c:v>
                </c:pt>
                <c:pt idx="13">
                  <c:v>0</c:v>
                </c:pt>
                <c:pt idx="14">
                  <c:v>#N/A</c:v>
                </c:pt>
              </c:numCache>
            </c:numRef>
          </c:val>
          <c:smooth val="0"/>
          <c:extLst>
            <c:ext xmlns:c16="http://schemas.microsoft.com/office/drawing/2014/chart" uri="{C3380CC4-5D6E-409C-BE32-E72D297353CC}">
              <c16:uniqueId val="{0000000B-3E33-4F28-B573-D47BB3A2102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617</c:v>
                </c:pt>
                <c:pt idx="1">
                  <c:v>1118</c:v>
                </c:pt>
                <c:pt idx="2">
                  <c:v>1118</c:v>
                </c:pt>
              </c:numCache>
            </c:numRef>
          </c:val>
          <c:extLst>
            <c:ext xmlns:c16="http://schemas.microsoft.com/office/drawing/2014/chart" uri="{C3380CC4-5D6E-409C-BE32-E72D297353CC}">
              <c16:uniqueId val="{00000000-3943-4EB4-8576-2D4938289F3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245</c:v>
                </c:pt>
                <c:pt idx="1">
                  <c:v>256</c:v>
                </c:pt>
                <c:pt idx="2">
                  <c:v>274</c:v>
                </c:pt>
              </c:numCache>
            </c:numRef>
          </c:val>
          <c:extLst>
            <c:ext xmlns:c16="http://schemas.microsoft.com/office/drawing/2014/chart" uri="{C3380CC4-5D6E-409C-BE32-E72D297353CC}">
              <c16:uniqueId val="{00000001-3943-4EB4-8576-2D4938289F3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195</c:v>
                </c:pt>
                <c:pt idx="1">
                  <c:v>197</c:v>
                </c:pt>
                <c:pt idx="2">
                  <c:v>200</c:v>
                </c:pt>
              </c:numCache>
            </c:numRef>
          </c:val>
          <c:extLst>
            <c:ext xmlns:c16="http://schemas.microsoft.com/office/drawing/2014/chart" uri="{C3380CC4-5D6E-409C-BE32-E72D297353CC}">
              <c16:uniqueId val="{00000002-3943-4EB4-8576-2D4938289F3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{364D9CBA-737C-43DF-9795-786732A41CBF}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8A8-4FFF-835C-EF94000578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{DB834665-DC07-4C87-8F91-56C42AAE10B9}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A8-4FFF-835C-EF94000578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{F73DB6D9-ABF6-4122-BB74-45999ACE57AB}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A8-4FFF-835C-EF94000578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{B3FE1E06-29F7-4370-BC4B-C9945CC58F15}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A8-4FFF-835C-EF94000578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{588799B6-15EB-46AC-9170-CDFC57320D55}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A8-4FFF-835C-EF940005784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{90B77824-297B-44C0-9277-815909E120B2}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8A8-4FFF-835C-EF940005784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{A28D50DC-B5DA-4012-A22F-1386A22C02DA}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8A8-4FFF-835C-EF940005784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{2945FA02-9C3D-45AE-8F65-E810FBCFDC66}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8A8-4FFF-835C-EF940005784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{C63DFD1F-C1AC-4CE8-8BDC-C170C946292A}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8A8-4FFF-835C-EF94000578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57.5</c:v>
                </c:pt>
                <c:pt idx="16">
                  <c:v>64.7</c:v>
                </c:pt>
              </c:numCache>
            </c:numRef>
          </c:xVal>
          <c:yVal>
            <c:numRef>
              <c:f>公会計指標分析・財政指標組合せ分析表!$BP$51:$DC$51</c:f>
              <c:numCache>
                <c:formatCode>#,##0.0;"▲ "#,##0.0</c:formatCode>
                <c:ptCount val="40"/>
                <c:pt idx="8">
                  <c:v>41.5</c:v>
                </c:pt>
                <c:pt idx="16">
                  <c:v>34.9</c:v>
                </c:pt>
              </c:numCache>
            </c:numRef>
          </c:yVal>
          <c:smooth val="0"/>
          <c:extLst>
            <c:ext xmlns:c16="http://schemas.microsoft.com/office/drawing/2014/chart" uri="{C3380CC4-5D6E-409C-BE32-E72D297353CC}">
              <c16:uniqueId val="{00000009-48A8-4FFF-835C-EF940005784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{7AB50119-FFF8-4FEA-B913-4BFD70008C59}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8A8-4FFF-835C-EF940005784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{16DC6E2B-6EAE-4069-BAD6-20B1412BF903}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A8-4FFF-835C-EF94000578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{8BE04DB6-688B-4821-97AC-1C7A589CD831}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A8-4FFF-835C-EF94000578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{2EA8EC15-99AC-41C9-B65E-AC535546D131}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A8-4FFF-835C-EF94000578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{885BCF3C-1647-4EBF-8418-CA5C0837E79F}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A8-4FFF-835C-EF940005784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{3DD70417-1533-4C7A-B065-7CDA8568AA57}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8A8-4FFF-835C-EF940005784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{1B178A53-3D38-4FCD-9537-75E95F0BA7D8}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8A8-4FFF-835C-EF940005784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{2C9713D2-1B18-45B7-8733-4F919EF29BF6}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8A8-4FFF-835C-EF940005784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{3EEC711F-9465-4FE3-BAF9-F5939EBC0BE5}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8A8-4FFF-835C-EF94000578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57.5</c:v>
                </c:pt>
              </c:numCache>
            </c:numRef>
          </c:xVal>
          <c:yVal>
            <c:numRef>
              <c:f>公会計指標分析・財政指標組合せ分析表!$BP$55:$DC$55</c:f>
              <c:numCache>
                <c:formatCode>#,##0.0;"▲ "#,##0.0</c:formatCode>
                <c:ptCount val="40"/>
                <c:pt idx="8">
                  <c:v>0</c:v>
                </c:pt>
                <c:pt idx="16">
                  <c:v>0</c:v>
                </c:pt>
              </c:numCache>
            </c:numRef>
          </c:yVal>
          <c:smooth val="0"/>
          <c:extLst>
            <c:ext xmlns:c16="http://schemas.microsoft.com/office/drawing/2014/chart" uri="{C3380CC4-5D6E-409C-BE32-E72D297353CC}">
              <c16:uniqueId val="{00000013-48A8-4FFF-835C-EF940005784A}"/>
            </c:ext>
          </c:extLst>
        </c:ser>
        <c:dLbls>
          <c:showLegendKey val="0"/>
          <c:showVal val="1"/>
          <c:showCatName val="0"/>
          <c:showSerName val="0"/>
          <c:showPercent val="0"/>
          <c:showBubbleSize val="0"/>
        </c:dLbls>
        <c:axId val="46179840"/>
        <c:axId val="46181760"/>
      </c:scatterChart>
      <c:valAx>
        <c:axId val="46179840"/>
        <c:scaling>
          <c:orientation val="minMax"/>
          <c:max val="65.5"/>
          <c:min val="5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9"/>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{44539EF0-78C7-41B6-A68C-AA26722A36C3}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FF6-4169-A8A8-EF0858AA80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{B80AA5EC-39E1-48D7-BD34-19B4A750881C}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F6-4169-A8A8-EF0858AA80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{31F253BF-A6AC-43CE-9B78-F220A91D8500}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F6-4169-A8A8-EF0858AA80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{32ABEA6B-2BEE-4385-9615-DB0470EAFFDE}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F6-4169-A8A8-EF0858AA80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{DB2489E9-4F3D-4683-B2FB-8FD5920B4D98}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F6-4169-A8A8-EF0858AA80B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{EE0E5548-9FA4-43EF-827F-FBBC8DCE2BD0}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FF6-4169-A8A8-EF0858AA80B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{6883F7E5-3D95-469C-B036-4EE6FA9187A3}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FF6-4169-A8A8-EF0858AA80B6}"/>
                </c:ext>
              </c:extLst>
            </c:dLbl>
            <c:dLbl>
              <c:idx val="24"/>
              <c:layout>
                <c:manualLayout>
                  <c:x val="-3.088543246124298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{92588122-B2E6-42BC-BBE1-428ED359BB5B}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FF6-4169-A8A8-EF0858AA80B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{7FBBB902-8A6A-4524-8C85-3006FFFA7AAF}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FF6-4169-A8A8-EF0858AA80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9.9</c:v>
                </c:pt>
                <c:pt idx="16">
                  <c:v>8.6</c:v>
                </c:pt>
                <c:pt idx="24">
                  <c:v>7.9</c:v>
                </c:pt>
                <c:pt idx="32">
                  <c:v>8.3000000000000007</c:v>
                </c:pt>
              </c:numCache>
            </c:numRef>
          </c:xVal>
          <c:yVal>
            <c:numRef>
              <c:f>公会計指標分析・財政指標組合せ分析表!$BP$73:$DC$73</c:f>
              <c:numCache>
                <c:formatCode>#,##0.0;"▲ "#,##0.0</c:formatCode>
                <c:ptCount val="40"/>
                <c:pt idx="0">
                  <c:v>43.8</c:v>
                </c:pt>
                <c:pt idx="8">
                  <c:v>41.5</c:v>
                </c:pt>
                <c:pt idx="16">
                  <c:v>34.9</c:v>
                </c:pt>
                <c:pt idx="24">
                  <c:v>2.2999999999999998</c:v>
                </c:pt>
              </c:numCache>
            </c:numRef>
          </c:yVal>
          <c:smooth val="0"/>
          <c:extLst>
            <c:ext xmlns:c16="http://schemas.microsoft.com/office/drawing/2014/chart" uri="{C3380CC4-5D6E-409C-BE32-E72D297353CC}">
              <c16:uniqueId val="{00000009-6FF6-4169-A8A8-EF0858AA80B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2510550776978286E-2"/>
                  <c:y val="-6.2416647087793951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{69DA9E28-8FEE-4529-A91E-6095F90D431E}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FF6-4169-A8A8-EF0858AA80B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{23651997-0F81-4261-B67E-BA1D27E313DB}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F6-4169-A8A8-EF0858AA80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{894819BC-306D-4F35-8E73-31322267BF07}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F6-4169-A8A8-EF0858AA80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{58CE146E-BE05-4987-BC1B-87BB54CB90C0}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F6-4169-A8A8-EF0858AA80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{CA454230-6F89-41A0-8AD1-FB162A460501}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F6-4169-A8A8-EF0858AA80B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{255E3D12-C0F2-439A-B771-D6FFD356A524}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FF6-4169-A8A8-EF0858AA80B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{EC06B639-E04D-44A9-AC5A-171A27CD07C8}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FF6-4169-A8A8-EF0858AA80B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{57175071-FE37-40FE-9E26-3C3A73832B97}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FF6-4169-A8A8-EF0858AA80B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{7F96E6BC-C092-4C7B-A153-B8B71A412476}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FF6-4169-A8A8-EF0858AA80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7.2</c:v>
                </c:pt>
                <c:pt idx="16">
                  <c:v>6</c:v>
                </c:pt>
                <c:pt idx="24">
                  <c:v>5.6</c:v>
                </c:pt>
                <c:pt idx="32">
                  <c:v>5.3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FF6-4169-A8A8-EF0858AA80B6}"/>
            </c:ext>
          </c:extLst>
        </c:ser>
        <c:dLbls>
          <c:showLegendKey val="0"/>
          <c:showVal val="1"/>
          <c:showCatName val="0"/>
          <c:showSerName val="0"/>
          <c:showPercent val="0"/>
          <c:showBubbleSize val="0"/>
        </c:dLbls>
        <c:axId val="84219776"/>
        <c:axId val="84234240"/>
      </c:scatterChart>
      <c:valAx>
        <c:axId val="84219776"/>
        <c:scaling>
          <c:orientation val="minMax"/>
          <c:max val="11.6"/>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2"/>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奈良県東吉野村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行財政改革により、交付税算入率の高い有利な地方債を借り入れ、また、事業の見直し等により借入額を抑えた結果、元利償還金が平成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年度までは減少傾向にあったが、南和公立病院の機器整備に係る地方債の償還が始まった事などにより平成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年度には元利償還金が増加した。今後は南和公立病院の施設建設及び小さな道の駅建設に係る地方債の償還も始まる事から算入公債費等の数値も適切に把握しながら、さらなる事業の見直し等を行う。</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奈良県東吉野村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行財政改革により事業の見直し等を行い借入額を抑えた結果平成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年度までは地方債の現在高が減少傾向にあったが、南和公立病院の建設に伴う地方債の借入等により平成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年度は現在高が増加し、また、平成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年度には小さな道の駅建設に伴う地方債の借入により現在高が増加した。しかし、簡易水道事業費特別会計において、地方債の定期償還により地方債現在高が減少し、それに伴う公営企業債等繰入見込額が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百万円減少した。また、交付税算入率の高い有利な地方債を借り入れることにより、充当可能財源等である基準財政需要額算入見込額が増加し、平成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年度には財政調整基金を</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百万円積み立てたことにより将来負担比率はマイナスとなった。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奈良県東吉野村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財政改革により、適切な財源の確保と歳出の精査を行ってきた結果、財政調整基金として積み立てる事が出来、また、ふるさと東吉野応援基金や心のふれあい集い基金等東吉野を応援してくださる方々のご寄附により基金全体としては増加してき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普通交付税額の減少が続いている事から事業執行にあたり財源不足が生じるおそれがあり、また、東吉野を応援してくださる方々の想いに応えるため、笑顔あふれる木と水のふるさとづくり推進に向け、基金を活用し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・地域振興基金・・福祉活動の促進及び快適な生活環境の形成等を図る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・ふるさと東吉野応援基金・・林業の振興、観光の振興、文化歴史の継承、自然環境の保全及び新エネルギーの導入等を図る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・深吉野の石鼎顕彰基金・・深吉野の石鼎とも称えられた俳人原石鼎を永く顕彰し、もって地域文化の発展向上の一助に資する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・ふるさと東吉野応援基金・・東吉野村をふるさとと想い応援するためにいただいた寄附を積み立てた事により増加した。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・心のふれあい集い基金・・ふるさとの発展を願う個人・企業からいただいた寄附を積み立てた事により増加した。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東吉野応援基金・・今までご寄附いただき積み立てたところから、村コミュニティバス購入の際の財源の一部として活用させていただいている。今後もコミュニティバスの購入の財源の一部に活用させていただくと共に村の発展のため活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心のふれあい集い基金・・今までご寄附いただいたものを積み立てている。当該基金については一般寄附を財源としているため増加については見込めないが、今後は笑顔あふれる木と水のふるさとづくりのため活用を検討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・例年基金の運用により生じる利息のみを積み増ししてきたが、平成</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年度において決算剰余金処分により</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百万円積み立てた事により大幅に増加した。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財政改革により、適切な財源の確保と歳出の精査を行ってきた結果基金は増加したが、近年普通交付税額の減少が続いている事から事業執行にあたり財源不足が生じるおそれがあるため、基金として今以上に増加しないよう取り崩しも視野に入れ有効に活用し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・地方債償還のため県の補助金等を積み立てた事により増加した。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・今後償還が開始される南和公立病院の施設建設に係る地方債及び小さな道の駅建設に係る地方債の償還等地方債償還の増加に対応するため計画的に積立てを行う。</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D80B78E-F71B-4E4E-A777-241BA9553E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0B405E6-AD6F-4DF5-B4D4-B9B9763EB5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72</xdr:row>
      <xdr:rowOff>0</xdr:rowOff>
    </xdr:from>
    <xdr:to>
      <xdr:col>107</xdr:col>
      <xdr:colOff>0</xdr:colOff>
      <xdr:row>74</xdr:row>
      <xdr:rowOff>0</xdr:rowOff>
    </xdr:to>
    <xdr:sp macro="" textlink="">
      <xdr:nvSpPr>
        <xdr:cNvPr id="4" name="正方形/長方形 3">
          <a:extLst>
            <a:ext uri="{FF2B5EF4-FFF2-40B4-BE49-F238E27FC236}">
              <a16:creationId xmlns:a16="http://schemas.microsoft.com/office/drawing/2014/main" id="{BF539C8D-1F20-45EE-BBBE-5B6C9787A55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a:extLst>
            <a:ext uri="{FF2B5EF4-FFF2-40B4-BE49-F238E27FC236}">
              <a16:creationId xmlns:a16="http://schemas.microsoft.com/office/drawing/2014/main" id="{C18D666F-519E-42F8-A2D4-EB183C255C2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a:extLst>
            <a:ext uri="{FF2B5EF4-FFF2-40B4-BE49-F238E27FC236}">
              <a16:creationId xmlns:a16="http://schemas.microsoft.com/office/drawing/2014/main" id="{4B26B63A-8429-4A1E-814B-E74B90A2990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a:extLst>
            <a:ext uri="{FF2B5EF4-FFF2-40B4-BE49-F238E27FC236}">
              <a16:creationId xmlns:a16="http://schemas.microsoft.com/office/drawing/2014/main" id="{02ACD046-C629-4012-A172-72B64BCB547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a:extLst>
            <a:ext uri="{FF2B5EF4-FFF2-40B4-BE49-F238E27FC236}">
              <a16:creationId xmlns:a16="http://schemas.microsoft.com/office/drawing/2014/main" id="{EA38477E-F952-4820-BEC8-72C7900BF96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奈良県東吉野村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a:extLst>
            <a:ext uri="{FF2B5EF4-FFF2-40B4-BE49-F238E27FC236}">
              <a16:creationId xmlns:a16="http://schemas.microsoft.com/office/drawing/2014/main" id="{C4267AF5-ED67-4F29-8283-833EFDC0A65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a:extLst>
            <a:ext uri="{FF2B5EF4-FFF2-40B4-BE49-F238E27FC236}">
              <a16:creationId xmlns:a16="http://schemas.microsoft.com/office/drawing/2014/main" id="{77FE8AB9-EDFE-44ED-9121-C8637004A89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a:extLst>
            <a:ext uri="{FF2B5EF4-FFF2-40B4-BE49-F238E27FC236}">
              <a16:creationId xmlns:a16="http://schemas.microsoft.com/office/drawing/2014/main" id="{35D0FE44-973C-42BC-8799-3FB795FCBD3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a:extLst>
            <a:ext uri="{FF2B5EF4-FFF2-40B4-BE49-F238E27FC236}">
              <a16:creationId xmlns:a16="http://schemas.microsoft.com/office/drawing/2014/main" id="{3303D522-1A20-40E9-B926-637AC3BD867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a:extLst>
            <a:ext uri="{FF2B5EF4-FFF2-40B4-BE49-F238E27FC236}">
              <a16:creationId xmlns:a16="http://schemas.microsoft.com/office/drawing/2014/main" id="{5C501539-9A58-4DFF-9DFB-3F3B7E94C58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a:extLst>
            <a:ext uri="{FF2B5EF4-FFF2-40B4-BE49-F238E27FC236}">
              <a16:creationId xmlns:a16="http://schemas.microsoft.com/office/drawing/2014/main" id="{17D047F5-A14E-459F-9E6E-6CFD04AD42F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1,782
1,764
131.65
2,591,765
2,409,519
158,027
1,355,076
2,618,205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a:extLst>
            <a:ext uri="{FF2B5EF4-FFF2-40B4-BE49-F238E27FC236}">
              <a16:creationId xmlns:a16="http://schemas.microsoft.com/office/drawing/2014/main" id="{4B81CB6F-0A26-4CB3-89FD-75241B66AB9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a:extLst>
            <a:ext uri="{FF2B5EF4-FFF2-40B4-BE49-F238E27FC236}">
              <a16:creationId xmlns:a16="http://schemas.microsoft.com/office/drawing/2014/main" id="{2AE13934-D9B6-4EC8-A102-24B17545A59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a:extLst>
            <a:ext uri="{FF2B5EF4-FFF2-40B4-BE49-F238E27FC236}">
              <a16:creationId xmlns:a16="http://schemas.microsoft.com/office/drawing/2014/main" id="{E16F066E-57D3-4A6A-9E25-63143350CF4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a:extLst>
            <a:ext uri="{FF2B5EF4-FFF2-40B4-BE49-F238E27FC236}">
              <a16:creationId xmlns:a16="http://schemas.microsoft.com/office/drawing/2014/main" id="{36091932-DF0B-422B-A807-A5ACB1B4615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a:extLst>
            <a:ext uri="{FF2B5EF4-FFF2-40B4-BE49-F238E27FC236}">
              <a16:creationId xmlns:a16="http://schemas.microsoft.com/office/drawing/2014/main" id="{6B2D6F41-5258-42B2-AD7D-F390CCB2B02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a:extLst>
            <a:ext uri="{FF2B5EF4-FFF2-40B4-BE49-F238E27FC236}">
              <a16:creationId xmlns:a16="http://schemas.microsoft.com/office/drawing/2014/main" id="{53470287-91A4-4EAB-B178-A5ECE0FD71A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a:extLst>
            <a:ext uri="{FF2B5EF4-FFF2-40B4-BE49-F238E27FC236}">
              <a16:creationId xmlns:a16="http://schemas.microsoft.com/office/drawing/2014/main" id="{F4241CF9-8170-40BF-897A-66BD3C9F88F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a:extLst>
            <a:ext uri="{FF2B5EF4-FFF2-40B4-BE49-F238E27FC236}">
              <a16:creationId xmlns:a16="http://schemas.microsoft.com/office/drawing/2014/main" id="{56A0A9AC-EE74-4E9B-9780-191DC9A459F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a:extLst>
            <a:ext uri="{FF2B5EF4-FFF2-40B4-BE49-F238E27FC236}">
              <a16:creationId xmlns:a16="http://schemas.microsoft.com/office/drawing/2014/main" id="{8BAB96E4-15E9-43DD-8C72-EC0F98DBBC0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a:extLst>
            <a:ext uri="{FF2B5EF4-FFF2-40B4-BE49-F238E27FC236}">
              <a16:creationId xmlns:a16="http://schemas.microsoft.com/office/drawing/2014/main" id="{A40CC363-9269-40D8-9F73-75562231293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a:extLst>
            <a:ext uri="{FF2B5EF4-FFF2-40B4-BE49-F238E27FC236}">
              <a16:creationId xmlns:a16="http://schemas.microsoft.com/office/drawing/2014/main" id="{4E220F12-4F7E-4D24-B1CD-CB02A670842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a:extLst>
            <a:ext uri="{FF2B5EF4-FFF2-40B4-BE49-F238E27FC236}">
              <a16:creationId xmlns:a16="http://schemas.microsoft.com/office/drawing/2014/main" id="{26AD3E19-E22D-446B-ADDB-54884B90D78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a:extLst>
            <a:ext uri="{FF2B5EF4-FFF2-40B4-BE49-F238E27FC236}">
              <a16:creationId xmlns:a16="http://schemas.microsoft.com/office/drawing/2014/main" id="{D69DBB47-3BC4-4A38-9EA3-6AC70E6494B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a:extLst>
            <a:ext uri="{FF2B5EF4-FFF2-40B4-BE49-F238E27FC236}">
              <a16:creationId xmlns:a16="http://schemas.microsoft.com/office/drawing/2014/main" id="{9FFBBADA-B84E-47D9-8ABA-D8E03CF8D1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a:extLst>
            <a:ext uri="{FF2B5EF4-FFF2-40B4-BE49-F238E27FC236}">
              <a16:creationId xmlns:a16="http://schemas.microsoft.com/office/drawing/2014/main" id="{31C8B9EB-20F6-49B9-AB55-FCC9BE53E73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a:extLst>
            <a:ext uri="{FF2B5EF4-FFF2-40B4-BE49-F238E27FC236}">
              <a16:creationId xmlns:a16="http://schemas.microsoft.com/office/drawing/2014/main" id="{374569ED-1052-4844-9E51-54DA46C1C28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a:extLst>
            <a:ext uri="{FF2B5EF4-FFF2-40B4-BE49-F238E27FC236}">
              <a16:creationId xmlns:a16="http://schemas.microsoft.com/office/drawing/2014/main" id="{6FCAB833-9134-48E7-99DA-225D344E696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a:extLst>
            <a:ext uri="{FF2B5EF4-FFF2-40B4-BE49-F238E27FC236}">
              <a16:creationId xmlns:a16="http://schemas.microsoft.com/office/drawing/2014/main" id="{5EDB0CFC-2E50-40E4-9F7F-7826ED64E7EF}"/>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3" name="テキスト ボックス 32">
          <a:extLst>
            <a:ext uri="{FF2B5EF4-FFF2-40B4-BE49-F238E27FC236}">
              <a16:creationId xmlns:a16="http://schemas.microsoft.com/office/drawing/2014/main" id="{F0A449F2-82CC-43AB-A63F-AC7876961C36}"/>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4" name="テキスト ボックス 33">
          <a:extLst>
            <a:ext uri="{FF2B5EF4-FFF2-40B4-BE49-F238E27FC236}">
              <a16:creationId xmlns:a16="http://schemas.microsoft.com/office/drawing/2014/main" id="{6B1F5352-EF91-4333-8B2E-7A9217FCA7C1}"/>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5" name="テキスト ボックス 34">
          <a:extLst>
            <a:ext uri="{FF2B5EF4-FFF2-40B4-BE49-F238E27FC236}">
              <a16:creationId xmlns:a16="http://schemas.microsoft.com/office/drawing/2014/main" id="{ABE3ED1A-87DE-4BC1-A800-A07EE61467E9}"/>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8F03674-B4FD-4E60-910B-F71E81BFA39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95F1CAD9-3F93-4962-B216-46CF7F80364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093C80D6-6683-4E26-AAE8-795F834796CE}"/>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B263C1E-FBDA-4AA1-B695-AFD450590A4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960912B-127E-4495-804E-29690AD55FA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D9A020E-36C7-4BCD-8D03-DC458DBEBE2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638F89D-E1BF-4B74-830A-67207D6DE2B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4BD49B64-A952-4060-A081-82C35444373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BEB084F-EFB3-4F11-AB86-3CF565DCB97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5EDEA43-C64E-4E67-8987-AF570AB0910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FE553E3-7A99-4F96-9AAB-C0FDCA2CD72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AAA02E7-ECC3-4B49-9E9A-6AD867C21A6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13389E9-626A-4AD7-8CCF-D2FB6C7C208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８年度までは有形固定資産減価償却率は上昇傾向にある。今後は、同年度に策定した公共施設等総合管理計画に基づく個別施設計画の策定を行い、順次、長寿命化対策や維持修繕、老朽化対策等を行い、有形固定資産減価償却率が高くても安全・安心に暮らせる村づくりを行う。なお、平成２９年度及び平成３０年度分については現在作成中であり、出来次第随時更新を行う。</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CF21849-C1DC-483F-A9D7-C6CA0A3EA1B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296D7B8-97BF-4355-A31A-FBEB42F4D14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95A3B2A6-BFA6-4055-A6E1-C8BA8D440C5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853F3955-AD6A-488D-992D-EA4C3F615AEE}"/>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B2FBD7A-7706-47D7-924B-0192E14EECF5}"/>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A7E5690C-91C2-4776-A12C-B253D5FD2AEF}"/>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66AF2B75-C164-46E0-9FDC-BAB4AA46C3FB}"/>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E97211B5-2AF8-4287-BFD9-44469F31F9CF}"/>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4D587C20-A699-433E-AFDC-66996504D47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C1394474-B892-413E-BD8F-CB4E685835A2}"/>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A8C6EC9-B4B4-4E10-B90C-8F1E0FA89261}"/>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95FBB86-5CC1-4175-AF0D-F3FB4F1DCA78}"/>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535634C8-3C37-4819-8D76-E6F3058937AF}"/>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ED10C358-2814-443F-8633-A5B452AD061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FC97E934-2D60-4600-83D4-D77010F9A308}"/>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818437DB-019A-4C9D-AC54-AD46E12B593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5" name="テキスト ボックス 64">
          <a:extLst>
            <a:ext uri="{FF2B5EF4-FFF2-40B4-BE49-F238E27FC236}">
              <a16:creationId xmlns:a16="http://schemas.microsoft.com/office/drawing/2014/main" id="{9C9B56FB-C008-464F-B7C4-3991D878CA1F}"/>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8EF7E2F9-3230-42B6-9B94-DEA435D89FF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73569</xdr:rowOff>
    </xdr:from>
    <xdr:to>
      <xdr:col>23</xdr:col>
      <xdr:colOff>85090</xdr:colOff>
      <xdr:row>35</xdr:row>
      <xdr:rowOff>77560</xdr:rowOff>
    </xdr:to>
    <xdr:cxnSp macro="">
      <xdr:nvCxnSpPr>
        <xdr:cNvPr id="67" name="直線コネクタ 66">
          <a:extLst>
            <a:ext uri="{FF2B5EF4-FFF2-40B4-BE49-F238E27FC236}">
              <a16:creationId xmlns:a16="http://schemas.microsoft.com/office/drawing/2014/main" id="{1BB29154-B51A-4102-950B-536A51D76132}"/>
            </a:ext>
          </a:extLst>
        </xdr:cNvPr>
        <xdr:cNvCxnSpPr/>
      </xdr:nvCxnSpPr>
      <xdr:spPr>
        <a:xfrm flipV="1">
          <a:off x="4760595" y="5474244"/>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81387</xdr:rowOff>
    </xdr:from>
    <xdr:ext cx="405111" cy="259045"/>
    <xdr:sp macro="" textlink="">
      <xdr:nvSpPr>
        <xdr:cNvPr id="68" name="有形固定資産減価償却率最小値テキスト">
          <a:extLst>
            <a:ext uri="{FF2B5EF4-FFF2-40B4-BE49-F238E27FC236}">
              <a16:creationId xmlns:a16="http://schemas.microsoft.com/office/drawing/2014/main" id="{26F4DD2C-D5E6-439B-B6C9-E6CFDF492879}"/>
            </a:ext>
          </a:extLst>
        </xdr:cNvPr>
        <xdr:cNvSpPr txBox="1"/>
      </xdr:nvSpPr>
      <xdr:spPr>
        <a:xfrm>
          <a:off x="48133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77560</xdr:rowOff>
    </xdr:from>
    <xdr:to>
      <xdr:col>23</xdr:col>
      <xdr:colOff>174625</xdr:colOff>
      <xdr:row>35</xdr:row>
      <xdr:rowOff>77560</xdr:rowOff>
    </xdr:to>
    <xdr:cxnSp macro="">
      <xdr:nvCxnSpPr>
        <xdr:cNvPr id="69" name="直線コネクタ 68">
          <a:extLst>
            <a:ext uri="{FF2B5EF4-FFF2-40B4-BE49-F238E27FC236}">
              <a16:creationId xmlns:a16="http://schemas.microsoft.com/office/drawing/2014/main" id="{C2B61A2B-2E9E-483A-AB24-B23476173615}"/>
            </a:ext>
          </a:extLst>
        </xdr:cNvPr>
        <xdr:cNvCxnSpPr/>
      </xdr:nvCxnSpPr>
      <xdr:spPr>
        <a:xfrm>
          <a:off x="4673600" y="684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20246</xdr:rowOff>
    </xdr:from>
    <xdr:ext cx="405111" cy="259045"/>
    <xdr:sp macro="" textlink="">
      <xdr:nvSpPr>
        <xdr:cNvPr id="70" name="有形固定資産減価償却率最大値テキスト">
          <a:extLst>
            <a:ext uri="{FF2B5EF4-FFF2-40B4-BE49-F238E27FC236}">
              <a16:creationId xmlns:a16="http://schemas.microsoft.com/office/drawing/2014/main" id="{4C09A37F-9941-4CB3-B9D9-B815B6434B93}"/>
            </a:ext>
          </a:extLst>
        </xdr:cNvPr>
        <xdr:cNvSpPr txBox="1"/>
      </xdr:nvSpPr>
      <xdr:spPr>
        <a:xfrm>
          <a:off x="4813300" y="524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73569</xdr:rowOff>
    </xdr:from>
    <xdr:to>
      <xdr:col>23</xdr:col>
      <xdr:colOff>174625</xdr:colOff>
      <xdr:row>27</xdr:row>
      <xdr:rowOff>73569</xdr:rowOff>
    </xdr:to>
    <xdr:cxnSp macro="">
      <xdr:nvCxnSpPr>
        <xdr:cNvPr id="71" name="直線コネクタ 70">
          <a:extLst>
            <a:ext uri="{FF2B5EF4-FFF2-40B4-BE49-F238E27FC236}">
              <a16:creationId xmlns:a16="http://schemas.microsoft.com/office/drawing/2014/main" id="{1D2F19BC-C626-4A0D-83CC-C5C282AE6588}"/>
            </a:ext>
          </a:extLst>
        </xdr:cNvPr>
        <xdr:cNvCxnSpPr/>
      </xdr:nvCxnSpPr>
      <xdr:spPr>
        <a:xfrm>
          <a:off x="4673600" y="547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3192</xdr:rowOff>
    </xdr:from>
    <xdr:ext cx="405111" cy="259045"/>
    <xdr:sp macro="" textlink="">
      <xdr:nvSpPr>
        <xdr:cNvPr id="72" name="有形固定資産減価償却率平均値テキスト">
          <a:extLst>
            <a:ext uri="{FF2B5EF4-FFF2-40B4-BE49-F238E27FC236}">
              <a16:creationId xmlns:a16="http://schemas.microsoft.com/office/drawing/2014/main" id="{615994B8-79C6-49E5-A899-22DDCA1FDC3C}"/>
            </a:ext>
          </a:extLst>
        </xdr:cNvPr>
        <xdr:cNvSpPr txBox="1"/>
      </xdr:nvSpPr>
      <xdr:spPr>
        <a:xfrm>
          <a:off x="4813300" y="6089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73" name="フローチャート: 判断 72">
          <a:extLst>
            <a:ext uri="{FF2B5EF4-FFF2-40B4-BE49-F238E27FC236}">
              <a16:creationId xmlns:a16="http://schemas.microsoft.com/office/drawing/2014/main" id="{19B7AEA3-FC39-4983-92A3-E1A0646C153C}"/>
            </a:ext>
          </a:extLst>
        </xdr:cNvPr>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98788</xdr:rowOff>
    </xdr:from>
    <xdr:to>
      <xdr:col>19</xdr:col>
      <xdr:colOff>187325</xdr:colOff>
      <xdr:row>32</xdr:row>
      <xdr:rowOff>28938</xdr:rowOff>
    </xdr:to>
    <xdr:sp macro="" textlink="">
      <xdr:nvSpPr>
        <xdr:cNvPr id="74" name="フローチャート: 判断 73">
          <a:extLst>
            <a:ext uri="{FF2B5EF4-FFF2-40B4-BE49-F238E27FC236}">
              <a16:creationId xmlns:a16="http://schemas.microsoft.com/office/drawing/2014/main" id="{65D21449-7BD0-4784-AA2F-2E4BD6FE55C9}"/>
            </a:ext>
          </a:extLst>
        </xdr:cNvPr>
        <xdr:cNvSpPr/>
      </xdr:nvSpPr>
      <xdr:spPr>
        <a:xfrm>
          <a:off x="4000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126547</xdr:rowOff>
    </xdr:from>
    <xdr:to>
      <xdr:col>15</xdr:col>
      <xdr:colOff>187325</xdr:colOff>
      <xdr:row>32</xdr:row>
      <xdr:rowOff>56697</xdr:rowOff>
    </xdr:to>
    <xdr:sp macro="" textlink="">
      <xdr:nvSpPr>
        <xdr:cNvPr id="75" name="フローチャート: 判断 74">
          <a:extLst>
            <a:ext uri="{FF2B5EF4-FFF2-40B4-BE49-F238E27FC236}">
              <a16:creationId xmlns:a16="http://schemas.microsoft.com/office/drawing/2014/main" id="{CD37D8A9-AE0F-4948-ABFF-4247AE306497}"/>
            </a:ext>
          </a:extLst>
        </xdr:cNvPr>
        <xdr:cNvSpPr/>
      </xdr:nvSpPr>
      <xdr:spPr>
        <a:xfrm>
          <a:off x="32385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7529</xdr:rowOff>
    </xdr:from>
    <xdr:to>
      <xdr:col>11</xdr:col>
      <xdr:colOff>187325</xdr:colOff>
      <xdr:row>32</xdr:row>
      <xdr:rowOff>109129</xdr:rowOff>
    </xdr:to>
    <xdr:sp macro="" textlink="">
      <xdr:nvSpPr>
        <xdr:cNvPr id="76" name="フローチャート: 判断 75">
          <a:extLst>
            <a:ext uri="{FF2B5EF4-FFF2-40B4-BE49-F238E27FC236}">
              <a16:creationId xmlns:a16="http://schemas.microsoft.com/office/drawing/2014/main" id="{F1D894A9-DB57-411F-A19F-B433A4FB1F8D}"/>
            </a:ext>
          </a:extLst>
        </xdr:cNvPr>
        <xdr:cNvSpPr/>
      </xdr:nvSpPr>
      <xdr:spPr>
        <a:xfrm>
          <a:off x="2476500" y="626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24D843FE-025B-47FC-8281-A2B0E91846E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314BB2B-54BA-4C1C-85E8-FF646089A83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F00E43F2-39CF-41F0-9270-FDDF3ADA041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C8F25A7-DA86-4B5A-B168-F21A57AF6A6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FBE688DB-E042-478E-ADC6-77F6EAA51B6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30</xdr:row>
      <xdr:rowOff>75928</xdr:rowOff>
    </xdr:from>
    <xdr:to>
      <xdr:col>15</xdr:col>
      <xdr:colOff>187325</xdr:colOff>
      <xdr:row>31</xdr:row>
      <xdr:rowOff>6078</xdr:rowOff>
    </xdr:to>
    <xdr:sp macro="" textlink="">
      <xdr:nvSpPr>
        <xdr:cNvPr id="82" name="楕円 81">
          <a:extLst>
            <a:ext uri="{FF2B5EF4-FFF2-40B4-BE49-F238E27FC236}">
              <a16:creationId xmlns:a16="http://schemas.microsoft.com/office/drawing/2014/main" id="{BBB070CB-51FE-4B3E-906F-185E176B2895}"/>
            </a:ext>
          </a:extLst>
        </xdr:cNvPr>
        <xdr:cNvSpPr/>
      </xdr:nvSpPr>
      <xdr:spPr>
        <a:xfrm>
          <a:off x="3238500" y="5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126547</xdr:rowOff>
    </xdr:from>
    <xdr:to>
      <xdr:col>11</xdr:col>
      <xdr:colOff>187325</xdr:colOff>
      <xdr:row>32</xdr:row>
      <xdr:rowOff>56697</xdr:rowOff>
    </xdr:to>
    <xdr:sp macro="" textlink="">
      <xdr:nvSpPr>
        <xdr:cNvPr id="83" name="楕円 82">
          <a:extLst>
            <a:ext uri="{FF2B5EF4-FFF2-40B4-BE49-F238E27FC236}">
              <a16:creationId xmlns:a16="http://schemas.microsoft.com/office/drawing/2014/main" id="{431CE23D-C770-4D73-ADD9-DB1A1542C14E}"/>
            </a:ext>
          </a:extLst>
        </xdr:cNvPr>
        <xdr:cNvSpPr/>
      </xdr:nvSpPr>
      <xdr:spPr>
        <a:xfrm>
          <a:off x="2476500" y="62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126728</xdr:rowOff>
    </xdr:from>
    <xdr:to>
      <xdr:col>15</xdr:col>
      <xdr:colOff>136525</xdr:colOff>
      <xdr:row>32</xdr:row>
      <xdr:rowOff>5897</xdr:rowOff>
    </xdr:to>
    <xdr:cxnSp macro="">
      <xdr:nvCxnSpPr>
        <xdr:cNvPr id="84" name="直線コネクタ 83">
          <a:extLst>
            <a:ext uri="{FF2B5EF4-FFF2-40B4-BE49-F238E27FC236}">
              <a16:creationId xmlns:a16="http://schemas.microsoft.com/office/drawing/2014/main" id="{4999A7E9-8DDE-4646-9DC6-932159F24FBA}"/>
            </a:ext>
          </a:extLst>
        </xdr:cNvPr>
        <xdr:cNvCxnSpPr/>
      </xdr:nvCxnSpPr>
      <xdr:spPr>
        <a:xfrm flipV="1">
          <a:off x="2527300" y="6041753"/>
          <a:ext cx="762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45465</xdr:rowOff>
    </xdr:from>
    <xdr:ext cx="405111" cy="259045"/>
    <xdr:sp macro="" textlink="">
      <xdr:nvSpPr>
        <xdr:cNvPr id="85" name="n_1aveValue有形固定資産減価償却率">
          <a:extLst>
            <a:ext uri="{FF2B5EF4-FFF2-40B4-BE49-F238E27FC236}">
              <a16:creationId xmlns:a16="http://schemas.microsoft.com/office/drawing/2014/main" id="{DED9FA13-A59D-4E29-A21C-E3472F23E8E2}"/>
            </a:ext>
          </a:extLst>
        </xdr:cNvPr>
        <xdr:cNvSpPr txBox="1"/>
      </xdr:nvSpPr>
      <xdr:spPr>
        <a:xfrm>
          <a:off x="3836044" y="596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47824</xdr:rowOff>
    </xdr:from>
    <xdr:ext cx="405111" cy="259045"/>
    <xdr:sp macro="" textlink="">
      <xdr:nvSpPr>
        <xdr:cNvPr id="86" name="n_2aveValue有形固定資産減価償却率">
          <a:extLst>
            <a:ext uri="{FF2B5EF4-FFF2-40B4-BE49-F238E27FC236}">
              <a16:creationId xmlns:a16="http://schemas.microsoft.com/office/drawing/2014/main" id="{AF558ED9-7DA1-489C-9AA8-0A03D91CCDB0}"/>
            </a:ext>
          </a:extLst>
        </xdr:cNvPr>
        <xdr:cNvSpPr txBox="1"/>
      </xdr:nvSpPr>
      <xdr:spPr>
        <a:xfrm>
          <a:off x="3086744" y="6305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100256</xdr:rowOff>
    </xdr:from>
    <xdr:ext cx="405111" cy="259045"/>
    <xdr:sp macro="" textlink="">
      <xdr:nvSpPr>
        <xdr:cNvPr id="87" name="n_3aveValue有形固定資産減価償却率">
          <a:extLst>
            <a:ext uri="{FF2B5EF4-FFF2-40B4-BE49-F238E27FC236}">
              <a16:creationId xmlns:a16="http://schemas.microsoft.com/office/drawing/2014/main" id="{621CB54B-4828-4E21-AAD7-317D053A1B92}"/>
            </a:ext>
          </a:extLst>
        </xdr:cNvPr>
        <xdr:cNvSpPr txBox="1"/>
      </xdr:nvSpPr>
      <xdr:spPr>
        <a:xfrm>
          <a:off x="2324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22605</xdr:rowOff>
    </xdr:from>
    <xdr:ext cx="405111" cy="259045"/>
    <xdr:sp macro="" textlink="">
      <xdr:nvSpPr>
        <xdr:cNvPr id="88" name="n_2mainValue有形固定資産減価償却率">
          <a:extLst>
            <a:ext uri="{FF2B5EF4-FFF2-40B4-BE49-F238E27FC236}">
              <a16:creationId xmlns:a16="http://schemas.microsoft.com/office/drawing/2014/main" id="{E360D968-305B-4F32-B3B6-6D9809215807}"/>
            </a:ext>
          </a:extLst>
        </xdr:cNvPr>
        <xdr:cNvSpPr txBox="1"/>
      </xdr:nvSpPr>
      <xdr:spPr>
        <a:xfrm>
          <a:off x="3086744" y="5766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73224</xdr:rowOff>
    </xdr:from>
    <xdr:ext cx="405111" cy="259045"/>
    <xdr:sp macro="" textlink="">
      <xdr:nvSpPr>
        <xdr:cNvPr id="89" name="n_3mainValue有形固定資産減価償却率">
          <a:extLst>
            <a:ext uri="{FF2B5EF4-FFF2-40B4-BE49-F238E27FC236}">
              <a16:creationId xmlns:a16="http://schemas.microsoft.com/office/drawing/2014/main" id="{D50745EF-76E6-4A58-B879-20CF7556FF92}"/>
            </a:ext>
          </a:extLst>
        </xdr:cNvPr>
        <xdr:cNvSpPr txBox="1"/>
      </xdr:nvSpPr>
      <xdr:spPr>
        <a:xfrm>
          <a:off x="2324744" y="5988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18C023C2-03E8-49F3-A012-436C38338FF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3AEB3F76-D313-435D-B620-7E2D0186EC0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34B8B81C-1403-41E1-B115-C1D49FDD00D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B15558E7-71AC-4E82-AB5D-B39B852BAA4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5C9D79D7-0EC9-4082-B539-5C75F61E87C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C2B5A663-2964-40CB-A125-54F518676F6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3A139AE5-AA4D-4DF1-8E1B-B5C6E510CF3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4B3CE708-811D-4F28-B1E9-1376E692B8F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6937A4F9-B294-4487-82E3-FB5874CB786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351CCDD8-C648-43CA-9657-7D06F6A839D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C70B8F59-1671-4953-A6F1-CA294EBCA45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61E6912E-71A2-4EFE-830E-028216FFAD1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86A89E04-1682-463D-841B-F4ABE5FCD7B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全国平均より高い数値となっているが、奈良県平均よりは低い。移住定住の促進、長寿命化対策や維持修繕、老朽化対策等に伴う地方債の発行により将来負担額が大幅に増加し、一方で人口減少等により普通交付税が大幅に減少しており算定の基礎となる経常一般財源等（歳入）が減少したため、債務償還比率が昨年度に比べ大幅に増加した。今後は比率の動向に充分留意し、比率の減少を視野に地方債の発行には十分注意し事業を行っていく。</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2E41943F-9193-4301-8D2B-604F408EB97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44B63ADC-FBEB-4912-B4C6-709108978CF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id="{3201B910-E7E8-494E-88EB-1CBE1EEE129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a:extLst>
            <a:ext uri="{FF2B5EF4-FFF2-40B4-BE49-F238E27FC236}">
              <a16:creationId xmlns:a16="http://schemas.microsoft.com/office/drawing/2014/main" id="{91B8499F-11FA-4B8A-8E33-565A427679DA}"/>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id="{8F901E4D-F78B-4716-A12F-9DF62A2672A4}"/>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a:extLst>
            <a:ext uri="{FF2B5EF4-FFF2-40B4-BE49-F238E27FC236}">
              <a16:creationId xmlns:a16="http://schemas.microsoft.com/office/drawing/2014/main" id="{EC4F103E-B2FE-4049-8633-DACA0305BD3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id="{D74DAC90-12FC-4FF9-9238-F9D2C3786B7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a:extLst>
            <a:ext uri="{FF2B5EF4-FFF2-40B4-BE49-F238E27FC236}">
              <a16:creationId xmlns:a16="http://schemas.microsoft.com/office/drawing/2014/main" id="{7B01BF27-76BE-4A58-A735-47C4DA6C1D7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id="{F2176612-613F-47A7-A50C-3D67B2B9908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a:extLst>
            <a:ext uri="{FF2B5EF4-FFF2-40B4-BE49-F238E27FC236}">
              <a16:creationId xmlns:a16="http://schemas.microsoft.com/office/drawing/2014/main" id="{20B0B096-5040-4562-B903-4E717A87CB1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id="{6953FA49-58E1-4B03-95F9-EE88F8D1395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a:extLst>
            <a:ext uri="{FF2B5EF4-FFF2-40B4-BE49-F238E27FC236}">
              <a16:creationId xmlns:a16="http://schemas.microsoft.com/office/drawing/2014/main" id="{985FF297-88E7-4277-A7F7-427A2DFACAEB}"/>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9108A3D4-DE68-44F0-B5D4-CBACB19E9A1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2D108302-70A0-4A2A-97E1-F3C715496E1A}"/>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F073432F-88BC-41EE-A807-114CA6E46F1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18" name="直線コネクタ 117">
          <a:extLst>
            <a:ext uri="{FF2B5EF4-FFF2-40B4-BE49-F238E27FC236}">
              <a16:creationId xmlns:a16="http://schemas.microsoft.com/office/drawing/2014/main" id="{A72B985A-8A30-4515-910C-C90198031985}"/>
            </a:ext>
          </a:extLst>
        </xdr:cNvPr>
        <xdr:cNvCxnSpPr/>
      </xdr:nvCxnSpPr>
      <xdr:spPr>
        <a:xfrm flipV="1">
          <a:off x="14793595" y="5523456"/>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a:extLst>
            <a:ext uri="{FF2B5EF4-FFF2-40B4-BE49-F238E27FC236}">
              <a16:creationId xmlns:a16="http://schemas.microsoft.com/office/drawing/2014/main" id="{95359FA4-9545-4F0C-8F30-4C1CC0E92B1F}"/>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a:extLst>
            <a:ext uri="{FF2B5EF4-FFF2-40B4-BE49-F238E27FC236}">
              <a16:creationId xmlns:a16="http://schemas.microsoft.com/office/drawing/2014/main" id="{0396597C-204C-475F-8D55-CF337C74822A}"/>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21" name="債務償還比率最大値テキスト">
          <a:extLst>
            <a:ext uri="{FF2B5EF4-FFF2-40B4-BE49-F238E27FC236}">
              <a16:creationId xmlns:a16="http://schemas.microsoft.com/office/drawing/2014/main" id="{0D1D4C51-6450-4CA3-A0F7-F57202BBB447}"/>
            </a:ext>
          </a:extLst>
        </xdr:cNvPr>
        <xdr:cNvSpPr txBox="1"/>
      </xdr:nvSpPr>
      <xdr:spPr>
        <a:xfrm>
          <a:off x="14846300" y="52986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22" name="直線コネクタ 121">
          <a:extLst>
            <a:ext uri="{FF2B5EF4-FFF2-40B4-BE49-F238E27FC236}">
              <a16:creationId xmlns:a16="http://schemas.microsoft.com/office/drawing/2014/main" id="{92325692-856F-4EF7-86AC-F34BC5862778}"/>
            </a:ext>
          </a:extLst>
        </xdr:cNvPr>
        <xdr:cNvCxnSpPr/>
      </xdr:nvCxnSpPr>
      <xdr:spPr>
        <a:xfrm>
          <a:off x="14706600" y="552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142158</xdr:rowOff>
    </xdr:from>
    <xdr:ext cx="469744" cy="259045"/>
    <xdr:sp macro="" textlink="">
      <xdr:nvSpPr>
        <xdr:cNvPr id="123" name="債務償還比率平均値テキスト">
          <a:extLst>
            <a:ext uri="{FF2B5EF4-FFF2-40B4-BE49-F238E27FC236}">
              <a16:creationId xmlns:a16="http://schemas.microsoft.com/office/drawing/2014/main" id="{9358D7EF-6C44-459A-AF3B-FBAB7DFB8BF4}"/>
            </a:ext>
          </a:extLst>
        </xdr:cNvPr>
        <xdr:cNvSpPr txBox="1"/>
      </xdr:nvSpPr>
      <xdr:spPr>
        <a:xfrm>
          <a:off x="14846300" y="6400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24" name="フローチャート: 判断 123">
          <a:extLst>
            <a:ext uri="{FF2B5EF4-FFF2-40B4-BE49-F238E27FC236}">
              <a16:creationId xmlns:a16="http://schemas.microsoft.com/office/drawing/2014/main" id="{EA60B277-3C30-4EE4-93BC-AE7D05661DE8}"/>
            </a:ext>
          </a:extLst>
        </xdr:cNvPr>
        <xdr:cNvSpPr/>
      </xdr:nvSpPr>
      <xdr:spPr>
        <a:xfrm>
          <a:off x="14744700" y="642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25" name="フローチャート: 判断 124">
          <a:extLst>
            <a:ext uri="{FF2B5EF4-FFF2-40B4-BE49-F238E27FC236}">
              <a16:creationId xmlns:a16="http://schemas.microsoft.com/office/drawing/2014/main" id="{56B3498E-8B37-4E01-B75F-E29BA6755E89}"/>
            </a:ext>
          </a:extLst>
        </xdr:cNvPr>
        <xdr:cNvSpPr/>
      </xdr:nvSpPr>
      <xdr:spPr>
        <a:xfrm>
          <a:off x="14033500" y="639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6F43CABD-E997-4481-836C-4DC8E971E75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F1133424-E96F-4A4A-AC55-EE9218B02D6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C13F5D43-03E3-40D2-8D80-3FD3CEBA4BF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B7939814-D5F1-44B4-ABE0-482EDB72E13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1F847AA-3C6A-4D3F-894B-19B38E1E5E8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72961</xdr:rowOff>
    </xdr:from>
    <xdr:to>
      <xdr:col>76</xdr:col>
      <xdr:colOff>73025</xdr:colOff>
      <xdr:row>30</xdr:row>
      <xdr:rowOff>3111</xdr:rowOff>
    </xdr:to>
    <xdr:sp macro="" textlink="">
      <xdr:nvSpPr>
        <xdr:cNvPr id="131" name="楕円 130">
          <a:extLst>
            <a:ext uri="{FF2B5EF4-FFF2-40B4-BE49-F238E27FC236}">
              <a16:creationId xmlns:a16="http://schemas.microsoft.com/office/drawing/2014/main" id="{7F114F4A-7C03-45B9-B932-8F819631ADBE}"/>
            </a:ext>
          </a:extLst>
        </xdr:cNvPr>
        <xdr:cNvSpPr/>
      </xdr:nvSpPr>
      <xdr:spPr>
        <a:xfrm>
          <a:off x="14744700" y="581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95838</xdr:rowOff>
    </xdr:from>
    <xdr:ext cx="469744" cy="259045"/>
    <xdr:sp macro="" textlink="">
      <xdr:nvSpPr>
        <xdr:cNvPr id="132" name="債務償還比率該当値テキスト">
          <a:extLst>
            <a:ext uri="{FF2B5EF4-FFF2-40B4-BE49-F238E27FC236}">
              <a16:creationId xmlns:a16="http://schemas.microsoft.com/office/drawing/2014/main" id="{C9934AB1-0E5A-44E3-8483-C72388212BE5}"/>
            </a:ext>
          </a:extLst>
        </xdr:cNvPr>
        <xdr:cNvSpPr txBox="1"/>
      </xdr:nvSpPr>
      <xdr:spPr>
        <a:xfrm>
          <a:off x="14846300" y="566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60918</xdr:rowOff>
    </xdr:from>
    <xdr:to>
      <xdr:col>72</xdr:col>
      <xdr:colOff>123825</xdr:colOff>
      <xdr:row>30</xdr:row>
      <xdr:rowOff>162518</xdr:rowOff>
    </xdr:to>
    <xdr:sp macro="" textlink="">
      <xdr:nvSpPr>
        <xdr:cNvPr id="133" name="楕円 132">
          <a:extLst>
            <a:ext uri="{FF2B5EF4-FFF2-40B4-BE49-F238E27FC236}">
              <a16:creationId xmlns:a16="http://schemas.microsoft.com/office/drawing/2014/main" id="{A508165A-039E-454C-9523-3D0C8F5C494A}"/>
            </a:ext>
          </a:extLst>
        </xdr:cNvPr>
        <xdr:cNvSpPr/>
      </xdr:nvSpPr>
      <xdr:spPr>
        <a:xfrm>
          <a:off x="14033500" y="597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123761</xdr:rowOff>
    </xdr:from>
    <xdr:to>
      <xdr:col>76</xdr:col>
      <xdr:colOff>22225</xdr:colOff>
      <xdr:row>30</xdr:row>
      <xdr:rowOff>111718</xdr:rowOff>
    </xdr:to>
    <xdr:cxnSp macro="">
      <xdr:nvCxnSpPr>
        <xdr:cNvPr id="134" name="直線コネクタ 133">
          <a:extLst>
            <a:ext uri="{FF2B5EF4-FFF2-40B4-BE49-F238E27FC236}">
              <a16:creationId xmlns:a16="http://schemas.microsoft.com/office/drawing/2014/main" id="{C54DDFE2-2E64-45E2-BE4A-E7F1062697A2}"/>
            </a:ext>
          </a:extLst>
        </xdr:cNvPr>
        <xdr:cNvCxnSpPr/>
      </xdr:nvCxnSpPr>
      <xdr:spPr>
        <a:xfrm flipV="1">
          <a:off x="14084300" y="5867336"/>
          <a:ext cx="711200" cy="15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61379</xdr:rowOff>
    </xdr:from>
    <xdr:ext cx="469744" cy="259045"/>
    <xdr:sp macro="" textlink="">
      <xdr:nvSpPr>
        <xdr:cNvPr id="135" name="n_1aveValue債務償還比率">
          <a:extLst>
            <a:ext uri="{FF2B5EF4-FFF2-40B4-BE49-F238E27FC236}">
              <a16:creationId xmlns:a16="http://schemas.microsoft.com/office/drawing/2014/main" id="{25408B85-894A-44B8-A8F6-FD93CB0F120D}"/>
            </a:ext>
          </a:extLst>
        </xdr:cNvPr>
        <xdr:cNvSpPr txBox="1"/>
      </xdr:nvSpPr>
      <xdr:spPr>
        <a:xfrm>
          <a:off x="13836727" y="649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7595</xdr:rowOff>
    </xdr:from>
    <xdr:ext cx="469744" cy="259045"/>
    <xdr:sp macro="" textlink="">
      <xdr:nvSpPr>
        <xdr:cNvPr id="136" name="n_1mainValue債務償還比率">
          <a:extLst>
            <a:ext uri="{FF2B5EF4-FFF2-40B4-BE49-F238E27FC236}">
              <a16:creationId xmlns:a16="http://schemas.microsoft.com/office/drawing/2014/main" id="{FCA2B1E1-6159-4926-896B-6AC86DAA2047}"/>
            </a:ext>
          </a:extLst>
        </xdr:cNvPr>
        <xdr:cNvSpPr txBox="1"/>
      </xdr:nvSpPr>
      <xdr:spPr>
        <a:xfrm>
          <a:off x="13836727" y="575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id="{2D918782-48AE-4855-9621-2E9FBC00FB0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id="{584D6D2B-E144-440A-A7DA-E9295FA2024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id="{95F4C0D1-9A57-4923-9E49-D42B571A0C8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id="{5B273DB0-788B-4253-A767-801C2FB1DF2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id="{D07E6FB6-9B35-44E6-A9DA-2C0AD422648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id="{B36E8169-1C49-4203-8D42-5B2CD84428D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90B29EA-80AB-4E61-BE05-90BFA3B4A16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C9D8462-7289-4507-8195-310E747B078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46706F6-46FB-45AE-B285-1670A2FC7B3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12C1618-5779-49FE-9F30-DBEA0154910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奈良県東吉野村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D069D61-7221-4C9D-A84B-E677CF74DCA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CFB2ECE-D774-4B59-AFAB-8522E937DB3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8D3DBD0-AFF7-4B63-830F-FBE0AFC5658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796B33D-48E6-4973-98CB-F2FA7AD5937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D6A25EC-C8C7-442F-B23D-25ADC3AA0EE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192ED1C-C954-47F4-8BA9-818300BB4FE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1,782
1,764
131.65
2,591,765
2,409,519
158,027
1,355,076
2,618,205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2B529EB-D77A-44AD-A44F-CF3E28F404C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AECE7D5-8187-4367-B69C-33D109A6935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159AF02-287A-458F-9473-A35739DB22B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E6FD4E2-419A-4DE3-B546-969597D5823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BDB5D47-2687-456D-BA73-43953A96462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A2FAAE4-4FD1-41EF-B6F2-4C1C5CF6E15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C1CB596-62CC-421C-A9B7-2E8D0746091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FFCB036-95E3-4BD6-9763-F69C748D44B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4309824-B3FB-4EF3-BEED-D5C90610CC0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D50100E-9C55-4375-BD7A-377C301BC88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9F429BD-A05D-44A7-8063-E4E01328A73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594BC47-6439-4DE4-98A8-B326E81ACFE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C6B682B-7A78-46AB-83FB-830D0BD6DE9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8175D4B-EA12-4740-A346-CB7DFA0FB8E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BCBCF12-24F6-449B-8B47-50F0D58D7ED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F4B446F-C942-4A0A-A257-9AFBB8DAB35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08B16C3-47CF-42A9-8543-019853B828E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8F3FEA4-8449-4ED8-8760-C15F682AEFF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4F45A3F-0468-4EE7-A3D5-904486F4234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A2E986A-7EC7-494C-A432-F7FC1878E8B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29FA39E-BA90-4B9A-A65C-92DD3DEF91C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AB5155A-450B-4E5B-AEA5-D316542C282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FC0C528-7C44-423F-ADBB-D00232EA757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C9712C4-1590-4A0F-A718-9C1EB3B4C42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E2ABEEE-E358-4469-B961-539A167EFEF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E618E42-309A-4D2B-B1E1-7DBDF66B3F1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ADF46F0-77FD-438F-AAE4-3844DE7BA46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C222FF2-61DB-47B9-8F95-0F3501C41FA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A9983BC8-143A-4FA4-AF18-C13FCFFBED0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C2F0832-1AF8-4BDA-B209-0099AA5CABA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1010AAD6-BF2B-4DD5-8487-047224475D2D}"/>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EDAE2DE3-58F5-4ADA-94CF-B00208FD744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9BBD8F5C-D1D3-41BF-9192-A25E567BBED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4174B495-EE14-4BDC-9C29-3180DAD2A96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F3CF6CFE-8E2E-489A-A944-FD327F2FB60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158E0419-C395-4BAC-A037-0D04B039B02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DD1DA0AB-DFEA-4B1C-8C42-6A7E722BD2A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EA36FF88-56B0-4F66-850C-05E4CB1F6C7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953497A3-9522-4670-A7FC-577A538C398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8DB3661E-EA7F-4D1F-8180-E6862097FF3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931C6A6E-83A3-41CD-B8B8-B00988AA4DE1}"/>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6379B660-AF38-4A73-B52C-B6703816CD1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633EBB87-3E06-4661-BFA2-06CE8141830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187DCD58-C0F1-486B-AEF3-D482FD3D498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a:extLst>
            <a:ext uri="{FF2B5EF4-FFF2-40B4-BE49-F238E27FC236}">
              <a16:creationId xmlns:a16="http://schemas.microsoft.com/office/drawing/2014/main" id="{9E42095A-7333-4CBA-8592-86D00562F0C8}"/>
            </a:ext>
          </a:extLst>
        </xdr:cNvPr>
        <xdr:cNvCxnSpPr/>
      </xdr:nvCxnSpPr>
      <xdr:spPr>
        <a:xfrm flipV="1">
          <a:off x="4634865" y="584835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a:extLst>
            <a:ext uri="{FF2B5EF4-FFF2-40B4-BE49-F238E27FC236}">
              <a16:creationId xmlns:a16="http://schemas.microsoft.com/office/drawing/2014/main" id="{BBBE4983-0F10-415C-9B11-079B41C3F9AE}"/>
            </a:ext>
          </a:extLst>
        </xdr:cNvPr>
        <xdr:cNvSpPr txBox="1"/>
      </xdr:nvSpPr>
      <xdr:spPr>
        <a:xfrm>
          <a:off x="4673600"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a:extLst>
            <a:ext uri="{FF2B5EF4-FFF2-40B4-BE49-F238E27FC236}">
              <a16:creationId xmlns:a16="http://schemas.microsoft.com/office/drawing/2014/main" id="{FAF7410B-35D9-48A1-9E2A-0BC8BA9F8692}"/>
            </a:ext>
          </a:extLst>
        </xdr:cNvPr>
        <xdr:cNvCxnSpPr/>
      </xdr:nvCxnSpPr>
      <xdr:spPr>
        <a:xfrm>
          <a:off x="4546600" y="715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a:extLst>
            <a:ext uri="{FF2B5EF4-FFF2-40B4-BE49-F238E27FC236}">
              <a16:creationId xmlns:a16="http://schemas.microsoft.com/office/drawing/2014/main" id="{F7A9944F-B1D9-41D0-A451-850C916CE6E5}"/>
            </a:ext>
          </a:extLst>
        </xdr:cNvPr>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a:extLst>
            <a:ext uri="{FF2B5EF4-FFF2-40B4-BE49-F238E27FC236}">
              <a16:creationId xmlns:a16="http://schemas.microsoft.com/office/drawing/2014/main" id="{DB303AF2-4BFC-45E8-AE24-65A1DFCB8FE8}"/>
            </a:ext>
          </a:extLst>
        </xdr:cNvPr>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57167</xdr:rowOff>
    </xdr:from>
    <xdr:ext cx="405111" cy="259045"/>
    <xdr:sp macro="" textlink="">
      <xdr:nvSpPr>
        <xdr:cNvPr id="61" name="【道路】&#10;有形固定資産減価償却率平均値テキスト">
          <a:extLst>
            <a:ext uri="{FF2B5EF4-FFF2-40B4-BE49-F238E27FC236}">
              <a16:creationId xmlns:a16="http://schemas.microsoft.com/office/drawing/2014/main" id="{8D10D07D-A79B-4D9C-836B-B6CA4737B50E}"/>
            </a:ext>
          </a:extLst>
        </xdr:cNvPr>
        <xdr:cNvSpPr txBox="1"/>
      </xdr:nvSpPr>
      <xdr:spPr>
        <a:xfrm>
          <a:off x="4673600" y="640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a:extLst>
            <a:ext uri="{FF2B5EF4-FFF2-40B4-BE49-F238E27FC236}">
              <a16:creationId xmlns:a16="http://schemas.microsoft.com/office/drawing/2014/main" id="{15A65053-A597-4352-B9D6-13FF87162DE1}"/>
            </a:ext>
          </a:extLst>
        </xdr:cNvPr>
        <xdr:cNvSpPr/>
      </xdr:nvSpPr>
      <xdr:spPr>
        <a:xfrm>
          <a:off x="4584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a:extLst>
            <a:ext uri="{FF2B5EF4-FFF2-40B4-BE49-F238E27FC236}">
              <a16:creationId xmlns:a16="http://schemas.microsoft.com/office/drawing/2014/main" id="{0E2D7370-F9E8-4C95-A77D-60A4205657EF}"/>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0BEDD7FE-906D-48D5-A13C-7BAD8E8FD747}"/>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156845</xdr:rowOff>
    </xdr:from>
    <xdr:to>
      <xdr:col>10</xdr:col>
      <xdr:colOff>165100</xdr:colOff>
      <xdr:row>38</xdr:row>
      <xdr:rowOff>86995</xdr:rowOff>
    </xdr:to>
    <xdr:sp macro="" textlink="">
      <xdr:nvSpPr>
        <xdr:cNvPr id="65" name="フローチャート: 判断 64">
          <a:extLst>
            <a:ext uri="{FF2B5EF4-FFF2-40B4-BE49-F238E27FC236}">
              <a16:creationId xmlns:a16="http://schemas.microsoft.com/office/drawing/2014/main" id="{A512285C-9E5B-4FD7-AE05-DF3052B736E1}"/>
            </a:ext>
          </a:extLst>
        </xdr:cNvPr>
        <xdr:cNvSpPr/>
      </xdr:nvSpPr>
      <xdr:spPr>
        <a:xfrm>
          <a:off x="1968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2D34220-2A3F-480A-9015-09CA55CBA56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14EFF7E-607C-4E1B-AA4A-03247534100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EBE40AB-9D1B-4DC1-85DA-5DEBC10223C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F4066EA-17E8-423E-80B7-37DF94D14D7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204067B-72E8-40C6-8B0B-AC308E36A8B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133985</xdr:rowOff>
    </xdr:from>
    <xdr:to>
      <xdr:col>15</xdr:col>
      <xdr:colOff>101600</xdr:colOff>
      <xdr:row>38</xdr:row>
      <xdr:rowOff>64135</xdr:rowOff>
    </xdr:to>
    <xdr:sp macro="" textlink="">
      <xdr:nvSpPr>
        <xdr:cNvPr id="71" name="楕円 70">
          <a:extLst>
            <a:ext uri="{FF2B5EF4-FFF2-40B4-BE49-F238E27FC236}">
              <a16:creationId xmlns:a16="http://schemas.microsoft.com/office/drawing/2014/main" id="{D98E387A-43B8-474A-A017-E88779C3DECB}"/>
            </a:ext>
          </a:extLst>
        </xdr:cNvPr>
        <xdr:cNvSpPr/>
      </xdr:nvSpPr>
      <xdr:spPr>
        <a:xfrm>
          <a:off x="2857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72" name="楕円 71">
          <a:extLst>
            <a:ext uri="{FF2B5EF4-FFF2-40B4-BE49-F238E27FC236}">
              <a16:creationId xmlns:a16="http://schemas.microsoft.com/office/drawing/2014/main" id="{D299509F-2AD8-415C-8535-D2C8DBAEF72F}"/>
            </a:ext>
          </a:extLst>
        </xdr:cNvPr>
        <xdr:cNvSpPr/>
      </xdr:nvSpPr>
      <xdr:spPr>
        <a:xfrm>
          <a:off x="1968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13335</xdr:rowOff>
    </xdr:from>
    <xdr:to>
      <xdr:col>15</xdr:col>
      <xdr:colOff>50800</xdr:colOff>
      <xdr:row>38</xdr:row>
      <xdr:rowOff>34290</xdr:rowOff>
    </xdr:to>
    <xdr:cxnSp macro="">
      <xdr:nvCxnSpPr>
        <xdr:cNvPr id="73" name="直線コネクタ 72">
          <a:extLst>
            <a:ext uri="{FF2B5EF4-FFF2-40B4-BE49-F238E27FC236}">
              <a16:creationId xmlns:a16="http://schemas.microsoft.com/office/drawing/2014/main" id="{8AB8913A-7754-4AC7-856A-EF05C434162D}"/>
            </a:ext>
          </a:extLst>
        </xdr:cNvPr>
        <xdr:cNvCxnSpPr/>
      </xdr:nvCxnSpPr>
      <xdr:spPr>
        <a:xfrm flipV="1">
          <a:off x="2019300" y="65284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74" name="n_1aveValue【道路】&#10;有形固定資産減価償却率">
          <a:extLst>
            <a:ext uri="{FF2B5EF4-FFF2-40B4-BE49-F238E27FC236}">
              <a16:creationId xmlns:a16="http://schemas.microsoft.com/office/drawing/2014/main" id="{ED5F1C52-1137-4608-8CDA-906604F39F4D}"/>
            </a:ext>
          </a:extLst>
        </xdr:cNvPr>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75" name="n_2aveValue【道路】&#10;有形固定資産減価償却率">
          <a:extLst>
            <a:ext uri="{FF2B5EF4-FFF2-40B4-BE49-F238E27FC236}">
              <a16:creationId xmlns:a16="http://schemas.microsoft.com/office/drawing/2014/main" id="{23C15A44-4932-4867-B70E-06E5293FF194}"/>
            </a:ext>
          </a:extLst>
        </xdr:cNvPr>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78122</xdr:rowOff>
    </xdr:from>
    <xdr:ext cx="405111" cy="259045"/>
    <xdr:sp macro="" textlink="">
      <xdr:nvSpPr>
        <xdr:cNvPr id="76" name="n_3aveValue【道路】&#10;有形固定資産減価償却率">
          <a:extLst>
            <a:ext uri="{FF2B5EF4-FFF2-40B4-BE49-F238E27FC236}">
              <a16:creationId xmlns:a16="http://schemas.microsoft.com/office/drawing/2014/main" id="{249028B1-7AF2-448E-BC75-37027094ADFB}"/>
            </a:ext>
          </a:extLst>
        </xdr:cNvPr>
        <xdr:cNvSpPr txBox="1"/>
      </xdr:nvSpPr>
      <xdr:spPr>
        <a:xfrm>
          <a:off x="1816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80662</xdr:rowOff>
    </xdr:from>
    <xdr:ext cx="405111" cy="259045"/>
    <xdr:sp macro="" textlink="">
      <xdr:nvSpPr>
        <xdr:cNvPr id="77" name="n_2mainValue【道路】&#10;有形固定資産減価償却率">
          <a:extLst>
            <a:ext uri="{FF2B5EF4-FFF2-40B4-BE49-F238E27FC236}">
              <a16:creationId xmlns:a16="http://schemas.microsoft.com/office/drawing/2014/main" id="{9E083CDE-4432-424F-82CC-92F9B94868EB}"/>
            </a:ext>
          </a:extLst>
        </xdr:cNvPr>
        <xdr:cNvSpPr txBox="1"/>
      </xdr:nvSpPr>
      <xdr:spPr>
        <a:xfrm>
          <a:off x="2705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78" name="n_3mainValue【道路】&#10;有形固定資産減価償却率">
          <a:extLst>
            <a:ext uri="{FF2B5EF4-FFF2-40B4-BE49-F238E27FC236}">
              <a16:creationId xmlns:a16="http://schemas.microsoft.com/office/drawing/2014/main" id="{2B06B586-29F8-4A39-8BFE-7CCEEF0CCECC}"/>
            </a:ext>
          </a:extLst>
        </xdr:cNvPr>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F56034E6-7593-40B8-B2C1-E6D59B08B4C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2337BBA3-1568-4E71-A5A0-7CFF25C6FD8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5A850424-CDB2-4127-9724-1A8DC0204BA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DBA58B8D-5B2C-4CDE-BA61-74BD3BAF72E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2FBD63B7-316B-4FDF-897C-F0DA6DBFF96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6FD651A8-AFE0-4BE1-9C69-CEB621F4911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AEAA2B87-014B-4A6A-9201-5537FC1CE7D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DC092441-45FB-4DDC-98AA-FAD7F64A677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id="{A11D2A71-96EC-4E17-8002-896D79972B8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9BC907D5-44D5-426C-A0CE-9993FA9A5F7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F536EED1-D36E-4B71-A8E6-FF342BB9D98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65C7B250-7149-4589-902B-44A93329AC9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7F6B1C66-3502-4C18-A477-89CFD937551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a:extLst>
            <a:ext uri="{FF2B5EF4-FFF2-40B4-BE49-F238E27FC236}">
              <a16:creationId xmlns:a16="http://schemas.microsoft.com/office/drawing/2014/main" id="{195B10D1-9D3C-4A32-8F73-997FEA10D69A}"/>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A4536C52-9D8E-4246-A2F5-F56E757AE33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4" name="テキスト ボックス 93">
          <a:extLst>
            <a:ext uri="{FF2B5EF4-FFF2-40B4-BE49-F238E27FC236}">
              <a16:creationId xmlns:a16="http://schemas.microsoft.com/office/drawing/2014/main" id="{755492C1-51EA-434A-B260-8A0718472BA6}"/>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2EF5188B-BB49-4D33-8CC9-2F170DC919A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6" name="テキスト ボックス 95">
          <a:extLst>
            <a:ext uri="{FF2B5EF4-FFF2-40B4-BE49-F238E27FC236}">
              <a16:creationId xmlns:a16="http://schemas.microsoft.com/office/drawing/2014/main" id="{5D36555D-9BA5-46D9-B66E-A01E01EC6E62}"/>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E4AA5EC4-18BB-4E02-BB3A-FAA995BFBEC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8" name="テキスト ボックス 97">
          <a:extLst>
            <a:ext uri="{FF2B5EF4-FFF2-40B4-BE49-F238E27FC236}">
              <a16:creationId xmlns:a16="http://schemas.microsoft.com/office/drawing/2014/main" id="{9B3871AC-71A4-4ADA-AE67-D52DCDD3932E}"/>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CA3DD265-D9B4-4F10-B40D-CB64441CC6A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a:extLst>
            <a:ext uri="{FF2B5EF4-FFF2-40B4-BE49-F238E27FC236}">
              <a16:creationId xmlns:a16="http://schemas.microsoft.com/office/drawing/2014/main" id="{FDD93E01-F9ED-4F38-B8C0-32E13B5FDCB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1CD22C7E-1645-4DD2-8CC0-066C8FD4E99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101636</xdr:rowOff>
    </xdr:from>
    <xdr:to>
      <xdr:col>54</xdr:col>
      <xdr:colOff>189865</xdr:colOff>
      <xdr:row>41</xdr:row>
      <xdr:rowOff>148979</xdr:rowOff>
    </xdr:to>
    <xdr:cxnSp macro="">
      <xdr:nvCxnSpPr>
        <xdr:cNvPr id="102" name="直線コネクタ 101">
          <a:extLst>
            <a:ext uri="{FF2B5EF4-FFF2-40B4-BE49-F238E27FC236}">
              <a16:creationId xmlns:a16="http://schemas.microsoft.com/office/drawing/2014/main" id="{4492A719-4E71-4A47-A56F-F60583B5282F}"/>
            </a:ext>
          </a:extLst>
        </xdr:cNvPr>
        <xdr:cNvCxnSpPr/>
      </xdr:nvCxnSpPr>
      <xdr:spPr>
        <a:xfrm flipV="1">
          <a:off x="10476865" y="5759486"/>
          <a:ext cx="0" cy="141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152806</xdr:rowOff>
    </xdr:from>
    <xdr:ext cx="469744" cy="259045"/>
    <xdr:sp macro="" textlink="">
      <xdr:nvSpPr>
        <xdr:cNvPr id="103" name="【道路】&#10;一人当たり延長最小値テキスト">
          <a:extLst>
            <a:ext uri="{FF2B5EF4-FFF2-40B4-BE49-F238E27FC236}">
              <a16:creationId xmlns:a16="http://schemas.microsoft.com/office/drawing/2014/main" id="{56854CF3-8955-4CF5-941E-9DCBAF0238E4}"/>
            </a:ext>
          </a:extLst>
        </xdr:cNvPr>
        <xdr:cNvSpPr txBox="1"/>
      </xdr:nvSpPr>
      <xdr:spPr>
        <a:xfrm>
          <a:off x="10515600" y="71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148979</xdr:rowOff>
    </xdr:from>
    <xdr:to>
      <xdr:col>55</xdr:col>
      <xdr:colOff>88900</xdr:colOff>
      <xdr:row>41</xdr:row>
      <xdr:rowOff>148979</xdr:rowOff>
    </xdr:to>
    <xdr:cxnSp macro="">
      <xdr:nvCxnSpPr>
        <xdr:cNvPr id="104" name="直線コネクタ 103">
          <a:extLst>
            <a:ext uri="{FF2B5EF4-FFF2-40B4-BE49-F238E27FC236}">
              <a16:creationId xmlns:a16="http://schemas.microsoft.com/office/drawing/2014/main" id="{C444D60E-652B-4BDB-953E-09FB1B1C0E36}"/>
            </a:ext>
          </a:extLst>
        </xdr:cNvPr>
        <xdr:cNvCxnSpPr/>
      </xdr:nvCxnSpPr>
      <xdr:spPr>
        <a:xfrm>
          <a:off x="10388600" y="717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48313</xdr:rowOff>
    </xdr:from>
    <xdr:ext cx="599010" cy="259045"/>
    <xdr:sp macro="" textlink="">
      <xdr:nvSpPr>
        <xdr:cNvPr id="105" name="【道路】&#10;一人当たり延長最大値テキスト">
          <a:extLst>
            <a:ext uri="{FF2B5EF4-FFF2-40B4-BE49-F238E27FC236}">
              <a16:creationId xmlns:a16="http://schemas.microsoft.com/office/drawing/2014/main" id="{69801F85-CA19-47DE-92C1-D29567493F5A}"/>
            </a:ext>
          </a:extLst>
        </xdr:cNvPr>
        <xdr:cNvSpPr txBox="1"/>
      </xdr:nvSpPr>
      <xdr:spPr>
        <a:xfrm>
          <a:off x="10515600" y="5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101636</xdr:rowOff>
    </xdr:from>
    <xdr:to>
      <xdr:col>55</xdr:col>
      <xdr:colOff>88900</xdr:colOff>
      <xdr:row>33</xdr:row>
      <xdr:rowOff>101636</xdr:rowOff>
    </xdr:to>
    <xdr:cxnSp macro="">
      <xdr:nvCxnSpPr>
        <xdr:cNvPr id="106" name="直線コネクタ 105">
          <a:extLst>
            <a:ext uri="{FF2B5EF4-FFF2-40B4-BE49-F238E27FC236}">
              <a16:creationId xmlns:a16="http://schemas.microsoft.com/office/drawing/2014/main" id="{416E3195-A531-4082-99B3-42489299E333}"/>
            </a:ext>
          </a:extLst>
        </xdr:cNvPr>
        <xdr:cNvCxnSpPr/>
      </xdr:nvCxnSpPr>
      <xdr:spPr>
        <a:xfrm>
          <a:off x="10388600" y="5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96220</xdr:rowOff>
    </xdr:from>
    <xdr:ext cx="534377" cy="259045"/>
    <xdr:sp macro="" textlink="">
      <xdr:nvSpPr>
        <xdr:cNvPr id="107" name="【道路】&#10;一人当たり延長平均値テキスト">
          <a:extLst>
            <a:ext uri="{FF2B5EF4-FFF2-40B4-BE49-F238E27FC236}">
              <a16:creationId xmlns:a16="http://schemas.microsoft.com/office/drawing/2014/main" id="{48D78ED5-E030-48EC-A13D-780FF29B99D5}"/>
            </a:ext>
          </a:extLst>
        </xdr:cNvPr>
        <xdr:cNvSpPr txBox="1"/>
      </xdr:nvSpPr>
      <xdr:spPr>
        <a:xfrm>
          <a:off x="10515600" y="67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117793</xdr:rowOff>
    </xdr:from>
    <xdr:to>
      <xdr:col>55</xdr:col>
      <xdr:colOff>50800</xdr:colOff>
      <xdr:row>40</xdr:row>
      <xdr:rowOff>47943</xdr:rowOff>
    </xdr:to>
    <xdr:sp macro="" textlink="">
      <xdr:nvSpPr>
        <xdr:cNvPr id="108" name="フローチャート: 判断 107">
          <a:extLst>
            <a:ext uri="{FF2B5EF4-FFF2-40B4-BE49-F238E27FC236}">
              <a16:creationId xmlns:a16="http://schemas.microsoft.com/office/drawing/2014/main" id="{8930AF18-35AB-4E55-96DA-51BD659D4283}"/>
            </a:ext>
          </a:extLst>
        </xdr:cNvPr>
        <xdr:cNvSpPr/>
      </xdr:nvSpPr>
      <xdr:spPr>
        <a:xfrm>
          <a:off x="10426700" y="680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94186</xdr:rowOff>
    </xdr:from>
    <xdr:to>
      <xdr:col>50</xdr:col>
      <xdr:colOff>165100</xdr:colOff>
      <xdr:row>40</xdr:row>
      <xdr:rowOff>24336</xdr:rowOff>
    </xdr:to>
    <xdr:sp macro="" textlink="">
      <xdr:nvSpPr>
        <xdr:cNvPr id="109" name="フローチャート: 判断 108">
          <a:extLst>
            <a:ext uri="{FF2B5EF4-FFF2-40B4-BE49-F238E27FC236}">
              <a16:creationId xmlns:a16="http://schemas.microsoft.com/office/drawing/2014/main" id="{6682C12B-5F49-46DF-BE2B-168F619C397E}"/>
            </a:ext>
          </a:extLst>
        </xdr:cNvPr>
        <xdr:cNvSpPr/>
      </xdr:nvSpPr>
      <xdr:spPr>
        <a:xfrm>
          <a:off x="9588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89408</xdr:rowOff>
    </xdr:from>
    <xdr:to>
      <xdr:col>46</xdr:col>
      <xdr:colOff>38100</xdr:colOff>
      <xdr:row>40</xdr:row>
      <xdr:rowOff>19558</xdr:rowOff>
    </xdr:to>
    <xdr:sp macro="" textlink="">
      <xdr:nvSpPr>
        <xdr:cNvPr id="110" name="フローチャート: 判断 109">
          <a:extLst>
            <a:ext uri="{FF2B5EF4-FFF2-40B4-BE49-F238E27FC236}">
              <a16:creationId xmlns:a16="http://schemas.microsoft.com/office/drawing/2014/main" id="{AC76F86A-DC6C-4F77-8B52-2FAC90AB33CE}"/>
            </a:ext>
          </a:extLst>
        </xdr:cNvPr>
        <xdr:cNvSpPr/>
      </xdr:nvSpPr>
      <xdr:spPr>
        <a:xfrm>
          <a:off x="8699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84013</xdr:rowOff>
    </xdr:from>
    <xdr:to>
      <xdr:col>41</xdr:col>
      <xdr:colOff>101600</xdr:colOff>
      <xdr:row>40</xdr:row>
      <xdr:rowOff>14163</xdr:rowOff>
    </xdr:to>
    <xdr:sp macro="" textlink="">
      <xdr:nvSpPr>
        <xdr:cNvPr id="111" name="フローチャート: 判断 110">
          <a:extLst>
            <a:ext uri="{FF2B5EF4-FFF2-40B4-BE49-F238E27FC236}">
              <a16:creationId xmlns:a16="http://schemas.microsoft.com/office/drawing/2014/main" id="{2FC66320-B567-4D0F-BAD7-ECC36B38AAC1}"/>
            </a:ext>
          </a:extLst>
        </xdr:cNvPr>
        <xdr:cNvSpPr/>
      </xdr:nvSpPr>
      <xdr:spPr>
        <a:xfrm>
          <a:off x="7810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5F0102A8-4F76-4A11-B5AB-82F42AFF03C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2369AF38-860A-4131-A636-49060D222D4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C6FB0532-BD27-4D35-8F11-E5269998455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CF8DE337-B571-4F2E-A582-2D5589F97B3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3EDCD74C-23E6-4784-B441-A5BE979AF41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116954</xdr:rowOff>
    </xdr:from>
    <xdr:to>
      <xdr:col>46</xdr:col>
      <xdr:colOff>38100</xdr:colOff>
      <xdr:row>39</xdr:row>
      <xdr:rowOff>47104</xdr:rowOff>
    </xdr:to>
    <xdr:sp macro="" textlink="">
      <xdr:nvSpPr>
        <xdr:cNvPr id="117" name="楕円 116">
          <a:extLst>
            <a:ext uri="{FF2B5EF4-FFF2-40B4-BE49-F238E27FC236}">
              <a16:creationId xmlns:a16="http://schemas.microsoft.com/office/drawing/2014/main" id="{BD8AF856-34C6-4286-8C5B-74A507FBDC6C}"/>
            </a:ext>
          </a:extLst>
        </xdr:cNvPr>
        <xdr:cNvSpPr/>
      </xdr:nvSpPr>
      <xdr:spPr>
        <a:xfrm>
          <a:off x="8699500" y="663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63522</xdr:rowOff>
    </xdr:from>
    <xdr:to>
      <xdr:col>41</xdr:col>
      <xdr:colOff>101600</xdr:colOff>
      <xdr:row>39</xdr:row>
      <xdr:rowOff>165122</xdr:rowOff>
    </xdr:to>
    <xdr:sp macro="" textlink="">
      <xdr:nvSpPr>
        <xdr:cNvPr id="118" name="楕円 117">
          <a:extLst>
            <a:ext uri="{FF2B5EF4-FFF2-40B4-BE49-F238E27FC236}">
              <a16:creationId xmlns:a16="http://schemas.microsoft.com/office/drawing/2014/main" id="{78E718AD-802A-48FD-8CA7-C2CC6A411C80}"/>
            </a:ext>
          </a:extLst>
        </xdr:cNvPr>
        <xdr:cNvSpPr/>
      </xdr:nvSpPr>
      <xdr:spPr>
        <a:xfrm>
          <a:off x="7810500" y="675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167754</xdr:rowOff>
    </xdr:from>
    <xdr:to>
      <xdr:col>45</xdr:col>
      <xdr:colOff>177800</xdr:colOff>
      <xdr:row>39</xdr:row>
      <xdr:rowOff>114322</xdr:rowOff>
    </xdr:to>
    <xdr:cxnSp macro="">
      <xdr:nvCxnSpPr>
        <xdr:cNvPr id="119" name="直線コネクタ 118">
          <a:extLst>
            <a:ext uri="{FF2B5EF4-FFF2-40B4-BE49-F238E27FC236}">
              <a16:creationId xmlns:a16="http://schemas.microsoft.com/office/drawing/2014/main" id="{6DB756A0-D639-436F-B1BE-40C04334A00B}"/>
            </a:ext>
          </a:extLst>
        </xdr:cNvPr>
        <xdr:cNvCxnSpPr/>
      </xdr:nvCxnSpPr>
      <xdr:spPr>
        <a:xfrm flipV="1">
          <a:off x="7861300" y="6682854"/>
          <a:ext cx="889000" cy="11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40863</xdr:rowOff>
    </xdr:from>
    <xdr:ext cx="534377" cy="259045"/>
    <xdr:sp macro="" textlink="">
      <xdr:nvSpPr>
        <xdr:cNvPr id="120" name="n_1aveValue【道路】&#10;一人当たり延長">
          <a:extLst>
            <a:ext uri="{FF2B5EF4-FFF2-40B4-BE49-F238E27FC236}">
              <a16:creationId xmlns:a16="http://schemas.microsoft.com/office/drawing/2014/main" id="{AC425F4F-C796-4AF8-A72F-6208D9B36DBA}"/>
            </a:ext>
          </a:extLst>
        </xdr:cNvPr>
        <xdr:cNvSpPr txBox="1"/>
      </xdr:nvSpPr>
      <xdr:spPr>
        <a:xfrm>
          <a:off x="93594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10685</xdr:rowOff>
    </xdr:from>
    <xdr:ext cx="534377" cy="259045"/>
    <xdr:sp macro="" textlink="">
      <xdr:nvSpPr>
        <xdr:cNvPr id="121" name="n_2aveValue【道路】&#10;一人当たり延長">
          <a:extLst>
            <a:ext uri="{FF2B5EF4-FFF2-40B4-BE49-F238E27FC236}">
              <a16:creationId xmlns:a16="http://schemas.microsoft.com/office/drawing/2014/main" id="{1603FF7D-434E-4BE6-BCE2-FFD65941DBA5}"/>
            </a:ext>
          </a:extLst>
        </xdr:cNvPr>
        <xdr:cNvSpPr txBox="1"/>
      </xdr:nvSpPr>
      <xdr:spPr>
        <a:xfrm>
          <a:off x="8483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5290</xdr:rowOff>
    </xdr:from>
    <xdr:ext cx="534377" cy="259045"/>
    <xdr:sp macro="" textlink="">
      <xdr:nvSpPr>
        <xdr:cNvPr id="122" name="n_3aveValue【道路】&#10;一人当たり延長">
          <a:extLst>
            <a:ext uri="{FF2B5EF4-FFF2-40B4-BE49-F238E27FC236}">
              <a16:creationId xmlns:a16="http://schemas.microsoft.com/office/drawing/2014/main" id="{3C6F2AED-7FF7-4308-9183-B5677FC8EE68}"/>
            </a:ext>
          </a:extLst>
        </xdr:cNvPr>
        <xdr:cNvSpPr txBox="1"/>
      </xdr:nvSpPr>
      <xdr:spPr>
        <a:xfrm>
          <a:off x="7594111" y="68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63631</xdr:rowOff>
    </xdr:from>
    <xdr:ext cx="534377" cy="259045"/>
    <xdr:sp macro="" textlink="">
      <xdr:nvSpPr>
        <xdr:cNvPr id="123" name="n_2mainValue【道路】&#10;一人当たり延長">
          <a:extLst>
            <a:ext uri="{FF2B5EF4-FFF2-40B4-BE49-F238E27FC236}">
              <a16:creationId xmlns:a16="http://schemas.microsoft.com/office/drawing/2014/main" id="{2B243EAE-3F33-401E-BA0A-AB4126889954}"/>
            </a:ext>
          </a:extLst>
        </xdr:cNvPr>
        <xdr:cNvSpPr txBox="1"/>
      </xdr:nvSpPr>
      <xdr:spPr>
        <a:xfrm>
          <a:off x="8483111" y="640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10199</xdr:rowOff>
    </xdr:from>
    <xdr:ext cx="534377" cy="259045"/>
    <xdr:sp macro="" textlink="">
      <xdr:nvSpPr>
        <xdr:cNvPr id="124" name="n_3mainValue【道路】&#10;一人当たり延長">
          <a:extLst>
            <a:ext uri="{FF2B5EF4-FFF2-40B4-BE49-F238E27FC236}">
              <a16:creationId xmlns:a16="http://schemas.microsoft.com/office/drawing/2014/main" id="{2FE14706-3E5A-4D0B-90D8-66ECAA1A0C30}"/>
            </a:ext>
          </a:extLst>
        </xdr:cNvPr>
        <xdr:cNvSpPr txBox="1"/>
      </xdr:nvSpPr>
      <xdr:spPr>
        <a:xfrm>
          <a:off x="7594111" y="65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59B07222-F25F-4A9A-A40D-E5079260961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B91375B0-791C-4AD1-8746-69B61A72C8E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77ECFDB9-CF7B-4FD3-BB68-E42867CF05C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A6B19E4B-E8DE-42CE-87FE-5C53D7FD4C2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7789D593-5973-4759-977A-BE0B2DFF56B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ABED3747-FFE6-4807-A2C4-BDF5632F0FA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8D8CEB97-895A-4A47-BAC6-DF136CCF598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7C26B0E7-5123-48B1-A260-BEA13E7067B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C17D673B-D927-4C82-B241-E323EE1A90F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7A61B63F-F402-43EC-9AE2-448B5224E5C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a:extLst>
            <a:ext uri="{FF2B5EF4-FFF2-40B4-BE49-F238E27FC236}">
              <a16:creationId xmlns:a16="http://schemas.microsoft.com/office/drawing/2014/main" id="{40C248B4-6A40-4F02-9024-029A96FA78E7}"/>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a:extLst>
            <a:ext uri="{FF2B5EF4-FFF2-40B4-BE49-F238E27FC236}">
              <a16:creationId xmlns:a16="http://schemas.microsoft.com/office/drawing/2014/main" id="{3210E071-5CAC-4957-8AE4-EE39F7C7C33D}"/>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a:extLst>
            <a:ext uri="{FF2B5EF4-FFF2-40B4-BE49-F238E27FC236}">
              <a16:creationId xmlns:a16="http://schemas.microsoft.com/office/drawing/2014/main" id="{8BE9D3BC-E516-4C00-B827-9CD6AFD0E66A}"/>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a:extLst>
            <a:ext uri="{FF2B5EF4-FFF2-40B4-BE49-F238E27FC236}">
              <a16:creationId xmlns:a16="http://schemas.microsoft.com/office/drawing/2014/main" id="{95BDFC9F-8AD1-4BED-ABE5-0CAFDEE2F371}"/>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a:extLst>
            <a:ext uri="{FF2B5EF4-FFF2-40B4-BE49-F238E27FC236}">
              <a16:creationId xmlns:a16="http://schemas.microsoft.com/office/drawing/2014/main" id="{39CB60DC-DCD6-4DD4-B34E-CB3AB7624A7B}"/>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a:extLst>
            <a:ext uri="{FF2B5EF4-FFF2-40B4-BE49-F238E27FC236}">
              <a16:creationId xmlns:a16="http://schemas.microsoft.com/office/drawing/2014/main" id="{2C4C2B7A-F1AC-4792-A036-8D784AB6302C}"/>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a:extLst>
            <a:ext uri="{FF2B5EF4-FFF2-40B4-BE49-F238E27FC236}">
              <a16:creationId xmlns:a16="http://schemas.microsoft.com/office/drawing/2014/main" id="{233211D8-967A-412A-8508-4603F470A238}"/>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a:extLst>
            <a:ext uri="{FF2B5EF4-FFF2-40B4-BE49-F238E27FC236}">
              <a16:creationId xmlns:a16="http://schemas.microsoft.com/office/drawing/2014/main" id="{0B03F7C5-1373-46F2-8009-448497F8BD7D}"/>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3" name="テキスト ボックス 142">
          <a:extLst>
            <a:ext uri="{FF2B5EF4-FFF2-40B4-BE49-F238E27FC236}">
              <a16:creationId xmlns:a16="http://schemas.microsoft.com/office/drawing/2014/main" id="{97085C76-330A-41B6-9073-9BDA62F2FC43}"/>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a:extLst>
            <a:ext uri="{FF2B5EF4-FFF2-40B4-BE49-F238E27FC236}">
              <a16:creationId xmlns:a16="http://schemas.microsoft.com/office/drawing/2014/main" id="{586992C6-8686-4FB8-A824-DAD14D76546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a:extLst>
            <a:ext uri="{FF2B5EF4-FFF2-40B4-BE49-F238E27FC236}">
              <a16:creationId xmlns:a16="http://schemas.microsoft.com/office/drawing/2014/main" id="{753EE43A-A98A-4B29-B912-63F5F5297D9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a:extLst>
            <a:ext uri="{FF2B5EF4-FFF2-40B4-BE49-F238E27FC236}">
              <a16:creationId xmlns:a16="http://schemas.microsoft.com/office/drawing/2014/main" id="{F66391F2-1D8F-4FBE-859F-543531689E8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36576</xdr:rowOff>
    </xdr:from>
    <xdr:to>
      <xdr:col>24</xdr:col>
      <xdr:colOff>62865</xdr:colOff>
      <xdr:row>63</xdr:row>
      <xdr:rowOff>6858</xdr:rowOff>
    </xdr:to>
    <xdr:cxnSp macro="">
      <xdr:nvCxnSpPr>
        <xdr:cNvPr id="147" name="直線コネクタ 146">
          <a:extLst>
            <a:ext uri="{FF2B5EF4-FFF2-40B4-BE49-F238E27FC236}">
              <a16:creationId xmlns:a16="http://schemas.microsoft.com/office/drawing/2014/main" id="{CA7F0D91-D538-43E3-A906-92C4A5E04E49}"/>
            </a:ext>
          </a:extLst>
        </xdr:cNvPr>
        <xdr:cNvCxnSpPr/>
      </xdr:nvCxnSpPr>
      <xdr:spPr>
        <a:xfrm flipV="1">
          <a:off x="4634865" y="96377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48" name="【橋りょう・トンネル】&#10;有形固定資産減価償却率最小値テキスト">
          <a:extLst>
            <a:ext uri="{FF2B5EF4-FFF2-40B4-BE49-F238E27FC236}">
              <a16:creationId xmlns:a16="http://schemas.microsoft.com/office/drawing/2014/main" id="{51551B52-8CD7-43B4-8E80-6C9ADFFE9ED2}"/>
            </a:ext>
          </a:extLst>
        </xdr:cNvPr>
        <xdr:cNvSpPr txBox="1"/>
      </xdr:nvSpPr>
      <xdr:spPr>
        <a:xfrm>
          <a:off x="4673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49" name="直線コネクタ 148">
          <a:extLst>
            <a:ext uri="{FF2B5EF4-FFF2-40B4-BE49-F238E27FC236}">
              <a16:creationId xmlns:a16="http://schemas.microsoft.com/office/drawing/2014/main" id="{E0DB9D05-9271-4245-B907-9C18AD1AED23}"/>
            </a:ext>
          </a:extLst>
        </xdr:cNvPr>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154703</xdr:rowOff>
    </xdr:from>
    <xdr:ext cx="405111" cy="259045"/>
    <xdr:sp macro="" textlink="">
      <xdr:nvSpPr>
        <xdr:cNvPr id="150" name="【橋りょう・トンネル】&#10;有形固定資産減価償却率最大値テキスト">
          <a:extLst>
            <a:ext uri="{FF2B5EF4-FFF2-40B4-BE49-F238E27FC236}">
              <a16:creationId xmlns:a16="http://schemas.microsoft.com/office/drawing/2014/main" id="{24313854-3FE8-409B-AB2A-0116AD21D34D}"/>
            </a:ext>
          </a:extLst>
        </xdr:cNvPr>
        <xdr:cNvSpPr txBox="1"/>
      </xdr:nvSpPr>
      <xdr:spPr>
        <a:xfrm>
          <a:off x="4673600" y="941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36576</xdr:rowOff>
    </xdr:from>
    <xdr:to>
      <xdr:col>24</xdr:col>
      <xdr:colOff>152400</xdr:colOff>
      <xdr:row>56</xdr:row>
      <xdr:rowOff>36576</xdr:rowOff>
    </xdr:to>
    <xdr:cxnSp macro="">
      <xdr:nvCxnSpPr>
        <xdr:cNvPr id="151" name="直線コネクタ 150">
          <a:extLst>
            <a:ext uri="{FF2B5EF4-FFF2-40B4-BE49-F238E27FC236}">
              <a16:creationId xmlns:a16="http://schemas.microsoft.com/office/drawing/2014/main" id="{FAD850B7-8435-459B-898C-FB7C84D3CD5D}"/>
            </a:ext>
          </a:extLst>
        </xdr:cNvPr>
        <xdr:cNvCxnSpPr/>
      </xdr:nvCxnSpPr>
      <xdr:spPr>
        <a:xfrm>
          <a:off x="4546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169943</xdr:rowOff>
    </xdr:from>
    <xdr:ext cx="405111" cy="259045"/>
    <xdr:sp macro="" textlink="">
      <xdr:nvSpPr>
        <xdr:cNvPr id="152" name="【橋りょう・トンネル】&#10;有形固定資産減価償却率平均値テキスト">
          <a:extLst>
            <a:ext uri="{FF2B5EF4-FFF2-40B4-BE49-F238E27FC236}">
              <a16:creationId xmlns:a16="http://schemas.microsoft.com/office/drawing/2014/main" id="{FDFBB98D-5589-4AB2-951E-0C2CD39D41AB}"/>
            </a:ext>
          </a:extLst>
        </xdr:cNvPr>
        <xdr:cNvSpPr txBox="1"/>
      </xdr:nvSpPr>
      <xdr:spPr>
        <a:xfrm>
          <a:off x="4673600" y="9942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53" name="フローチャート: 判断 152">
          <a:extLst>
            <a:ext uri="{FF2B5EF4-FFF2-40B4-BE49-F238E27FC236}">
              <a16:creationId xmlns:a16="http://schemas.microsoft.com/office/drawing/2014/main" id="{5AA632B5-749C-4667-AC0C-2A1F5FBF8162}"/>
            </a:ext>
          </a:extLst>
        </xdr:cNvPr>
        <xdr:cNvSpPr/>
      </xdr:nvSpPr>
      <xdr:spPr>
        <a:xfrm>
          <a:off x="45847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56642</xdr:rowOff>
    </xdr:from>
    <xdr:to>
      <xdr:col>20</xdr:col>
      <xdr:colOff>38100</xdr:colOff>
      <xdr:row>58</xdr:row>
      <xdr:rowOff>158242</xdr:rowOff>
    </xdr:to>
    <xdr:sp macro="" textlink="">
      <xdr:nvSpPr>
        <xdr:cNvPr id="154" name="フローチャート: 判断 153">
          <a:extLst>
            <a:ext uri="{FF2B5EF4-FFF2-40B4-BE49-F238E27FC236}">
              <a16:creationId xmlns:a16="http://schemas.microsoft.com/office/drawing/2014/main" id="{390D437F-8FA6-43E6-A606-9EDC62486A71}"/>
            </a:ext>
          </a:extLst>
        </xdr:cNvPr>
        <xdr:cNvSpPr/>
      </xdr:nvSpPr>
      <xdr:spPr>
        <a:xfrm>
          <a:off x="3746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45212</xdr:rowOff>
    </xdr:from>
    <xdr:to>
      <xdr:col>15</xdr:col>
      <xdr:colOff>101600</xdr:colOff>
      <xdr:row>58</xdr:row>
      <xdr:rowOff>146812</xdr:rowOff>
    </xdr:to>
    <xdr:sp macro="" textlink="">
      <xdr:nvSpPr>
        <xdr:cNvPr id="155" name="フローチャート: 判断 154">
          <a:extLst>
            <a:ext uri="{FF2B5EF4-FFF2-40B4-BE49-F238E27FC236}">
              <a16:creationId xmlns:a16="http://schemas.microsoft.com/office/drawing/2014/main" id="{EB98CF01-C258-446C-9306-24891EED6F7B}"/>
            </a:ext>
          </a:extLst>
        </xdr:cNvPr>
        <xdr:cNvSpPr/>
      </xdr:nvSpPr>
      <xdr:spPr>
        <a:xfrm>
          <a:off x="2857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88646</xdr:rowOff>
    </xdr:from>
    <xdr:to>
      <xdr:col>10</xdr:col>
      <xdr:colOff>165100</xdr:colOff>
      <xdr:row>59</xdr:row>
      <xdr:rowOff>18796</xdr:rowOff>
    </xdr:to>
    <xdr:sp macro="" textlink="">
      <xdr:nvSpPr>
        <xdr:cNvPr id="156" name="フローチャート: 判断 155">
          <a:extLst>
            <a:ext uri="{FF2B5EF4-FFF2-40B4-BE49-F238E27FC236}">
              <a16:creationId xmlns:a16="http://schemas.microsoft.com/office/drawing/2014/main" id="{73CFF4EE-9E48-4143-89F4-CEDBB0305DEF}"/>
            </a:ext>
          </a:extLst>
        </xdr:cNvPr>
        <xdr:cNvSpPr/>
      </xdr:nvSpPr>
      <xdr:spPr>
        <a:xfrm>
          <a:off x="1968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AE349BEB-ACB2-466A-8F45-34F3AD753C9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AAE9B784-4936-43C1-8A1F-3CB61DF9D2E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6D73783D-3AC0-4675-895D-A3D2ADD7129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C6006F3-FE37-4614-87BB-9F144D406C8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631354F-16D2-42D3-BD95-0B04A0673AC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88646</xdr:rowOff>
    </xdr:from>
    <xdr:to>
      <xdr:col>15</xdr:col>
      <xdr:colOff>101600</xdr:colOff>
      <xdr:row>57</xdr:row>
      <xdr:rowOff>18796</xdr:rowOff>
    </xdr:to>
    <xdr:sp macro="" textlink="">
      <xdr:nvSpPr>
        <xdr:cNvPr id="162" name="楕円 161">
          <a:extLst>
            <a:ext uri="{FF2B5EF4-FFF2-40B4-BE49-F238E27FC236}">
              <a16:creationId xmlns:a16="http://schemas.microsoft.com/office/drawing/2014/main" id="{EE04BC5F-AD16-43BF-B462-E1428374D50F}"/>
            </a:ext>
          </a:extLst>
        </xdr:cNvPr>
        <xdr:cNvSpPr/>
      </xdr:nvSpPr>
      <xdr:spPr>
        <a:xfrm>
          <a:off x="2857500" y="968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56</xdr:row>
      <xdr:rowOff>102362</xdr:rowOff>
    </xdr:from>
    <xdr:to>
      <xdr:col>10</xdr:col>
      <xdr:colOff>165100</xdr:colOff>
      <xdr:row>57</xdr:row>
      <xdr:rowOff>32512</xdr:rowOff>
    </xdr:to>
    <xdr:sp macro="" textlink="">
      <xdr:nvSpPr>
        <xdr:cNvPr id="163" name="楕円 162">
          <a:extLst>
            <a:ext uri="{FF2B5EF4-FFF2-40B4-BE49-F238E27FC236}">
              <a16:creationId xmlns:a16="http://schemas.microsoft.com/office/drawing/2014/main" id="{317F9820-FBD6-49A1-A914-FB55A26E66BC}"/>
            </a:ext>
          </a:extLst>
        </xdr:cNvPr>
        <xdr:cNvSpPr/>
      </xdr:nvSpPr>
      <xdr:spPr>
        <a:xfrm>
          <a:off x="1968500" y="97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139446</xdr:rowOff>
    </xdr:from>
    <xdr:to>
      <xdr:col>15</xdr:col>
      <xdr:colOff>50800</xdr:colOff>
      <xdr:row>56</xdr:row>
      <xdr:rowOff>153162</xdr:rowOff>
    </xdr:to>
    <xdr:cxnSp macro="">
      <xdr:nvCxnSpPr>
        <xdr:cNvPr id="164" name="直線コネクタ 163">
          <a:extLst>
            <a:ext uri="{FF2B5EF4-FFF2-40B4-BE49-F238E27FC236}">
              <a16:creationId xmlns:a16="http://schemas.microsoft.com/office/drawing/2014/main" id="{711A3E4D-A028-4050-A90B-E926653F4520}"/>
            </a:ext>
          </a:extLst>
        </xdr:cNvPr>
        <xdr:cNvCxnSpPr/>
      </xdr:nvCxnSpPr>
      <xdr:spPr>
        <a:xfrm flipV="1">
          <a:off x="2019300" y="974064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3319</xdr:rowOff>
    </xdr:from>
    <xdr:ext cx="405111" cy="259045"/>
    <xdr:sp macro="" textlink="">
      <xdr:nvSpPr>
        <xdr:cNvPr id="165" name="n_1aveValue【橋りょう・トンネル】&#10;有形固定資産減価償却率">
          <a:extLst>
            <a:ext uri="{FF2B5EF4-FFF2-40B4-BE49-F238E27FC236}">
              <a16:creationId xmlns:a16="http://schemas.microsoft.com/office/drawing/2014/main" id="{0AC04D57-1211-48C6-9CFB-29EF00B39D46}"/>
            </a:ext>
          </a:extLst>
        </xdr:cNvPr>
        <xdr:cNvSpPr txBox="1"/>
      </xdr:nvSpPr>
      <xdr:spPr>
        <a:xfrm>
          <a:off x="35820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137939</xdr:rowOff>
    </xdr:from>
    <xdr:ext cx="405111" cy="259045"/>
    <xdr:sp macro="" textlink="">
      <xdr:nvSpPr>
        <xdr:cNvPr id="166" name="n_2aveValue【橋りょう・トンネル】&#10;有形固定資産減価償却率">
          <a:extLst>
            <a:ext uri="{FF2B5EF4-FFF2-40B4-BE49-F238E27FC236}">
              <a16:creationId xmlns:a16="http://schemas.microsoft.com/office/drawing/2014/main" id="{517F59DB-898F-43F6-8241-87BAC3C1A23F}"/>
            </a:ext>
          </a:extLst>
        </xdr:cNvPr>
        <xdr:cNvSpPr txBox="1"/>
      </xdr:nvSpPr>
      <xdr:spPr>
        <a:xfrm>
          <a:off x="27057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9923</xdr:rowOff>
    </xdr:from>
    <xdr:ext cx="405111" cy="259045"/>
    <xdr:sp macro="" textlink="">
      <xdr:nvSpPr>
        <xdr:cNvPr id="167" name="n_3aveValue【橋りょう・トンネル】&#10;有形固定資産減価償却率">
          <a:extLst>
            <a:ext uri="{FF2B5EF4-FFF2-40B4-BE49-F238E27FC236}">
              <a16:creationId xmlns:a16="http://schemas.microsoft.com/office/drawing/2014/main" id="{530C4D8B-3B1F-4A8C-8BB8-40DFD9F14C0F}"/>
            </a:ext>
          </a:extLst>
        </xdr:cNvPr>
        <xdr:cNvSpPr txBox="1"/>
      </xdr:nvSpPr>
      <xdr:spPr>
        <a:xfrm>
          <a:off x="1816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35323</xdr:rowOff>
    </xdr:from>
    <xdr:ext cx="405111" cy="259045"/>
    <xdr:sp macro="" textlink="">
      <xdr:nvSpPr>
        <xdr:cNvPr id="168" name="n_2mainValue【橋りょう・トンネル】&#10;有形固定資産減価償却率">
          <a:extLst>
            <a:ext uri="{FF2B5EF4-FFF2-40B4-BE49-F238E27FC236}">
              <a16:creationId xmlns:a16="http://schemas.microsoft.com/office/drawing/2014/main" id="{E9C5E2A8-3E4B-41FF-9D57-345C2F82E344}"/>
            </a:ext>
          </a:extLst>
        </xdr:cNvPr>
        <xdr:cNvSpPr txBox="1"/>
      </xdr:nvSpPr>
      <xdr:spPr>
        <a:xfrm>
          <a:off x="2705744" y="946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49039</xdr:rowOff>
    </xdr:from>
    <xdr:ext cx="405111" cy="259045"/>
    <xdr:sp macro="" textlink="">
      <xdr:nvSpPr>
        <xdr:cNvPr id="169" name="n_3mainValue【橋りょう・トンネル】&#10;有形固定資産減価償却率">
          <a:extLst>
            <a:ext uri="{FF2B5EF4-FFF2-40B4-BE49-F238E27FC236}">
              <a16:creationId xmlns:a16="http://schemas.microsoft.com/office/drawing/2014/main" id="{2A845BDA-4885-4AED-927B-A92110781037}"/>
            </a:ext>
          </a:extLst>
        </xdr:cNvPr>
        <xdr:cNvSpPr txBox="1"/>
      </xdr:nvSpPr>
      <xdr:spPr>
        <a:xfrm>
          <a:off x="1816744" y="947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a:extLst>
            <a:ext uri="{FF2B5EF4-FFF2-40B4-BE49-F238E27FC236}">
              <a16:creationId xmlns:a16="http://schemas.microsoft.com/office/drawing/2014/main" id="{E62CA699-B67E-4D01-B359-627D20F5255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a:extLst>
            <a:ext uri="{FF2B5EF4-FFF2-40B4-BE49-F238E27FC236}">
              <a16:creationId xmlns:a16="http://schemas.microsoft.com/office/drawing/2014/main" id="{587C7807-9E89-40E8-8FAE-F334DC2D6A3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a:extLst>
            <a:ext uri="{FF2B5EF4-FFF2-40B4-BE49-F238E27FC236}">
              <a16:creationId xmlns:a16="http://schemas.microsoft.com/office/drawing/2014/main" id="{78F2D480-A039-43FC-9A9E-71D9C1970AE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a:extLst>
            <a:ext uri="{FF2B5EF4-FFF2-40B4-BE49-F238E27FC236}">
              <a16:creationId xmlns:a16="http://schemas.microsoft.com/office/drawing/2014/main" id="{AD9F3BD2-0017-47FD-87E3-D6D093F9547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a:extLst>
            <a:ext uri="{FF2B5EF4-FFF2-40B4-BE49-F238E27FC236}">
              <a16:creationId xmlns:a16="http://schemas.microsoft.com/office/drawing/2014/main" id="{DD6B095B-3E9A-4E35-B716-00CC0AC3812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a:extLst>
            <a:ext uri="{FF2B5EF4-FFF2-40B4-BE49-F238E27FC236}">
              <a16:creationId xmlns:a16="http://schemas.microsoft.com/office/drawing/2014/main" id="{A225823E-A50A-4BE1-8081-4739DE62DD2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a:extLst>
            <a:ext uri="{FF2B5EF4-FFF2-40B4-BE49-F238E27FC236}">
              <a16:creationId xmlns:a16="http://schemas.microsoft.com/office/drawing/2014/main" id="{FFE5DB03-9510-4DF5-A1B6-2F876978042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a:extLst>
            <a:ext uri="{FF2B5EF4-FFF2-40B4-BE49-F238E27FC236}">
              <a16:creationId xmlns:a16="http://schemas.microsoft.com/office/drawing/2014/main" id="{F68FA754-9E06-4C1C-AA3C-10832C993E1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a:extLst>
            <a:ext uri="{FF2B5EF4-FFF2-40B4-BE49-F238E27FC236}">
              <a16:creationId xmlns:a16="http://schemas.microsoft.com/office/drawing/2014/main" id="{EAE08CF1-5A3B-4D02-BE81-381ADD0AA40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a:extLst>
            <a:ext uri="{FF2B5EF4-FFF2-40B4-BE49-F238E27FC236}">
              <a16:creationId xmlns:a16="http://schemas.microsoft.com/office/drawing/2014/main" id="{5E43A065-496C-4DFD-95BA-8EC6DFAC16C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0" name="直線コネクタ 179">
          <a:extLst>
            <a:ext uri="{FF2B5EF4-FFF2-40B4-BE49-F238E27FC236}">
              <a16:creationId xmlns:a16="http://schemas.microsoft.com/office/drawing/2014/main" id="{FE80DBA4-CF32-4950-AAE9-9D9E569187C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1" name="テキスト ボックス 180">
          <a:extLst>
            <a:ext uri="{FF2B5EF4-FFF2-40B4-BE49-F238E27FC236}">
              <a16:creationId xmlns:a16="http://schemas.microsoft.com/office/drawing/2014/main" id="{E123272D-022B-4213-9345-4FF8E9C2393F}"/>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2" name="直線コネクタ 181">
          <a:extLst>
            <a:ext uri="{FF2B5EF4-FFF2-40B4-BE49-F238E27FC236}">
              <a16:creationId xmlns:a16="http://schemas.microsoft.com/office/drawing/2014/main" id="{E6AB9F2F-CFEE-4D0E-BD03-4BB33839AB3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3" name="テキスト ボックス 182">
          <a:extLst>
            <a:ext uri="{FF2B5EF4-FFF2-40B4-BE49-F238E27FC236}">
              <a16:creationId xmlns:a16="http://schemas.microsoft.com/office/drawing/2014/main" id="{5AAC5CD4-D220-4AB5-934F-ADBAB3FAA5AD}"/>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4" name="直線コネクタ 183">
          <a:extLst>
            <a:ext uri="{FF2B5EF4-FFF2-40B4-BE49-F238E27FC236}">
              <a16:creationId xmlns:a16="http://schemas.microsoft.com/office/drawing/2014/main" id="{7C19592E-F404-437E-9D7A-BD0EA8B1FE0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5" name="テキスト ボックス 184">
          <a:extLst>
            <a:ext uri="{FF2B5EF4-FFF2-40B4-BE49-F238E27FC236}">
              <a16:creationId xmlns:a16="http://schemas.microsoft.com/office/drawing/2014/main" id="{D8E5B1A5-2384-4F20-9E7E-1B357E601DD7}"/>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6" name="直線コネクタ 185">
          <a:extLst>
            <a:ext uri="{FF2B5EF4-FFF2-40B4-BE49-F238E27FC236}">
              <a16:creationId xmlns:a16="http://schemas.microsoft.com/office/drawing/2014/main" id="{7DD0A7E7-1DE2-4416-B6F5-7DED1A0872F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7" name="テキスト ボックス 186">
          <a:extLst>
            <a:ext uri="{FF2B5EF4-FFF2-40B4-BE49-F238E27FC236}">
              <a16:creationId xmlns:a16="http://schemas.microsoft.com/office/drawing/2014/main" id="{08873A23-E7D2-4920-9204-E1A96BAEFDCC}"/>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8" name="直線コネクタ 187">
          <a:extLst>
            <a:ext uri="{FF2B5EF4-FFF2-40B4-BE49-F238E27FC236}">
              <a16:creationId xmlns:a16="http://schemas.microsoft.com/office/drawing/2014/main" id="{88371FCA-7536-4CA7-B1E8-E0809856584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9" name="テキスト ボックス 188">
          <a:extLst>
            <a:ext uri="{FF2B5EF4-FFF2-40B4-BE49-F238E27FC236}">
              <a16:creationId xmlns:a16="http://schemas.microsoft.com/office/drawing/2014/main" id="{98A67190-1ECE-49F2-BFC4-A86B163A5308}"/>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0" name="直線コネクタ 189">
          <a:extLst>
            <a:ext uri="{FF2B5EF4-FFF2-40B4-BE49-F238E27FC236}">
              <a16:creationId xmlns:a16="http://schemas.microsoft.com/office/drawing/2014/main" id="{AA3A6946-D91C-4043-A4C5-203E9FBFF68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191" name="テキスト ボックス 190">
          <a:extLst>
            <a:ext uri="{FF2B5EF4-FFF2-40B4-BE49-F238E27FC236}">
              <a16:creationId xmlns:a16="http://schemas.microsoft.com/office/drawing/2014/main" id="{BDB83E25-F4C9-49AA-929A-5B629444D748}"/>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id="{F00BE3FE-82EF-4ED1-9E01-FB0C46FAD37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3" name="テキスト ボックス 192">
          <a:extLst>
            <a:ext uri="{FF2B5EF4-FFF2-40B4-BE49-F238E27FC236}">
              <a16:creationId xmlns:a16="http://schemas.microsoft.com/office/drawing/2014/main" id="{B4246AC4-C360-4E59-9C5B-27C94BBC2CAE}"/>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a:extLst>
            <a:ext uri="{FF2B5EF4-FFF2-40B4-BE49-F238E27FC236}">
              <a16:creationId xmlns:a16="http://schemas.microsoft.com/office/drawing/2014/main" id="{ED983185-2F80-4F3E-B1B3-E54A34CC1B2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195" name="直線コネクタ 194">
          <a:extLst>
            <a:ext uri="{FF2B5EF4-FFF2-40B4-BE49-F238E27FC236}">
              <a16:creationId xmlns:a16="http://schemas.microsoft.com/office/drawing/2014/main" id="{9284AE8C-E730-4E4D-A199-22514F407BCF}"/>
            </a:ext>
          </a:extLst>
        </xdr:cNvPr>
        <xdr:cNvCxnSpPr/>
      </xdr:nvCxnSpPr>
      <xdr:spPr>
        <a:xfrm flipV="1">
          <a:off x="10476865" y="9693582"/>
          <a:ext cx="0" cy="140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196" name="【橋りょう・トンネル】&#10;一人当たり有形固定資産（償却資産）額最小値テキスト">
          <a:extLst>
            <a:ext uri="{FF2B5EF4-FFF2-40B4-BE49-F238E27FC236}">
              <a16:creationId xmlns:a16="http://schemas.microsoft.com/office/drawing/2014/main" id="{80A3A7D4-B4CC-45C4-B2C6-4845E48B3516}"/>
            </a:ext>
          </a:extLst>
        </xdr:cNvPr>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197" name="直線コネクタ 196">
          <a:extLst>
            <a:ext uri="{FF2B5EF4-FFF2-40B4-BE49-F238E27FC236}">
              <a16:creationId xmlns:a16="http://schemas.microsoft.com/office/drawing/2014/main" id="{64A28881-8687-488A-8D58-E178A79F6F0C}"/>
            </a:ext>
          </a:extLst>
        </xdr:cNvPr>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198" name="【橋りょう・トンネル】&#10;一人当たり有形固定資産（償却資産）額最大値テキスト">
          <a:extLst>
            <a:ext uri="{FF2B5EF4-FFF2-40B4-BE49-F238E27FC236}">
              <a16:creationId xmlns:a16="http://schemas.microsoft.com/office/drawing/2014/main" id="{0F22AED7-B0AB-49A7-985F-DC05BF5C89A8}"/>
            </a:ext>
          </a:extLst>
        </xdr:cNvPr>
        <xdr:cNvSpPr txBox="1"/>
      </xdr:nvSpPr>
      <xdr:spPr>
        <a:xfrm>
          <a:off x="10515600" y="9468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199" name="直線コネクタ 198">
          <a:extLst>
            <a:ext uri="{FF2B5EF4-FFF2-40B4-BE49-F238E27FC236}">
              <a16:creationId xmlns:a16="http://schemas.microsoft.com/office/drawing/2014/main" id="{F5E4E461-CC87-49FE-8A2E-449DEDCF40EE}"/>
            </a:ext>
          </a:extLst>
        </xdr:cNvPr>
        <xdr:cNvCxnSpPr/>
      </xdr:nvCxnSpPr>
      <xdr:spPr>
        <a:xfrm>
          <a:off x="10388600" y="9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66951</xdr:rowOff>
    </xdr:from>
    <xdr:ext cx="599010" cy="259045"/>
    <xdr:sp macro="" textlink="">
      <xdr:nvSpPr>
        <xdr:cNvPr id="200" name="【橋りょう・トンネル】&#10;一人当たり有形固定資産（償却資産）額平均値テキスト">
          <a:extLst>
            <a:ext uri="{FF2B5EF4-FFF2-40B4-BE49-F238E27FC236}">
              <a16:creationId xmlns:a16="http://schemas.microsoft.com/office/drawing/2014/main" id="{12F2D964-845D-46D2-A82D-6EF328AA713B}"/>
            </a:ext>
          </a:extLst>
        </xdr:cNvPr>
        <xdr:cNvSpPr txBox="1"/>
      </xdr:nvSpPr>
      <xdr:spPr>
        <a:xfrm>
          <a:off x="10515600" y="1086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201" name="フローチャート: 判断 200">
          <a:extLst>
            <a:ext uri="{FF2B5EF4-FFF2-40B4-BE49-F238E27FC236}">
              <a16:creationId xmlns:a16="http://schemas.microsoft.com/office/drawing/2014/main" id="{571600C1-CE49-4DD9-808E-59BD511FD2D7}"/>
            </a:ext>
          </a:extLst>
        </xdr:cNvPr>
        <xdr:cNvSpPr/>
      </xdr:nvSpPr>
      <xdr:spPr>
        <a:xfrm>
          <a:off x="10426700" y="1088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202" name="フローチャート: 判断 201">
          <a:extLst>
            <a:ext uri="{FF2B5EF4-FFF2-40B4-BE49-F238E27FC236}">
              <a16:creationId xmlns:a16="http://schemas.microsoft.com/office/drawing/2014/main" id="{8134F3BD-F0AC-4DDB-8FCA-6B8841A7E4C0}"/>
            </a:ext>
          </a:extLst>
        </xdr:cNvPr>
        <xdr:cNvSpPr/>
      </xdr:nvSpPr>
      <xdr:spPr>
        <a:xfrm>
          <a:off x="9588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203" name="フローチャート: 判断 202">
          <a:extLst>
            <a:ext uri="{FF2B5EF4-FFF2-40B4-BE49-F238E27FC236}">
              <a16:creationId xmlns:a16="http://schemas.microsoft.com/office/drawing/2014/main" id="{EA3D438E-561E-4E1F-BD78-ED37416DD852}"/>
            </a:ext>
          </a:extLst>
        </xdr:cNvPr>
        <xdr:cNvSpPr/>
      </xdr:nvSpPr>
      <xdr:spPr>
        <a:xfrm>
          <a:off x="8699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34348</xdr:rowOff>
    </xdr:from>
    <xdr:to>
      <xdr:col>41</xdr:col>
      <xdr:colOff>101600</xdr:colOff>
      <xdr:row>63</xdr:row>
      <xdr:rowOff>135948</xdr:rowOff>
    </xdr:to>
    <xdr:sp macro="" textlink="">
      <xdr:nvSpPr>
        <xdr:cNvPr id="204" name="フローチャート: 判断 203">
          <a:extLst>
            <a:ext uri="{FF2B5EF4-FFF2-40B4-BE49-F238E27FC236}">
              <a16:creationId xmlns:a16="http://schemas.microsoft.com/office/drawing/2014/main" id="{A1214BE0-57E8-48D5-B8B5-69A1BB6541AF}"/>
            </a:ext>
          </a:extLst>
        </xdr:cNvPr>
        <xdr:cNvSpPr/>
      </xdr:nvSpPr>
      <xdr:spPr>
        <a:xfrm>
          <a:off x="7810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E17E6B96-86E8-45EF-9FE9-3E1DDAFC79B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7BDA4E83-B50F-4633-BD53-18B5DE8AEA8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E3891F27-8A0A-4092-99EE-ED5BCC15B61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747388C1-5D31-4050-A7F1-5C8BF45E948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4C0AD634-A6A8-49DD-9045-0B474E54152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105631</xdr:rowOff>
    </xdr:from>
    <xdr:to>
      <xdr:col>46</xdr:col>
      <xdr:colOff>38100</xdr:colOff>
      <xdr:row>63</xdr:row>
      <xdr:rowOff>35781</xdr:rowOff>
    </xdr:to>
    <xdr:sp macro="" textlink="">
      <xdr:nvSpPr>
        <xdr:cNvPr id="210" name="楕円 209">
          <a:extLst>
            <a:ext uri="{FF2B5EF4-FFF2-40B4-BE49-F238E27FC236}">
              <a16:creationId xmlns:a16="http://schemas.microsoft.com/office/drawing/2014/main" id="{5CBCAD75-A589-47CB-A148-85A41DF77480}"/>
            </a:ext>
          </a:extLst>
        </xdr:cNvPr>
        <xdr:cNvSpPr/>
      </xdr:nvSpPr>
      <xdr:spPr>
        <a:xfrm>
          <a:off x="8699500" y="1073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122431</xdr:rowOff>
    </xdr:from>
    <xdr:to>
      <xdr:col>41</xdr:col>
      <xdr:colOff>101600</xdr:colOff>
      <xdr:row>63</xdr:row>
      <xdr:rowOff>52581</xdr:rowOff>
    </xdr:to>
    <xdr:sp macro="" textlink="">
      <xdr:nvSpPr>
        <xdr:cNvPr id="211" name="楕円 210">
          <a:extLst>
            <a:ext uri="{FF2B5EF4-FFF2-40B4-BE49-F238E27FC236}">
              <a16:creationId xmlns:a16="http://schemas.microsoft.com/office/drawing/2014/main" id="{00D14FFE-17BD-4239-BF9B-1CF1C78A4DE8}"/>
            </a:ext>
          </a:extLst>
        </xdr:cNvPr>
        <xdr:cNvSpPr/>
      </xdr:nvSpPr>
      <xdr:spPr>
        <a:xfrm>
          <a:off x="7810500" y="1075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156431</xdr:rowOff>
    </xdr:from>
    <xdr:to>
      <xdr:col>45</xdr:col>
      <xdr:colOff>177800</xdr:colOff>
      <xdr:row>63</xdr:row>
      <xdr:rowOff>1781</xdr:rowOff>
    </xdr:to>
    <xdr:cxnSp macro="">
      <xdr:nvCxnSpPr>
        <xdr:cNvPr id="212" name="直線コネクタ 211">
          <a:extLst>
            <a:ext uri="{FF2B5EF4-FFF2-40B4-BE49-F238E27FC236}">
              <a16:creationId xmlns:a16="http://schemas.microsoft.com/office/drawing/2014/main" id="{744A02B1-52D5-405A-BC73-9ADD8F7893E6}"/>
            </a:ext>
          </a:extLst>
        </xdr:cNvPr>
        <xdr:cNvCxnSpPr/>
      </xdr:nvCxnSpPr>
      <xdr:spPr>
        <a:xfrm flipV="1">
          <a:off x="7861300" y="10786331"/>
          <a:ext cx="889000" cy="1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46863</xdr:rowOff>
    </xdr:from>
    <xdr:ext cx="599010" cy="259045"/>
    <xdr:sp macro="" textlink="">
      <xdr:nvSpPr>
        <xdr:cNvPr id="213" name="n_1aveValue【橋りょう・トンネル】&#10;一人当たり有形固定資産（償却資産）額">
          <a:extLst>
            <a:ext uri="{FF2B5EF4-FFF2-40B4-BE49-F238E27FC236}">
              <a16:creationId xmlns:a16="http://schemas.microsoft.com/office/drawing/2014/main" id="{3291D1E8-7EB8-4281-A493-461D251B2015}"/>
            </a:ext>
          </a:extLst>
        </xdr:cNvPr>
        <xdr:cNvSpPr txBox="1"/>
      </xdr:nvSpPr>
      <xdr:spPr>
        <a:xfrm>
          <a:off x="93270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155712</xdr:rowOff>
    </xdr:from>
    <xdr:ext cx="690189" cy="259045"/>
    <xdr:sp macro="" textlink="">
      <xdr:nvSpPr>
        <xdr:cNvPr id="214" name="n_2aveValue【橋りょう・トンネル】&#10;一人当たり有形固定資産（償却資産）額">
          <a:extLst>
            <a:ext uri="{FF2B5EF4-FFF2-40B4-BE49-F238E27FC236}">
              <a16:creationId xmlns:a16="http://schemas.microsoft.com/office/drawing/2014/main" id="{8C543B49-64C9-43CD-9617-28A2793A871E}"/>
            </a:ext>
          </a:extLst>
        </xdr:cNvPr>
        <xdr:cNvSpPr txBox="1"/>
      </xdr:nvSpPr>
      <xdr:spPr>
        <a:xfrm>
          <a:off x="8405205" y="10957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127075</xdr:rowOff>
    </xdr:from>
    <xdr:ext cx="690189" cy="259045"/>
    <xdr:sp macro="" textlink="">
      <xdr:nvSpPr>
        <xdr:cNvPr id="215" name="n_3aveValue【橋りょう・トンネル】&#10;一人当たり有形固定資産（償却資産）額">
          <a:extLst>
            <a:ext uri="{FF2B5EF4-FFF2-40B4-BE49-F238E27FC236}">
              <a16:creationId xmlns:a16="http://schemas.microsoft.com/office/drawing/2014/main" id="{D91FAEBC-6C9F-4C40-A705-72921FF53F30}"/>
            </a:ext>
          </a:extLst>
        </xdr:cNvPr>
        <xdr:cNvSpPr txBox="1"/>
      </xdr:nvSpPr>
      <xdr:spPr>
        <a:xfrm>
          <a:off x="7516205" y="109284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52308</xdr:rowOff>
    </xdr:from>
    <xdr:ext cx="690189" cy="259045"/>
    <xdr:sp macro="" textlink="">
      <xdr:nvSpPr>
        <xdr:cNvPr id="216" name="n_2mainValue【橋りょう・トンネル】&#10;一人当たり有形固定資産（償却資産）額">
          <a:extLst>
            <a:ext uri="{FF2B5EF4-FFF2-40B4-BE49-F238E27FC236}">
              <a16:creationId xmlns:a16="http://schemas.microsoft.com/office/drawing/2014/main" id="{DBC9B745-865F-42EC-A638-2C9B98A0C7F0}"/>
            </a:ext>
          </a:extLst>
        </xdr:cNvPr>
        <xdr:cNvSpPr txBox="1"/>
      </xdr:nvSpPr>
      <xdr:spPr>
        <a:xfrm>
          <a:off x="8405205" y="10510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69108</xdr:rowOff>
    </xdr:from>
    <xdr:ext cx="690189" cy="259045"/>
    <xdr:sp macro="" textlink="">
      <xdr:nvSpPr>
        <xdr:cNvPr id="217" name="n_3mainValue【橋りょう・トンネル】&#10;一人当たり有形固定資産（償却資産）額">
          <a:extLst>
            <a:ext uri="{FF2B5EF4-FFF2-40B4-BE49-F238E27FC236}">
              <a16:creationId xmlns:a16="http://schemas.microsoft.com/office/drawing/2014/main" id="{34302640-4CE8-4281-B4CB-F342314EC1F0}"/>
            </a:ext>
          </a:extLst>
        </xdr:cNvPr>
        <xdr:cNvSpPr txBox="1"/>
      </xdr:nvSpPr>
      <xdr:spPr>
        <a:xfrm>
          <a:off x="7516205" y="105275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a:extLst>
            <a:ext uri="{FF2B5EF4-FFF2-40B4-BE49-F238E27FC236}">
              <a16:creationId xmlns:a16="http://schemas.microsoft.com/office/drawing/2014/main" id="{F03847D0-58F8-4726-940D-7B6BD8E01C3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a:extLst>
            <a:ext uri="{FF2B5EF4-FFF2-40B4-BE49-F238E27FC236}">
              <a16:creationId xmlns:a16="http://schemas.microsoft.com/office/drawing/2014/main" id="{4AD87A4A-6268-4F40-9E35-F59475333B0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a:extLst>
            <a:ext uri="{FF2B5EF4-FFF2-40B4-BE49-F238E27FC236}">
              <a16:creationId xmlns:a16="http://schemas.microsoft.com/office/drawing/2014/main" id="{5B93B035-BCCC-41BF-87AE-6424DEC39AA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a:extLst>
            <a:ext uri="{FF2B5EF4-FFF2-40B4-BE49-F238E27FC236}">
              <a16:creationId xmlns:a16="http://schemas.microsoft.com/office/drawing/2014/main" id="{85330978-CB58-4C01-A0CC-D7A5FC98103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a:extLst>
            <a:ext uri="{FF2B5EF4-FFF2-40B4-BE49-F238E27FC236}">
              <a16:creationId xmlns:a16="http://schemas.microsoft.com/office/drawing/2014/main" id="{7F33A618-8667-4126-B77F-C6CE75411B7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a:extLst>
            <a:ext uri="{FF2B5EF4-FFF2-40B4-BE49-F238E27FC236}">
              <a16:creationId xmlns:a16="http://schemas.microsoft.com/office/drawing/2014/main" id="{10E7CB66-1DB2-4DC7-A145-C4BC41C1969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a:extLst>
            <a:ext uri="{FF2B5EF4-FFF2-40B4-BE49-F238E27FC236}">
              <a16:creationId xmlns:a16="http://schemas.microsoft.com/office/drawing/2014/main" id="{6E6B0A9C-BF32-4684-BC35-6FF3068C9F3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a:extLst>
            <a:ext uri="{FF2B5EF4-FFF2-40B4-BE49-F238E27FC236}">
              <a16:creationId xmlns:a16="http://schemas.microsoft.com/office/drawing/2014/main" id="{6BB52A47-ADEE-4670-BFAD-0D27BC1F1BD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a:extLst>
            <a:ext uri="{FF2B5EF4-FFF2-40B4-BE49-F238E27FC236}">
              <a16:creationId xmlns:a16="http://schemas.microsoft.com/office/drawing/2014/main" id="{467B751D-A810-48D5-9C36-751FF471C0C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a:extLst>
            <a:ext uri="{FF2B5EF4-FFF2-40B4-BE49-F238E27FC236}">
              <a16:creationId xmlns:a16="http://schemas.microsoft.com/office/drawing/2014/main" id="{AE6173EF-51C3-47B1-BD5A-12AEA73F208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8" name="テキスト ボックス 227">
          <a:extLst>
            <a:ext uri="{FF2B5EF4-FFF2-40B4-BE49-F238E27FC236}">
              <a16:creationId xmlns:a16="http://schemas.microsoft.com/office/drawing/2014/main" id="{CFB57A06-D41E-4671-9D54-3FCCEB95D9B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a:extLst>
            <a:ext uri="{FF2B5EF4-FFF2-40B4-BE49-F238E27FC236}">
              <a16:creationId xmlns:a16="http://schemas.microsoft.com/office/drawing/2014/main" id="{9229E387-E9FE-4FBB-9C22-34FE58F267E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0" name="テキスト ボックス 229">
          <a:extLst>
            <a:ext uri="{FF2B5EF4-FFF2-40B4-BE49-F238E27FC236}">
              <a16:creationId xmlns:a16="http://schemas.microsoft.com/office/drawing/2014/main" id="{D5290F3C-1A2E-4E5F-A26A-5AE1176ABF7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a:extLst>
            <a:ext uri="{FF2B5EF4-FFF2-40B4-BE49-F238E27FC236}">
              <a16:creationId xmlns:a16="http://schemas.microsoft.com/office/drawing/2014/main" id="{C3568BA8-3718-46EB-A4EE-5E5B29A2471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a:extLst>
            <a:ext uri="{FF2B5EF4-FFF2-40B4-BE49-F238E27FC236}">
              <a16:creationId xmlns:a16="http://schemas.microsoft.com/office/drawing/2014/main" id="{E9E5BE74-293A-4784-A0A2-2FE3F14CA96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a:extLst>
            <a:ext uri="{FF2B5EF4-FFF2-40B4-BE49-F238E27FC236}">
              <a16:creationId xmlns:a16="http://schemas.microsoft.com/office/drawing/2014/main" id="{D4387CBE-031A-409F-8936-2BF21C040B4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a:extLst>
            <a:ext uri="{FF2B5EF4-FFF2-40B4-BE49-F238E27FC236}">
              <a16:creationId xmlns:a16="http://schemas.microsoft.com/office/drawing/2014/main" id="{F6E8833F-C81C-4CF1-825D-C48BC7CE5DD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a:extLst>
            <a:ext uri="{FF2B5EF4-FFF2-40B4-BE49-F238E27FC236}">
              <a16:creationId xmlns:a16="http://schemas.microsoft.com/office/drawing/2014/main" id="{A2377388-E6FC-4824-90E8-E4AFACB6F0B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a:extLst>
            <a:ext uri="{FF2B5EF4-FFF2-40B4-BE49-F238E27FC236}">
              <a16:creationId xmlns:a16="http://schemas.microsoft.com/office/drawing/2014/main" id="{F64D12B0-079C-4B44-A719-2A72316DFC3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a:extLst>
            <a:ext uri="{FF2B5EF4-FFF2-40B4-BE49-F238E27FC236}">
              <a16:creationId xmlns:a16="http://schemas.microsoft.com/office/drawing/2014/main" id="{824D4D9D-42E9-4BB1-9F55-ECB5428A57E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8" name="テキスト ボックス 237">
          <a:extLst>
            <a:ext uri="{FF2B5EF4-FFF2-40B4-BE49-F238E27FC236}">
              <a16:creationId xmlns:a16="http://schemas.microsoft.com/office/drawing/2014/main" id="{DB309EF1-448E-48D0-9230-25C939DBE073}"/>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a:extLst>
            <a:ext uri="{FF2B5EF4-FFF2-40B4-BE49-F238E27FC236}">
              <a16:creationId xmlns:a16="http://schemas.microsoft.com/office/drawing/2014/main" id="{4E8A3996-2856-4347-AD53-D79D05BECA9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1C44C6EE-9EDE-444F-A706-57C455E13A2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a:extLst>
            <a:ext uri="{FF2B5EF4-FFF2-40B4-BE49-F238E27FC236}">
              <a16:creationId xmlns:a16="http://schemas.microsoft.com/office/drawing/2014/main" id="{0C7C72A3-BC54-4D5B-9D77-8842961D4C0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163830</xdr:rowOff>
    </xdr:to>
    <xdr:cxnSp macro="">
      <xdr:nvCxnSpPr>
        <xdr:cNvPr id="242" name="直線コネクタ 241">
          <a:extLst>
            <a:ext uri="{FF2B5EF4-FFF2-40B4-BE49-F238E27FC236}">
              <a16:creationId xmlns:a16="http://schemas.microsoft.com/office/drawing/2014/main" id="{1A3A472F-CBED-456A-9975-2980A5019FE6}"/>
            </a:ext>
          </a:extLst>
        </xdr:cNvPr>
        <xdr:cNvCxnSpPr/>
      </xdr:nvCxnSpPr>
      <xdr:spPr>
        <a:xfrm flipV="1">
          <a:off x="4634865" y="1345120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43" name="【公営住宅】&#10;有形固定資産減価償却率最小値テキスト">
          <a:extLst>
            <a:ext uri="{FF2B5EF4-FFF2-40B4-BE49-F238E27FC236}">
              <a16:creationId xmlns:a16="http://schemas.microsoft.com/office/drawing/2014/main" id="{D31E5684-A4F4-4751-9C97-6CC9CDA82F0C}"/>
            </a:ext>
          </a:extLst>
        </xdr:cNvPr>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44" name="直線コネクタ 243">
          <a:extLst>
            <a:ext uri="{FF2B5EF4-FFF2-40B4-BE49-F238E27FC236}">
              <a16:creationId xmlns:a16="http://schemas.microsoft.com/office/drawing/2014/main" id="{AD490708-CEA7-40C6-B3E3-2E33F231DBC4}"/>
            </a:ext>
          </a:extLst>
        </xdr:cNvPr>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45" name="【公営住宅】&#10;有形固定資産減価償却率最大値テキスト">
          <a:extLst>
            <a:ext uri="{FF2B5EF4-FFF2-40B4-BE49-F238E27FC236}">
              <a16:creationId xmlns:a16="http://schemas.microsoft.com/office/drawing/2014/main" id="{60CAFD0E-7E72-4E1F-B3AD-3958EAA4E150}"/>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46" name="直線コネクタ 245">
          <a:extLst>
            <a:ext uri="{FF2B5EF4-FFF2-40B4-BE49-F238E27FC236}">
              <a16:creationId xmlns:a16="http://schemas.microsoft.com/office/drawing/2014/main" id="{C9C2FAED-C935-4268-8B53-C17A921D8A3E}"/>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7638</xdr:rowOff>
    </xdr:from>
    <xdr:ext cx="405111" cy="259045"/>
    <xdr:sp macro="" textlink="">
      <xdr:nvSpPr>
        <xdr:cNvPr id="247" name="【公営住宅】&#10;有形固定資産減価償却率平均値テキスト">
          <a:extLst>
            <a:ext uri="{FF2B5EF4-FFF2-40B4-BE49-F238E27FC236}">
              <a16:creationId xmlns:a16="http://schemas.microsoft.com/office/drawing/2014/main" id="{C3762420-DE29-43EB-8A4F-131A4EC5601E}"/>
            </a:ext>
          </a:extLst>
        </xdr:cNvPr>
        <xdr:cNvSpPr txBox="1"/>
      </xdr:nvSpPr>
      <xdr:spPr>
        <a:xfrm>
          <a:off x="4673600" y="13895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48" name="フローチャート: 判断 247">
          <a:extLst>
            <a:ext uri="{FF2B5EF4-FFF2-40B4-BE49-F238E27FC236}">
              <a16:creationId xmlns:a16="http://schemas.microsoft.com/office/drawing/2014/main" id="{52BAC298-1ACC-4C18-B139-24DF41D74AAA}"/>
            </a:ext>
          </a:extLst>
        </xdr:cNvPr>
        <xdr:cNvSpPr/>
      </xdr:nvSpPr>
      <xdr:spPr>
        <a:xfrm>
          <a:off x="4584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141605</xdr:rowOff>
    </xdr:from>
    <xdr:to>
      <xdr:col>20</xdr:col>
      <xdr:colOff>38100</xdr:colOff>
      <xdr:row>82</xdr:row>
      <xdr:rowOff>71755</xdr:rowOff>
    </xdr:to>
    <xdr:sp macro="" textlink="">
      <xdr:nvSpPr>
        <xdr:cNvPr id="249" name="フローチャート: 判断 248">
          <a:extLst>
            <a:ext uri="{FF2B5EF4-FFF2-40B4-BE49-F238E27FC236}">
              <a16:creationId xmlns:a16="http://schemas.microsoft.com/office/drawing/2014/main" id="{04A6DC40-8BE0-430F-B8BF-37301F7B79F6}"/>
            </a:ext>
          </a:extLst>
        </xdr:cNvPr>
        <xdr:cNvSpPr/>
      </xdr:nvSpPr>
      <xdr:spPr>
        <a:xfrm>
          <a:off x="3746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84455</xdr:rowOff>
    </xdr:from>
    <xdr:to>
      <xdr:col>15</xdr:col>
      <xdr:colOff>101600</xdr:colOff>
      <xdr:row>82</xdr:row>
      <xdr:rowOff>14605</xdr:rowOff>
    </xdr:to>
    <xdr:sp macro="" textlink="">
      <xdr:nvSpPr>
        <xdr:cNvPr id="250" name="フローチャート: 判断 249">
          <a:extLst>
            <a:ext uri="{FF2B5EF4-FFF2-40B4-BE49-F238E27FC236}">
              <a16:creationId xmlns:a16="http://schemas.microsoft.com/office/drawing/2014/main" id="{B58276D1-0827-40A5-8A8E-74C1A70E3254}"/>
            </a:ext>
          </a:extLst>
        </xdr:cNvPr>
        <xdr:cNvSpPr/>
      </xdr:nvSpPr>
      <xdr:spPr>
        <a:xfrm>
          <a:off x="2857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51" name="フローチャート: 判断 250">
          <a:extLst>
            <a:ext uri="{FF2B5EF4-FFF2-40B4-BE49-F238E27FC236}">
              <a16:creationId xmlns:a16="http://schemas.microsoft.com/office/drawing/2014/main" id="{A9944B56-A981-424E-BBF9-87F6A622A562}"/>
            </a:ext>
          </a:extLst>
        </xdr:cNvPr>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390A3BC7-84C5-4E3F-B50E-4EC444B4FC3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ED768EB7-86D9-4505-9C81-62E2A3BD8C3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C6EDC6F1-5016-4298-9F8F-AEB6CCA38BA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79468FF4-363E-408E-963E-ACAAAB6C478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81A86604-159A-4126-97BF-3FC367B257D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122555</xdr:rowOff>
    </xdr:from>
    <xdr:to>
      <xdr:col>15</xdr:col>
      <xdr:colOff>101600</xdr:colOff>
      <xdr:row>79</xdr:row>
      <xdr:rowOff>52705</xdr:rowOff>
    </xdr:to>
    <xdr:sp macro="" textlink="">
      <xdr:nvSpPr>
        <xdr:cNvPr id="257" name="楕円 256">
          <a:extLst>
            <a:ext uri="{FF2B5EF4-FFF2-40B4-BE49-F238E27FC236}">
              <a16:creationId xmlns:a16="http://schemas.microsoft.com/office/drawing/2014/main" id="{7F8419EE-2D04-4206-9E13-31246EA1AA13}"/>
            </a:ext>
          </a:extLst>
        </xdr:cNvPr>
        <xdr:cNvSpPr/>
      </xdr:nvSpPr>
      <xdr:spPr>
        <a:xfrm>
          <a:off x="2857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21589</xdr:rowOff>
    </xdr:from>
    <xdr:to>
      <xdr:col>10</xdr:col>
      <xdr:colOff>165100</xdr:colOff>
      <xdr:row>79</xdr:row>
      <xdr:rowOff>123189</xdr:rowOff>
    </xdr:to>
    <xdr:sp macro="" textlink="">
      <xdr:nvSpPr>
        <xdr:cNvPr id="258" name="楕円 257">
          <a:extLst>
            <a:ext uri="{FF2B5EF4-FFF2-40B4-BE49-F238E27FC236}">
              <a16:creationId xmlns:a16="http://schemas.microsoft.com/office/drawing/2014/main" id="{6FFDB9F6-21A3-4C8F-A6F1-5CAF8D55947C}"/>
            </a:ext>
          </a:extLst>
        </xdr:cNvPr>
        <xdr:cNvSpPr/>
      </xdr:nvSpPr>
      <xdr:spPr>
        <a:xfrm>
          <a:off x="1968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1905</xdr:rowOff>
    </xdr:from>
    <xdr:to>
      <xdr:col>15</xdr:col>
      <xdr:colOff>50800</xdr:colOff>
      <xdr:row>79</xdr:row>
      <xdr:rowOff>72389</xdr:rowOff>
    </xdr:to>
    <xdr:cxnSp macro="">
      <xdr:nvCxnSpPr>
        <xdr:cNvPr id="259" name="直線コネクタ 258">
          <a:extLst>
            <a:ext uri="{FF2B5EF4-FFF2-40B4-BE49-F238E27FC236}">
              <a16:creationId xmlns:a16="http://schemas.microsoft.com/office/drawing/2014/main" id="{E9D51926-76A7-4246-8137-0319B3275373}"/>
            </a:ext>
          </a:extLst>
        </xdr:cNvPr>
        <xdr:cNvCxnSpPr/>
      </xdr:nvCxnSpPr>
      <xdr:spPr>
        <a:xfrm flipV="1">
          <a:off x="2019300" y="13546455"/>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88282</xdr:rowOff>
    </xdr:from>
    <xdr:ext cx="405111" cy="259045"/>
    <xdr:sp macro="" textlink="">
      <xdr:nvSpPr>
        <xdr:cNvPr id="260" name="n_1aveValue【公営住宅】&#10;有形固定資産減価償却率">
          <a:extLst>
            <a:ext uri="{FF2B5EF4-FFF2-40B4-BE49-F238E27FC236}">
              <a16:creationId xmlns:a16="http://schemas.microsoft.com/office/drawing/2014/main" id="{7CD7D24D-B00B-4300-8797-C5E4E730445D}"/>
            </a:ext>
          </a:extLst>
        </xdr:cNvPr>
        <xdr:cNvSpPr txBox="1"/>
      </xdr:nvSpPr>
      <xdr:spPr>
        <a:xfrm>
          <a:off x="3582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5732</xdr:rowOff>
    </xdr:from>
    <xdr:ext cx="405111" cy="259045"/>
    <xdr:sp macro="" textlink="">
      <xdr:nvSpPr>
        <xdr:cNvPr id="261" name="n_2aveValue【公営住宅】&#10;有形固定資産減価償却率">
          <a:extLst>
            <a:ext uri="{FF2B5EF4-FFF2-40B4-BE49-F238E27FC236}">
              <a16:creationId xmlns:a16="http://schemas.microsoft.com/office/drawing/2014/main" id="{B761A6F8-FA8C-4A10-B27E-D0FB09791435}"/>
            </a:ext>
          </a:extLst>
        </xdr:cNvPr>
        <xdr:cNvSpPr txBox="1"/>
      </xdr:nvSpPr>
      <xdr:spPr>
        <a:xfrm>
          <a:off x="2705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47641</xdr:rowOff>
    </xdr:from>
    <xdr:ext cx="405111" cy="259045"/>
    <xdr:sp macro="" textlink="">
      <xdr:nvSpPr>
        <xdr:cNvPr id="262" name="n_3aveValue【公営住宅】&#10;有形固定資産減価償却率">
          <a:extLst>
            <a:ext uri="{FF2B5EF4-FFF2-40B4-BE49-F238E27FC236}">
              <a16:creationId xmlns:a16="http://schemas.microsoft.com/office/drawing/2014/main" id="{CA2E79EF-7A0F-4868-B732-5ED1AF055173}"/>
            </a:ext>
          </a:extLst>
        </xdr:cNvPr>
        <xdr:cNvSpPr txBox="1"/>
      </xdr:nvSpPr>
      <xdr:spPr>
        <a:xfrm>
          <a:off x="1816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69232</xdr:rowOff>
    </xdr:from>
    <xdr:ext cx="405111" cy="259045"/>
    <xdr:sp macro="" textlink="">
      <xdr:nvSpPr>
        <xdr:cNvPr id="263" name="n_2mainValue【公営住宅】&#10;有形固定資産減価償却率">
          <a:extLst>
            <a:ext uri="{FF2B5EF4-FFF2-40B4-BE49-F238E27FC236}">
              <a16:creationId xmlns:a16="http://schemas.microsoft.com/office/drawing/2014/main" id="{E3A5904F-16A4-44F2-8C12-DF5EC438A85C}"/>
            </a:ext>
          </a:extLst>
        </xdr:cNvPr>
        <xdr:cNvSpPr txBox="1"/>
      </xdr:nvSpPr>
      <xdr:spPr>
        <a:xfrm>
          <a:off x="2705744" y="1327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139716</xdr:rowOff>
    </xdr:from>
    <xdr:ext cx="405111" cy="259045"/>
    <xdr:sp macro="" textlink="">
      <xdr:nvSpPr>
        <xdr:cNvPr id="264" name="n_3mainValue【公営住宅】&#10;有形固定資産減価償却率">
          <a:extLst>
            <a:ext uri="{FF2B5EF4-FFF2-40B4-BE49-F238E27FC236}">
              <a16:creationId xmlns:a16="http://schemas.microsoft.com/office/drawing/2014/main" id="{DBEA1DAD-C186-4461-971B-934D612A6B05}"/>
            </a:ext>
          </a:extLst>
        </xdr:cNvPr>
        <xdr:cNvSpPr txBox="1"/>
      </xdr:nvSpPr>
      <xdr:spPr>
        <a:xfrm>
          <a:off x="1816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a:extLst>
            <a:ext uri="{FF2B5EF4-FFF2-40B4-BE49-F238E27FC236}">
              <a16:creationId xmlns:a16="http://schemas.microsoft.com/office/drawing/2014/main" id="{1835ED74-2F96-46BB-8CEB-506AF2EACF3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a:extLst>
            <a:ext uri="{FF2B5EF4-FFF2-40B4-BE49-F238E27FC236}">
              <a16:creationId xmlns:a16="http://schemas.microsoft.com/office/drawing/2014/main" id="{BDD407D8-8B41-4731-B633-5B7DEE63F38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a:extLst>
            <a:ext uri="{FF2B5EF4-FFF2-40B4-BE49-F238E27FC236}">
              <a16:creationId xmlns:a16="http://schemas.microsoft.com/office/drawing/2014/main" id="{4E1BD435-19F6-46A6-974A-35DD5DA5A33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a:extLst>
            <a:ext uri="{FF2B5EF4-FFF2-40B4-BE49-F238E27FC236}">
              <a16:creationId xmlns:a16="http://schemas.microsoft.com/office/drawing/2014/main" id="{CE9E8BEC-6812-446D-A021-EF191CD08DB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a:extLst>
            <a:ext uri="{FF2B5EF4-FFF2-40B4-BE49-F238E27FC236}">
              <a16:creationId xmlns:a16="http://schemas.microsoft.com/office/drawing/2014/main" id="{40A6B106-83BF-4E2F-B001-1348CD08100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a:extLst>
            <a:ext uri="{FF2B5EF4-FFF2-40B4-BE49-F238E27FC236}">
              <a16:creationId xmlns:a16="http://schemas.microsoft.com/office/drawing/2014/main" id="{67E72C42-D916-49A5-8F07-31D61C66B0A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a:extLst>
            <a:ext uri="{FF2B5EF4-FFF2-40B4-BE49-F238E27FC236}">
              <a16:creationId xmlns:a16="http://schemas.microsoft.com/office/drawing/2014/main" id="{680D9B73-A32E-4970-B4A5-B57D9DDF98A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a:extLst>
            <a:ext uri="{FF2B5EF4-FFF2-40B4-BE49-F238E27FC236}">
              <a16:creationId xmlns:a16="http://schemas.microsoft.com/office/drawing/2014/main" id="{1E52BB9A-DE61-4EBE-AA14-0F036050B53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a:extLst>
            <a:ext uri="{FF2B5EF4-FFF2-40B4-BE49-F238E27FC236}">
              <a16:creationId xmlns:a16="http://schemas.microsoft.com/office/drawing/2014/main" id="{0747512D-F1DD-4DA9-8D7F-0263BD63A24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a:extLst>
            <a:ext uri="{FF2B5EF4-FFF2-40B4-BE49-F238E27FC236}">
              <a16:creationId xmlns:a16="http://schemas.microsoft.com/office/drawing/2014/main" id="{776BDA28-23FE-49DA-A852-E91AB1F6972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a:extLst>
            <a:ext uri="{FF2B5EF4-FFF2-40B4-BE49-F238E27FC236}">
              <a16:creationId xmlns:a16="http://schemas.microsoft.com/office/drawing/2014/main" id="{E26193D5-4235-40A1-8E0D-DC8A4CABF48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A71B2429-0F82-4200-AE87-B3DCBC58361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a:extLst>
            <a:ext uri="{FF2B5EF4-FFF2-40B4-BE49-F238E27FC236}">
              <a16:creationId xmlns:a16="http://schemas.microsoft.com/office/drawing/2014/main" id="{8DE25F15-2F41-454C-B6E5-50E6105E03B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a:extLst>
            <a:ext uri="{FF2B5EF4-FFF2-40B4-BE49-F238E27FC236}">
              <a16:creationId xmlns:a16="http://schemas.microsoft.com/office/drawing/2014/main" id="{BDA41F77-C7FA-4B05-A317-A1F0E261354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a:extLst>
            <a:ext uri="{FF2B5EF4-FFF2-40B4-BE49-F238E27FC236}">
              <a16:creationId xmlns:a16="http://schemas.microsoft.com/office/drawing/2014/main" id="{71750728-B78E-4FDA-B247-9A34AE16310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a:extLst>
            <a:ext uri="{FF2B5EF4-FFF2-40B4-BE49-F238E27FC236}">
              <a16:creationId xmlns:a16="http://schemas.microsoft.com/office/drawing/2014/main" id="{32F9AB80-CFBC-44FA-A02E-EFC6FAF62B7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a:extLst>
            <a:ext uri="{FF2B5EF4-FFF2-40B4-BE49-F238E27FC236}">
              <a16:creationId xmlns:a16="http://schemas.microsoft.com/office/drawing/2014/main" id="{EA2A0CFC-FB96-49D7-A509-F862036DA33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a:extLst>
            <a:ext uri="{FF2B5EF4-FFF2-40B4-BE49-F238E27FC236}">
              <a16:creationId xmlns:a16="http://schemas.microsoft.com/office/drawing/2014/main" id="{237C2A1D-A703-454B-92E6-175EFDFDD67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a:extLst>
            <a:ext uri="{FF2B5EF4-FFF2-40B4-BE49-F238E27FC236}">
              <a16:creationId xmlns:a16="http://schemas.microsoft.com/office/drawing/2014/main" id="{EB2E4D8D-9E66-42E3-B839-18D1DE47FF2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4" name="テキスト ボックス 283">
          <a:extLst>
            <a:ext uri="{FF2B5EF4-FFF2-40B4-BE49-F238E27FC236}">
              <a16:creationId xmlns:a16="http://schemas.microsoft.com/office/drawing/2014/main" id="{0B0F1E7F-3C54-424D-8AD6-8A9F39E5FE27}"/>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a:extLst>
            <a:ext uri="{FF2B5EF4-FFF2-40B4-BE49-F238E27FC236}">
              <a16:creationId xmlns:a16="http://schemas.microsoft.com/office/drawing/2014/main" id="{BB3230D5-8DA5-4C1B-8A58-10046541329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6" name="テキスト ボックス 285">
          <a:extLst>
            <a:ext uri="{FF2B5EF4-FFF2-40B4-BE49-F238E27FC236}">
              <a16:creationId xmlns:a16="http://schemas.microsoft.com/office/drawing/2014/main" id="{8C3F1F0A-0528-443A-A7F5-AC6AD12C8DA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a:extLst>
            <a:ext uri="{FF2B5EF4-FFF2-40B4-BE49-F238E27FC236}">
              <a16:creationId xmlns:a16="http://schemas.microsoft.com/office/drawing/2014/main" id="{A7A14F45-3AC2-4D5D-B24E-B8D7EA2749B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91948</xdr:rowOff>
    </xdr:from>
    <xdr:to>
      <xdr:col>54</xdr:col>
      <xdr:colOff>189865</xdr:colOff>
      <xdr:row>86</xdr:row>
      <xdr:rowOff>10922</xdr:rowOff>
    </xdr:to>
    <xdr:cxnSp macro="">
      <xdr:nvCxnSpPr>
        <xdr:cNvPr id="288" name="直線コネクタ 287">
          <a:extLst>
            <a:ext uri="{FF2B5EF4-FFF2-40B4-BE49-F238E27FC236}">
              <a16:creationId xmlns:a16="http://schemas.microsoft.com/office/drawing/2014/main" id="{5F7D1F10-DAFC-477F-8A3F-ED0682CC2EBE}"/>
            </a:ext>
          </a:extLst>
        </xdr:cNvPr>
        <xdr:cNvCxnSpPr/>
      </xdr:nvCxnSpPr>
      <xdr:spPr>
        <a:xfrm flipV="1">
          <a:off x="10476865" y="13293598"/>
          <a:ext cx="0" cy="14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14749</xdr:rowOff>
    </xdr:from>
    <xdr:ext cx="469744" cy="259045"/>
    <xdr:sp macro="" textlink="">
      <xdr:nvSpPr>
        <xdr:cNvPr id="289" name="【公営住宅】&#10;一人当たり面積最小値テキスト">
          <a:extLst>
            <a:ext uri="{FF2B5EF4-FFF2-40B4-BE49-F238E27FC236}">
              <a16:creationId xmlns:a16="http://schemas.microsoft.com/office/drawing/2014/main" id="{D0F8805C-31D6-4E5A-9F38-705F553C3C40}"/>
            </a:ext>
          </a:extLst>
        </xdr:cNvPr>
        <xdr:cNvSpPr txBox="1"/>
      </xdr:nvSpPr>
      <xdr:spPr>
        <a:xfrm>
          <a:off x="10515600" y="1475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10922</xdr:rowOff>
    </xdr:from>
    <xdr:to>
      <xdr:col>55</xdr:col>
      <xdr:colOff>88900</xdr:colOff>
      <xdr:row>86</xdr:row>
      <xdr:rowOff>10922</xdr:rowOff>
    </xdr:to>
    <xdr:cxnSp macro="">
      <xdr:nvCxnSpPr>
        <xdr:cNvPr id="290" name="直線コネクタ 289">
          <a:extLst>
            <a:ext uri="{FF2B5EF4-FFF2-40B4-BE49-F238E27FC236}">
              <a16:creationId xmlns:a16="http://schemas.microsoft.com/office/drawing/2014/main" id="{B36F4B38-E9E3-4ACD-94AB-F4B25AAC799E}"/>
            </a:ext>
          </a:extLst>
        </xdr:cNvPr>
        <xdr:cNvCxnSpPr/>
      </xdr:nvCxnSpPr>
      <xdr:spPr>
        <a:xfrm>
          <a:off x="10388600" y="1475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38625</xdr:rowOff>
    </xdr:from>
    <xdr:ext cx="534377" cy="259045"/>
    <xdr:sp macro="" textlink="">
      <xdr:nvSpPr>
        <xdr:cNvPr id="291" name="【公営住宅】&#10;一人当たり面積最大値テキスト">
          <a:extLst>
            <a:ext uri="{FF2B5EF4-FFF2-40B4-BE49-F238E27FC236}">
              <a16:creationId xmlns:a16="http://schemas.microsoft.com/office/drawing/2014/main" id="{E52C8C82-0A79-4D1B-881D-66952BFED0F0}"/>
            </a:ext>
          </a:extLst>
        </xdr:cNvPr>
        <xdr:cNvSpPr txBox="1"/>
      </xdr:nvSpPr>
      <xdr:spPr>
        <a:xfrm>
          <a:off x="10515600" y="130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91948</xdr:rowOff>
    </xdr:from>
    <xdr:to>
      <xdr:col>55</xdr:col>
      <xdr:colOff>88900</xdr:colOff>
      <xdr:row>77</xdr:row>
      <xdr:rowOff>91948</xdr:rowOff>
    </xdr:to>
    <xdr:cxnSp macro="">
      <xdr:nvCxnSpPr>
        <xdr:cNvPr id="292" name="直線コネクタ 291">
          <a:extLst>
            <a:ext uri="{FF2B5EF4-FFF2-40B4-BE49-F238E27FC236}">
              <a16:creationId xmlns:a16="http://schemas.microsoft.com/office/drawing/2014/main" id="{C0F1722B-8BDF-41E1-8350-4D9E4123FFCE}"/>
            </a:ext>
          </a:extLst>
        </xdr:cNvPr>
        <xdr:cNvCxnSpPr/>
      </xdr:nvCxnSpPr>
      <xdr:spPr>
        <a:xfrm>
          <a:off x="10388600" y="1329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38879</xdr:rowOff>
    </xdr:from>
    <xdr:ext cx="469744" cy="259045"/>
    <xdr:sp macro="" textlink="">
      <xdr:nvSpPr>
        <xdr:cNvPr id="293" name="【公営住宅】&#10;一人当たり面積平均値テキスト">
          <a:extLst>
            <a:ext uri="{FF2B5EF4-FFF2-40B4-BE49-F238E27FC236}">
              <a16:creationId xmlns:a16="http://schemas.microsoft.com/office/drawing/2014/main" id="{6C8EBE55-E3E9-438F-A2C3-2AF265475493}"/>
            </a:ext>
          </a:extLst>
        </xdr:cNvPr>
        <xdr:cNvSpPr txBox="1"/>
      </xdr:nvSpPr>
      <xdr:spPr>
        <a:xfrm>
          <a:off x="10515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294" name="フローチャート: 判断 293">
          <a:extLst>
            <a:ext uri="{FF2B5EF4-FFF2-40B4-BE49-F238E27FC236}">
              <a16:creationId xmlns:a16="http://schemas.microsoft.com/office/drawing/2014/main" id="{4DCBD317-018A-45E4-9850-38B82931BC4C}"/>
            </a:ext>
          </a:extLst>
        </xdr:cNvPr>
        <xdr:cNvSpPr/>
      </xdr:nvSpPr>
      <xdr:spPr>
        <a:xfrm>
          <a:off x="10426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84328</xdr:rowOff>
    </xdr:from>
    <xdr:to>
      <xdr:col>50</xdr:col>
      <xdr:colOff>165100</xdr:colOff>
      <xdr:row>85</xdr:row>
      <xdr:rowOff>14478</xdr:rowOff>
    </xdr:to>
    <xdr:sp macro="" textlink="">
      <xdr:nvSpPr>
        <xdr:cNvPr id="295" name="フローチャート: 判断 294">
          <a:extLst>
            <a:ext uri="{FF2B5EF4-FFF2-40B4-BE49-F238E27FC236}">
              <a16:creationId xmlns:a16="http://schemas.microsoft.com/office/drawing/2014/main" id="{05C9A1EF-AC19-47DA-9279-F8F178F523F3}"/>
            </a:ext>
          </a:extLst>
        </xdr:cNvPr>
        <xdr:cNvSpPr/>
      </xdr:nvSpPr>
      <xdr:spPr>
        <a:xfrm>
          <a:off x="9588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102997</xdr:rowOff>
    </xdr:from>
    <xdr:to>
      <xdr:col>46</xdr:col>
      <xdr:colOff>38100</xdr:colOff>
      <xdr:row>85</xdr:row>
      <xdr:rowOff>33147</xdr:rowOff>
    </xdr:to>
    <xdr:sp macro="" textlink="">
      <xdr:nvSpPr>
        <xdr:cNvPr id="296" name="フローチャート: 判断 295">
          <a:extLst>
            <a:ext uri="{FF2B5EF4-FFF2-40B4-BE49-F238E27FC236}">
              <a16:creationId xmlns:a16="http://schemas.microsoft.com/office/drawing/2014/main" id="{F59BFBEA-8FDA-4E9B-9A67-0687604415B6}"/>
            </a:ext>
          </a:extLst>
        </xdr:cNvPr>
        <xdr:cNvSpPr/>
      </xdr:nvSpPr>
      <xdr:spPr>
        <a:xfrm>
          <a:off x="8699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95123</xdr:rowOff>
    </xdr:from>
    <xdr:to>
      <xdr:col>41</xdr:col>
      <xdr:colOff>101600</xdr:colOff>
      <xdr:row>85</xdr:row>
      <xdr:rowOff>25273</xdr:rowOff>
    </xdr:to>
    <xdr:sp macro="" textlink="">
      <xdr:nvSpPr>
        <xdr:cNvPr id="297" name="フローチャート: 判断 296">
          <a:extLst>
            <a:ext uri="{FF2B5EF4-FFF2-40B4-BE49-F238E27FC236}">
              <a16:creationId xmlns:a16="http://schemas.microsoft.com/office/drawing/2014/main" id="{D99BBCEC-0F4D-44FA-87A5-67FEF0D1A23A}"/>
            </a:ext>
          </a:extLst>
        </xdr:cNvPr>
        <xdr:cNvSpPr/>
      </xdr:nvSpPr>
      <xdr:spPr>
        <a:xfrm>
          <a:off x="7810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9E5E39A7-DF92-466F-A9C9-4CE004A5F46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547311D-A1CD-44C0-AEB2-BDD3382CACE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F5B81CD-1E86-4B43-9B4D-449E789D97C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185ADD5-7106-466F-9407-18AB7C941B2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1B82D63-CE2D-49FA-B364-4D5F73C26C5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18923</xdr:rowOff>
    </xdr:from>
    <xdr:to>
      <xdr:col>46</xdr:col>
      <xdr:colOff>38100</xdr:colOff>
      <xdr:row>86</xdr:row>
      <xdr:rowOff>120523</xdr:rowOff>
    </xdr:to>
    <xdr:sp macro="" textlink="">
      <xdr:nvSpPr>
        <xdr:cNvPr id="303" name="楕円 302">
          <a:extLst>
            <a:ext uri="{FF2B5EF4-FFF2-40B4-BE49-F238E27FC236}">
              <a16:creationId xmlns:a16="http://schemas.microsoft.com/office/drawing/2014/main" id="{6F869693-92A8-42E9-8B93-4DCF53124742}"/>
            </a:ext>
          </a:extLst>
        </xdr:cNvPr>
        <xdr:cNvSpPr/>
      </xdr:nvSpPr>
      <xdr:spPr>
        <a:xfrm>
          <a:off x="8699500" y="147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20701</xdr:rowOff>
    </xdr:from>
    <xdr:to>
      <xdr:col>41</xdr:col>
      <xdr:colOff>101600</xdr:colOff>
      <xdr:row>86</xdr:row>
      <xdr:rowOff>122301</xdr:rowOff>
    </xdr:to>
    <xdr:sp macro="" textlink="">
      <xdr:nvSpPr>
        <xdr:cNvPr id="304" name="楕円 303">
          <a:extLst>
            <a:ext uri="{FF2B5EF4-FFF2-40B4-BE49-F238E27FC236}">
              <a16:creationId xmlns:a16="http://schemas.microsoft.com/office/drawing/2014/main" id="{D9BB1F2E-1CCC-43B7-A17A-A127B0F25C58}"/>
            </a:ext>
          </a:extLst>
        </xdr:cNvPr>
        <xdr:cNvSpPr/>
      </xdr:nvSpPr>
      <xdr:spPr>
        <a:xfrm>
          <a:off x="7810500" y="1476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69723</xdr:rowOff>
    </xdr:from>
    <xdr:to>
      <xdr:col>45</xdr:col>
      <xdr:colOff>177800</xdr:colOff>
      <xdr:row>86</xdr:row>
      <xdr:rowOff>71501</xdr:rowOff>
    </xdr:to>
    <xdr:cxnSp macro="">
      <xdr:nvCxnSpPr>
        <xdr:cNvPr id="305" name="直線コネクタ 304">
          <a:extLst>
            <a:ext uri="{FF2B5EF4-FFF2-40B4-BE49-F238E27FC236}">
              <a16:creationId xmlns:a16="http://schemas.microsoft.com/office/drawing/2014/main" id="{C13BD347-27FE-4D2A-AAD1-431C59319B79}"/>
            </a:ext>
          </a:extLst>
        </xdr:cNvPr>
        <xdr:cNvCxnSpPr/>
      </xdr:nvCxnSpPr>
      <xdr:spPr>
        <a:xfrm flipV="1">
          <a:off x="7861300" y="14814423"/>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31005</xdr:rowOff>
    </xdr:from>
    <xdr:ext cx="469744" cy="259045"/>
    <xdr:sp macro="" textlink="">
      <xdr:nvSpPr>
        <xdr:cNvPr id="306" name="n_1aveValue【公営住宅】&#10;一人当たり面積">
          <a:extLst>
            <a:ext uri="{FF2B5EF4-FFF2-40B4-BE49-F238E27FC236}">
              <a16:creationId xmlns:a16="http://schemas.microsoft.com/office/drawing/2014/main" id="{E0EFAB91-D022-4F8F-98F9-67407CCC749B}"/>
            </a:ext>
          </a:extLst>
        </xdr:cNvPr>
        <xdr:cNvSpPr txBox="1"/>
      </xdr:nvSpPr>
      <xdr:spPr>
        <a:xfrm>
          <a:off x="93917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49674</xdr:rowOff>
    </xdr:from>
    <xdr:ext cx="469744" cy="259045"/>
    <xdr:sp macro="" textlink="">
      <xdr:nvSpPr>
        <xdr:cNvPr id="307" name="n_2aveValue【公営住宅】&#10;一人当たり面積">
          <a:extLst>
            <a:ext uri="{FF2B5EF4-FFF2-40B4-BE49-F238E27FC236}">
              <a16:creationId xmlns:a16="http://schemas.microsoft.com/office/drawing/2014/main" id="{E977981D-56C2-46E9-9F5E-193C91BA3660}"/>
            </a:ext>
          </a:extLst>
        </xdr:cNvPr>
        <xdr:cNvSpPr txBox="1"/>
      </xdr:nvSpPr>
      <xdr:spPr>
        <a:xfrm>
          <a:off x="8515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41800</xdr:rowOff>
    </xdr:from>
    <xdr:ext cx="469744" cy="259045"/>
    <xdr:sp macro="" textlink="">
      <xdr:nvSpPr>
        <xdr:cNvPr id="308" name="n_3aveValue【公営住宅】&#10;一人当たり面積">
          <a:extLst>
            <a:ext uri="{FF2B5EF4-FFF2-40B4-BE49-F238E27FC236}">
              <a16:creationId xmlns:a16="http://schemas.microsoft.com/office/drawing/2014/main" id="{B8D5B85B-AF8C-4811-A2BA-3508C9E4BF01}"/>
            </a:ext>
          </a:extLst>
        </xdr:cNvPr>
        <xdr:cNvSpPr txBox="1"/>
      </xdr:nvSpPr>
      <xdr:spPr>
        <a:xfrm>
          <a:off x="7626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111650</xdr:rowOff>
    </xdr:from>
    <xdr:ext cx="469744" cy="259045"/>
    <xdr:sp macro="" textlink="">
      <xdr:nvSpPr>
        <xdr:cNvPr id="309" name="n_2mainValue【公営住宅】&#10;一人当たり面積">
          <a:extLst>
            <a:ext uri="{FF2B5EF4-FFF2-40B4-BE49-F238E27FC236}">
              <a16:creationId xmlns:a16="http://schemas.microsoft.com/office/drawing/2014/main" id="{95AD263C-A458-4C35-A266-06AA13B7C94B}"/>
            </a:ext>
          </a:extLst>
        </xdr:cNvPr>
        <xdr:cNvSpPr txBox="1"/>
      </xdr:nvSpPr>
      <xdr:spPr>
        <a:xfrm>
          <a:off x="8515427" y="148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113428</xdr:rowOff>
    </xdr:from>
    <xdr:ext cx="469744" cy="259045"/>
    <xdr:sp macro="" textlink="">
      <xdr:nvSpPr>
        <xdr:cNvPr id="310" name="n_3mainValue【公営住宅】&#10;一人当たり面積">
          <a:extLst>
            <a:ext uri="{FF2B5EF4-FFF2-40B4-BE49-F238E27FC236}">
              <a16:creationId xmlns:a16="http://schemas.microsoft.com/office/drawing/2014/main" id="{F7847D02-0220-408B-B0EE-68D5EE8A9E06}"/>
            </a:ext>
          </a:extLst>
        </xdr:cNvPr>
        <xdr:cNvSpPr txBox="1"/>
      </xdr:nvSpPr>
      <xdr:spPr>
        <a:xfrm>
          <a:off x="7626427" y="14858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a:extLst>
            <a:ext uri="{FF2B5EF4-FFF2-40B4-BE49-F238E27FC236}">
              <a16:creationId xmlns:a16="http://schemas.microsoft.com/office/drawing/2014/main" id="{241F4C56-623A-47D0-B4AF-2EAC460AB83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a:extLst>
            <a:ext uri="{FF2B5EF4-FFF2-40B4-BE49-F238E27FC236}">
              <a16:creationId xmlns:a16="http://schemas.microsoft.com/office/drawing/2014/main" id="{C3CB6789-286C-4C0F-AE74-5A867E58294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a:extLst>
            <a:ext uri="{FF2B5EF4-FFF2-40B4-BE49-F238E27FC236}">
              <a16:creationId xmlns:a16="http://schemas.microsoft.com/office/drawing/2014/main" id="{12F6C86B-0C17-4FE5-B6E0-E75C331D756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a:extLst>
            <a:ext uri="{FF2B5EF4-FFF2-40B4-BE49-F238E27FC236}">
              <a16:creationId xmlns:a16="http://schemas.microsoft.com/office/drawing/2014/main" id="{EC289DA1-F0D6-4F1A-84AF-404ECF25C8D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a:extLst>
            <a:ext uri="{FF2B5EF4-FFF2-40B4-BE49-F238E27FC236}">
              <a16:creationId xmlns:a16="http://schemas.microsoft.com/office/drawing/2014/main" id="{BE4DAF43-E621-4FE8-B8EC-C0BF2686298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a:extLst>
            <a:ext uri="{FF2B5EF4-FFF2-40B4-BE49-F238E27FC236}">
              <a16:creationId xmlns:a16="http://schemas.microsoft.com/office/drawing/2014/main" id="{43548B26-1D1A-4AD8-87C0-DF26C7E3AA4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a:extLst>
            <a:ext uri="{FF2B5EF4-FFF2-40B4-BE49-F238E27FC236}">
              <a16:creationId xmlns:a16="http://schemas.microsoft.com/office/drawing/2014/main" id="{B8A6A90E-6416-43F5-A0D8-394DC1BC7C0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a:extLst>
            <a:ext uri="{FF2B5EF4-FFF2-40B4-BE49-F238E27FC236}">
              <a16:creationId xmlns:a16="http://schemas.microsoft.com/office/drawing/2014/main" id="{0AD95D4D-5A7C-4374-9FE7-CC431579663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a:extLst>
            <a:ext uri="{FF2B5EF4-FFF2-40B4-BE49-F238E27FC236}">
              <a16:creationId xmlns:a16="http://schemas.microsoft.com/office/drawing/2014/main" id="{7F6C9D36-DFFF-4817-B810-62833C7FE1C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a:extLst>
            <a:ext uri="{FF2B5EF4-FFF2-40B4-BE49-F238E27FC236}">
              <a16:creationId xmlns:a16="http://schemas.microsoft.com/office/drawing/2014/main" id="{377AC981-08C2-4DAC-BB3C-2DBC33AB061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a:extLst>
            <a:ext uri="{FF2B5EF4-FFF2-40B4-BE49-F238E27FC236}">
              <a16:creationId xmlns:a16="http://schemas.microsoft.com/office/drawing/2014/main" id="{C1EDD5A2-BE08-4C8B-92F9-B5573D92677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a:extLst>
            <a:ext uri="{FF2B5EF4-FFF2-40B4-BE49-F238E27FC236}">
              <a16:creationId xmlns:a16="http://schemas.microsoft.com/office/drawing/2014/main" id="{1917289D-F37E-4115-93F7-D2C1F8F97D8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a:extLst>
            <a:ext uri="{FF2B5EF4-FFF2-40B4-BE49-F238E27FC236}">
              <a16:creationId xmlns:a16="http://schemas.microsoft.com/office/drawing/2014/main" id="{E6EE6A33-224D-4422-B9BC-07F98D3DAC9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a:extLst>
            <a:ext uri="{FF2B5EF4-FFF2-40B4-BE49-F238E27FC236}">
              <a16:creationId xmlns:a16="http://schemas.microsoft.com/office/drawing/2014/main" id="{7AAFAFD9-EFF3-46BD-A298-403ACE04547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a:extLst>
            <a:ext uri="{FF2B5EF4-FFF2-40B4-BE49-F238E27FC236}">
              <a16:creationId xmlns:a16="http://schemas.microsoft.com/office/drawing/2014/main" id="{ABF6450A-70EC-4CEC-B741-45E91FDE1CA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a:extLst>
            <a:ext uri="{FF2B5EF4-FFF2-40B4-BE49-F238E27FC236}">
              <a16:creationId xmlns:a16="http://schemas.microsoft.com/office/drawing/2014/main" id="{E2F22985-B6EC-4153-A48C-1BE8FDD3993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7" name="正方形/長方形 326">
          <a:extLst>
            <a:ext uri="{FF2B5EF4-FFF2-40B4-BE49-F238E27FC236}">
              <a16:creationId xmlns:a16="http://schemas.microsoft.com/office/drawing/2014/main" id="{1ADA910E-7292-433F-91F4-AFBFCA40E0B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8" name="正方形/長方形 327">
          <a:extLst>
            <a:ext uri="{FF2B5EF4-FFF2-40B4-BE49-F238E27FC236}">
              <a16:creationId xmlns:a16="http://schemas.microsoft.com/office/drawing/2014/main" id="{8D925AB5-AFCA-46E5-A9FC-6C0230B49F4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9" name="正方形/長方形 328">
          <a:extLst>
            <a:ext uri="{FF2B5EF4-FFF2-40B4-BE49-F238E27FC236}">
              <a16:creationId xmlns:a16="http://schemas.microsoft.com/office/drawing/2014/main" id="{0D5B8445-97EE-4544-BADE-54F7CFED11B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0" name="正方形/長方形 329">
          <a:extLst>
            <a:ext uri="{FF2B5EF4-FFF2-40B4-BE49-F238E27FC236}">
              <a16:creationId xmlns:a16="http://schemas.microsoft.com/office/drawing/2014/main" id="{90C067E8-BFE0-4AEC-A76B-B16AEFBA379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1" name="正方形/長方形 330">
          <a:extLst>
            <a:ext uri="{FF2B5EF4-FFF2-40B4-BE49-F238E27FC236}">
              <a16:creationId xmlns:a16="http://schemas.microsoft.com/office/drawing/2014/main" id="{AEB72600-129F-49AA-992D-3937BCE2302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2" name="正方形/長方形 331">
          <a:extLst>
            <a:ext uri="{FF2B5EF4-FFF2-40B4-BE49-F238E27FC236}">
              <a16:creationId xmlns:a16="http://schemas.microsoft.com/office/drawing/2014/main" id="{9FA5ECF8-2F25-4911-8ED0-E68C78F4F7C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3" name="正方形/長方形 332">
          <a:extLst>
            <a:ext uri="{FF2B5EF4-FFF2-40B4-BE49-F238E27FC236}">
              <a16:creationId xmlns:a16="http://schemas.microsoft.com/office/drawing/2014/main" id="{A66F0BB7-B58C-4021-B55A-8D69F43B002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a:extLst>
            <a:ext uri="{FF2B5EF4-FFF2-40B4-BE49-F238E27FC236}">
              <a16:creationId xmlns:a16="http://schemas.microsoft.com/office/drawing/2014/main" id="{5E8F276C-9C7B-4047-9BB1-25B4EDA3030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5" name="テキスト ボックス 334">
          <a:extLst>
            <a:ext uri="{FF2B5EF4-FFF2-40B4-BE49-F238E27FC236}">
              <a16:creationId xmlns:a16="http://schemas.microsoft.com/office/drawing/2014/main" id="{2A27754B-6D86-4332-95F8-20D70165765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6" name="直線コネクタ 335">
          <a:extLst>
            <a:ext uri="{FF2B5EF4-FFF2-40B4-BE49-F238E27FC236}">
              <a16:creationId xmlns:a16="http://schemas.microsoft.com/office/drawing/2014/main" id="{E37F9C9E-8F04-459A-8B40-094EB3C3907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7" name="直線コネクタ 336">
          <a:extLst>
            <a:ext uri="{FF2B5EF4-FFF2-40B4-BE49-F238E27FC236}">
              <a16:creationId xmlns:a16="http://schemas.microsoft.com/office/drawing/2014/main" id="{9AC4E532-7C95-42F9-A171-04961E9267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8" name="テキスト ボックス 337">
          <a:extLst>
            <a:ext uri="{FF2B5EF4-FFF2-40B4-BE49-F238E27FC236}">
              <a16:creationId xmlns:a16="http://schemas.microsoft.com/office/drawing/2014/main" id="{4DE3F661-0912-4F87-9B14-7EE33BA202F1}"/>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9" name="直線コネクタ 338">
          <a:extLst>
            <a:ext uri="{FF2B5EF4-FFF2-40B4-BE49-F238E27FC236}">
              <a16:creationId xmlns:a16="http://schemas.microsoft.com/office/drawing/2014/main" id="{C5E77A04-7158-49AA-9EA9-792FCE3DCD2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0" name="テキスト ボックス 339">
          <a:extLst>
            <a:ext uri="{FF2B5EF4-FFF2-40B4-BE49-F238E27FC236}">
              <a16:creationId xmlns:a16="http://schemas.microsoft.com/office/drawing/2014/main" id="{1681D873-3B95-43C6-8A02-692641FC6EA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1" name="直線コネクタ 340">
          <a:extLst>
            <a:ext uri="{FF2B5EF4-FFF2-40B4-BE49-F238E27FC236}">
              <a16:creationId xmlns:a16="http://schemas.microsoft.com/office/drawing/2014/main" id="{82DF30A9-74D1-4B5A-B909-5446CFA6142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2" name="テキスト ボックス 341">
          <a:extLst>
            <a:ext uri="{FF2B5EF4-FFF2-40B4-BE49-F238E27FC236}">
              <a16:creationId xmlns:a16="http://schemas.microsoft.com/office/drawing/2014/main" id="{591BF62D-2532-488E-B39C-5868FA72940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3" name="直線コネクタ 342">
          <a:extLst>
            <a:ext uri="{FF2B5EF4-FFF2-40B4-BE49-F238E27FC236}">
              <a16:creationId xmlns:a16="http://schemas.microsoft.com/office/drawing/2014/main" id="{5931A24E-06FF-4F34-86A5-42978ABA191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4" name="テキスト ボックス 343">
          <a:extLst>
            <a:ext uri="{FF2B5EF4-FFF2-40B4-BE49-F238E27FC236}">
              <a16:creationId xmlns:a16="http://schemas.microsoft.com/office/drawing/2014/main" id="{98E2528B-E8BA-478E-B9FF-884A01DBDF8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5" name="直線コネクタ 344">
          <a:extLst>
            <a:ext uri="{FF2B5EF4-FFF2-40B4-BE49-F238E27FC236}">
              <a16:creationId xmlns:a16="http://schemas.microsoft.com/office/drawing/2014/main" id="{C43EE274-E226-41A5-A92F-111A706451A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6" name="テキスト ボックス 345">
          <a:extLst>
            <a:ext uri="{FF2B5EF4-FFF2-40B4-BE49-F238E27FC236}">
              <a16:creationId xmlns:a16="http://schemas.microsoft.com/office/drawing/2014/main" id="{A2C38014-C984-46EF-98AD-7E87EB58F6F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7" name="直線コネクタ 346">
          <a:extLst>
            <a:ext uri="{FF2B5EF4-FFF2-40B4-BE49-F238E27FC236}">
              <a16:creationId xmlns:a16="http://schemas.microsoft.com/office/drawing/2014/main" id="{0D19D08F-4888-45D9-8944-F103896DCDB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8" name="テキスト ボックス 347">
          <a:extLst>
            <a:ext uri="{FF2B5EF4-FFF2-40B4-BE49-F238E27FC236}">
              <a16:creationId xmlns:a16="http://schemas.microsoft.com/office/drawing/2014/main" id="{6210AFE7-64C7-472A-80F3-66147FA3CFFE}"/>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9" name="直線コネクタ 348">
          <a:extLst>
            <a:ext uri="{FF2B5EF4-FFF2-40B4-BE49-F238E27FC236}">
              <a16:creationId xmlns:a16="http://schemas.microsoft.com/office/drawing/2014/main" id="{29AB50A0-AFE4-40CB-BA9A-F1838865271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0" name="テキスト ボックス 349">
          <a:extLst>
            <a:ext uri="{FF2B5EF4-FFF2-40B4-BE49-F238E27FC236}">
              <a16:creationId xmlns:a16="http://schemas.microsoft.com/office/drawing/2014/main" id="{09402B2B-E5E4-44EE-ABB7-AE4150FF0D6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1" name="【認定こども園・幼稚園・保育所】&#10;有形固定資産減価償却率グラフ枠">
          <a:extLst>
            <a:ext uri="{FF2B5EF4-FFF2-40B4-BE49-F238E27FC236}">
              <a16:creationId xmlns:a16="http://schemas.microsoft.com/office/drawing/2014/main" id="{4598CF3D-2798-4928-81F2-90DDBBF9217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42</xdr:row>
      <xdr:rowOff>41910</xdr:rowOff>
    </xdr:to>
    <xdr:cxnSp macro="">
      <xdr:nvCxnSpPr>
        <xdr:cNvPr id="352" name="直線コネクタ 351">
          <a:extLst>
            <a:ext uri="{FF2B5EF4-FFF2-40B4-BE49-F238E27FC236}">
              <a16:creationId xmlns:a16="http://schemas.microsoft.com/office/drawing/2014/main" id="{F52D1E06-C7C7-4AD4-8C4A-361B4F9EF8E2}"/>
            </a:ext>
          </a:extLst>
        </xdr:cNvPr>
        <xdr:cNvCxnSpPr/>
      </xdr:nvCxnSpPr>
      <xdr:spPr>
        <a:xfrm flipV="1">
          <a:off x="16318864" y="566547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45737</xdr:rowOff>
    </xdr:from>
    <xdr:ext cx="340478" cy="259045"/>
    <xdr:sp macro="" textlink="">
      <xdr:nvSpPr>
        <xdr:cNvPr id="353" name="【認定こども園・幼稚園・保育所】&#10;有形固定資産減価償却率最小値テキスト">
          <a:extLst>
            <a:ext uri="{FF2B5EF4-FFF2-40B4-BE49-F238E27FC236}">
              <a16:creationId xmlns:a16="http://schemas.microsoft.com/office/drawing/2014/main" id="{BAE9695A-055E-4D46-ACD0-60B116E8C0CF}"/>
            </a:ext>
          </a:extLst>
        </xdr:cNvPr>
        <xdr:cNvSpPr txBox="1"/>
      </xdr:nvSpPr>
      <xdr:spPr>
        <a:xfrm>
          <a:off x="16357600" y="7246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41910</xdr:rowOff>
    </xdr:from>
    <xdr:to>
      <xdr:col>86</xdr:col>
      <xdr:colOff>25400</xdr:colOff>
      <xdr:row>42</xdr:row>
      <xdr:rowOff>41910</xdr:rowOff>
    </xdr:to>
    <xdr:cxnSp macro="">
      <xdr:nvCxnSpPr>
        <xdr:cNvPr id="354" name="直線コネクタ 353">
          <a:extLst>
            <a:ext uri="{FF2B5EF4-FFF2-40B4-BE49-F238E27FC236}">
              <a16:creationId xmlns:a16="http://schemas.microsoft.com/office/drawing/2014/main" id="{ED647061-9A86-421E-8223-F2D61B37C907}"/>
            </a:ext>
          </a:extLst>
        </xdr:cNvPr>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355" name="【認定こども園・幼稚園・保育所】&#10;有形固定資産減価償却率最大値テキスト">
          <a:extLst>
            <a:ext uri="{FF2B5EF4-FFF2-40B4-BE49-F238E27FC236}">
              <a16:creationId xmlns:a16="http://schemas.microsoft.com/office/drawing/2014/main" id="{9600E474-7049-40C7-A8F8-E0E56CA6B462}"/>
            </a:ext>
          </a:extLst>
        </xdr:cNvPr>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356" name="直線コネクタ 355">
          <a:extLst>
            <a:ext uri="{FF2B5EF4-FFF2-40B4-BE49-F238E27FC236}">
              <a16:creationId xmlns:a16="http://schemas.microsoft.com/office/drawing/2014/main" id="{9B57BCDB-BB7B-4D03-A88A-B3B7A262870A}"/>
            </a:ext>
          </a:extLst>
        </xdr:cNvPr>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119760</xdr:rowOff>
    </xdr:from>
    <xdr:ext cx="405111" cy="259045"/>
    <xdr:sp macro="" textlink="">
      <xdr:nvSpPr>
        <xdr:cNvPr id="357" name="【認定こども園・幼稚園・保育所】&#10;有形固定資産減価償却率平均値テキスト">
          <a:extLst>
            <a:ext uri="{FF2B5EF4-FFF2-40B4-BE49-F238E27FC236}">
              <a16:creationId xmlns:a16="http://schemas.microsoft.com/office/drawing/2014/main" id="{1FB19C3E-1B5A-49B4-8E52-787640C97D87}"/>
            </a:ext>
          </a:extLst>
        </xdr:cNvPr>
        <xdr:cNvSpPr txBox="1"/>
      </xdr:nvSpPr>
      <xdr:spPr>
        <a:xfrm>
          <a:off x="16357600" y="629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358" name="フローチャート: 判断 357">
          <a:extLst>
            <a:ext uri="{FF2B5EF4-FFF2-40B4-BE49-F238E27FC236}">
              <a16:creationId xmlns:a16="http://schemas.microsoft.com/office/drawing/2014/main" id="{B41BE535-ADED-4D59-88D8-81CA28CB2F1F}"/>
            </a:ext>
          </a:extLst>
        </xdr:cNvPr>
        <xdr:cNvSpPr/>
      </xdr:nvSpPr>
      <xdr:spPr>
        <a:xfrm>
          <a:off x="16268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59" name="フローチャート: 判断 358">
          <a:extLst>
            <a:ext uri="{FF2B5EF4-FFF2-40B4-BE49-F238E27FC236}">
              <a16:creationId xmlns:a16="http://schemas.microsoft.com/office/drawing/2014/main" id="{D6832601-AFD0-4A80-966B-DB59204C6F3B}"/>
            </a:ext>
          </a:extLst>
        </xdr:cNvPr>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157661</xdr:rowOff>
    </xdr:from>
    <xdr:to>
      <xdr:col>76</xdr:col>
      <xdr:colOff>165100</xdr:colOff>
      <xdr:row>37</xdr:row>
      <xdr:rowOff>87811</xdr:rowOff>
    </xdr:to>
    <xdr:sp macro="" textlink="">
      <xdr:nvSpPr>
        <xdr:cNvPr id="360" name="フローチャート: 判断 359">
          <a:extLst>
            <a:ext uri="{FF2B5EF4-FFF2-40B4-BE49-F238E27FC236}">
              <a16:creationId xmlns:a16="http://schemas.microsoft.com/office/drawing/2014/main" id="{53E6594C-4BA3-48AD-9DB1-E142A1D4C93A}"/>
            </a:ext>
          </a:extLst>
        </xdr:cNvPr>
        <xdr:cNvSpPr/>
      </xdr:nvSpPr>
      <xdr:spPr>
        <a:xfrm>
          <a:off x="14541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361" name="フローチャート: 判断 360">
          <a:extLst>
            <a:ext uri="{FF2B5EF4-FFF2-40B4-BE49-F238E27FC236}">
              <a16:creationId xmlns:a16="http://schemas.microsoft.com/office/drawing/2014/main" id="{01F14372-FCE4-4DC5-A0FF-A4C038144D20}"/>
            </a:ext>
          </a:extLst>
        </xdr:cNvPr>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7B74F573-053B-4204-9BD9-E8734AF4A14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CAF6958E-39D8-4F25-A08C-C876BEC0B02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EF167A45-4D17-472C-8CA3-5F866659348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A12597BB-2BB4-4D08-95BD-9C442BB0FCC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F63DDD9D-1AED-41E5-8912-3A39BE2695F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76019</xdr:rowOff>
    </xdr:from>
    <xdr:to>
      <xdr:col>76</xdr:col>
      <xdr:colOff>165100</xdr:colOff>
      <xdr:row>36</xdr:row>
      <xdr:rowOff>6169</xdr:rowOff>
    </xdr:to>
    <xdr:sp macro="" textlink="">
      <xdr:nvSpPr>
        <xdr:cNvPr id="367" name="楕円 366">
          <a:extLst>
            <a:ext uri="{FF2B5EF4-FFF2-40B4-BE49-F238E27FC236}">
              <a16:creationId xmlns:a16="http://schemas.microsoft.com/office/drawing/2014/main" id="{9222D783-C648-42FA-8E98-074AB7201A38}"/>
            </a:ext>
          </a:extLst>
        </xdr:cNvPr>
        <xdr:cNvSpPr/>
      </xdr:nvSpPr>
      <xdr:spPr>
        <a:xfrm>
          <a:off x="14541500" y="60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84183</xdr:rowOff>
    </xdr:from>
    <xdr:to>
      <xdr:col>72</xdr:col>
      <xdr:colOff>38100</xdr:colOff>
      <xdr:row>36</xdr:row>
      <xdr:rowOff>14333</xdr:rowOff>
    </xdr:to>
    <xdr:sp macro="" textlink="">
      <xdr:nvSpPr>
        <xdr:cNvPr id="368" name="楕円 367">
          <a:extLst>
            <a:ext uri="{FF2B5EF4-FFF2-40B4-BE49-F238E27FC236}">
              <a16:creationId xmlns:a16="http://schemas.microsoft.com/office/drawing/2014/main" id="{9C58014C-6B81-4CCA-B6AC-F9C40A2FD491}"/>
            </a:ext>
          </a:extLst>
        </xdr:cNvPr>
        <xdr:cNvSpPr/>
      </xdr:nvSpPr>
      <xdr:spPr>
        <a:xfrm>
          <a:off x="1365250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126819</xdr:rowOff>
    </xdr:from>
    <xdr:to>
      <xdr:col>76</xdr:col>
      <xdr:colOff>114300</xdr:colOff>
      <xdr:row>35</xdr:row>
      <xdr:rowOff>134983</xdr:rowOff>
    </xdr:to>
    <xdr:cxnSp macro="">
      <xdr:nvCxnSpPr>
        <xdr:cNvPr id="369" name="直線コネクタ 368">
          <a:extLst>
            <a:ext uri="{FF2B5EF4-FFF2-40B4-BE49-F238E27FC236}">
              <a16:creationId xmlns:a16="http://schemas.microsoft.com/office/drawing/2014/main" id="{B036F98B-F790-494B-942C-3B69708B8B1F}"/>
            </a:ext>
          </a:extLst>
        </xdr:cNvPr>
        <xdr:cNvCxnSpPr/>
      </xdr:nvCxnSpPr>
      <xdr:spPr>
        <a:xfrm flipV="1">
          <a:off x="13703300" y="612756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70049</xdr:rowOff>
    </xdr:from>
    <xdr:ext cx="405111" cy="259045"/>
    <xdr:sp macro="" textlink="">
      <xdr:nvSpPr>
        <xdr:cNvPr id="370" name="n_1aveValue【認定こども園・幼稚園・保育所】&#10;有形固定資産減価償却率">
          <a:extLst>
            <a:ext uri="{FF2B5EF4-FFF2-40B4-BE49-F238E27FC236}">
              <a16:creationId xmlns:a16="http://schemas.microsoft.com/office/drawing/2014/main" id="{17595372-5DE9-4B2F-99B8-AF280C26AA56}"/>
            </a:ext>
          </a:extLst>
        </xdr:cNvPr>
        <xdr:cNvSpPr txBox="1"/>
      </xdr:nvSpPr>
      <xdr:spPr>
        <a:xfrm>
          <a:off x="152660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78938</xdr:rowOff>
    </xdr:from>
    <xdr:ext cx="405111" cy="259045"/>
    <xdr:sp macro="" textlink="">
      <xdr:nvSpPr>
        <xdr:cNvPr id="371" name="n_2aveValue【認定こども園・幼稚園・保育所】&#10;有形固定資産減価償却率">
          <a:extLst>
            <a:ext uri="{FF2B5EF4-FFF2-40B4-BE49-F238E27FC236}">
              <a16:creationId xmlns:a16="http://schemas.microsoft.com/office/drawing/2014/main" id="{CA662A36-80E2-4DF2-B59B-C74BE2F0BC03}"/>
            </a:ext>
          </a:extLst>
        </xdr:cNvPr>
        <xdr:cNvSpPr txBox="1"/>
      </xdr:nvSpPr>
      <xdr:spPr>
        <a:xfrm>
          <a:off x="14389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108330</xdr:rowOff>
    </xdr:from>
    <xdr:ext cx="405111" cy="259045"/>
    <xdr:sp macro="" textlink="">
      <xdr:nvSpPr>
        <xdr:cNvPr id="372" name="n_3aveValue【認定こども園・幼稚園・保育所】&#10;有形固定資産減価償却率">
          <a:extLst>
            <a:ext uri="{FF2B5EF4-FFF2-40B4-BE49-F238E27FC236}">
              <a16:creationId xmlns:a16="http://schemas.microsoft.com/office/drawing/2014/main" id="{7A8CACD8-F694-43D6-815C-46B47075C86A}"/>
            </a:ext>
          </a:extLst>
        </xdr:cNvPr>
        <xdr:cNvSpPr txBox="1"/>
      </xdr:nvSpPr>
      <xdr:spPr>
        <a:xfrm>
          <a:off x="13500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22696</xdr:rowOff>
    </xdr:from>
    <xdr:ext cx="405111" cy="259045"/>
    <xdr:sp macro="" textlink="">
      <xdr:nvSpPr>
        <xdr:cNvPr id="373" name="n_2mainValue【認定こども園・幼稚園・保育所】&#10;有形固定資産減価償却率">
          <a:extLst>
            <a:ext uri="{FF2B5EF4-FFF2-40B4-BE49-F238E27FC236}">
              <a16:creationId xmlns:a16="http://schemas.microsoft.com/office/drawing/2014/main" id="{9657DFCB-58AC-40CB-B82D-312CACFF6610}"/>
            </a:ext>
          </a:extLst>
        </xdr:cNvPr>
        <xdr:cNvSpPr txBox="1"/>
      </xdr:nvSpPr>
      <xdr:spPr>
        <a:xfrm>
          <a:off x="14389744" y="585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30860</xdr:rowOff>
    </xdr:from>
    <xdr:ext cx="405111" cy="259045"/>
    <xdr:sp macro="" textlink="">
      <xdr:nvSpPr>
        <xdr:cNvPr id="374" name="n_3mainValue【認定こども園・幼稚園・保育所】&#10;有形固定資産減価償却率">
          <a:extLst>
            <a:ext uri="{FF2B5EF4-FFF2-40B4-BE49-F238E27FC236}">
              <a16:creationId xmlns:a16="http://schemas.microsoft.com/office/drawing/2014/main" id="{17F7E273-89F5-45A3-A712-DB2408767004}"/>
            </a:ext>
          </a:extLst>
        </xdr:cNvPr>
        <xdr:cNvSpPr txBox="1"/>
      </xdr:nvSpPr>
      <xdr:spPr>
        <a:xfrm>
          <a:off x="135007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a:extLst>
            <a:ext uri="{FF2B5EF4-FFF2-40B4-BE49-F238E27FC236}">
              <a16:creationId xmlns:a16="http://schemas.microsoft.com/office/drawing/2014/main" id="{B675E1D2-C208-4D05-987C-31B33CF1137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a:extLst>
            <a:ext uri="{FF2B5EF4-FFF2-40B4-BE49-F238E27FC236}">
              <a16:creationId xmlns:a16="http://schemas.microsoft.com/office/drawing/2014/main" id="{EAF45680-C25D-45AB-93BC-D714F9AC0D9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a:extLst>
            <a:ext uri="{FF2B5EF4-FFF2-40B4-BE49-F238E27FC236}">
              <a16:creationId xmlns:a16="http://schemas.microsoft.com/office/drawing/2014/main" id="{33C4E7F2-EAC6-4E80-9244-1F55D7D14F2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a:extLst>
            <a:ext uri="{FF2B5EF4-FFF2-40B4-BE49-F238E27FC236}">
              <a16:creationId xmlns:a16="http://schemas.microsoft.com/office/drawing/2014/main" id="{DE723C30-9FEA-4DB3-8A01-EAFAA9098F9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a:extLst>
            <a:ext uri="{FF2B5EF4-FFF2-40B4-BE49-F238E27FC236}">
              <a16:creationId xmlns:a16="http://schemas.microsoft.com/office/drawing/2014/main" id="{E4CAC21F-9D3D-464B-9735-45891E5B1FA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a:extLst>
            <a:ext uri="{FF2B5EF4-FFF2-40B4-BE49-F238E27FC236}">
              <a16:creationId xmlns:a16="http://schemas.microsoft.com/office/drawing/2014/main" id="{2D30D0A6-68AA-4BD5-931D-79F679229DA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a:extLst>
            <a:ext uri="{FF2B5EF4-FFF2-40B4-BE49-F238E27FC236}">
              <a16:creationId xmlns:a16="http://schemas.microsoft.com/office/drawing/2014/main" id="{81465C5C-42CF-4624-BD4F-0E94B1EBF2C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a:extLst>
            <a:ext uri="{FF2B5EF4-FFF2-40B4-BE49-F238E27FC236}">
              <a16:creationId xmlns:a16="http://schemas.microsoft.com/office/drawing/2014/main" id="{F33FC159-2E54-4CA0-B1BC-C0EA5A2C9D3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3" name="テキスト ボックス 382">
          <a:extLst>
            <a:ext uri="{FF2B5EF4-FFF2-40B4-BE49-F238E27FC236}">
              <a16:creationId xmlns:a16="http://schemas.microsoft.com/office/drawing/2014/main" id="{7D571257-5AE1-4D5B-B42A-B7F13D688C2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4" name="直線コネクタ 383">
          <a:extLst>
            <a:ext uri="{FF2B5EF4-FFF2-40B4-BE49-F238E27FC236}">
              <a16:creationId xmlns:a16="http://schemas.microsoft.com/office/drawing/2014/main" id="{532521C6-0417-49AB-930C-2E5BE05AA7C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5" name="直線コネクタ 384">
          <a:extLst>
            <a:ext uri="{FF2B5EF4-FFF2-40B4-BE49-F238E27FC236}">
              <a16:creationId xmlns:a16="http://schemas.microsoft.com/office/drawing/2014/main" id="{827FFB7E-A14A-4F2C-B568-920E936E025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6" name="テキスト ボックス 385">
          <a:extLst>
            <a:ext uri="{FF2B5EF4-FFF2-40B4-BE49-F238E27FC236}">
              <a16:creationId xmlns:a16="http://schemas.microsoft.com/office/drawing/2014/main" id="{84A0ABB1-DD6E-44B7-997C-745767B2C6E7}"/>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7" name="直線コネクタ 386">
          <a:extLst>
            <a:ext uri="{FF2B5EF4-FFF2-40B4-BE49-F238E27FC236}">
              <a16:creationId xmlns:a16="http://schemas.microsoft.com/office/drawing/2014/main" id="{A0B5F74E-28A0-4A27-8E92-31F8BBFEEAD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8" name="テキスト ボックス 387">
          <a:extLst>
            <a:ext uri="{FF2B5EF4-FFF2-40B4-BE49-F238E27FC236}">
              <a16:creationId xmlns:a16="http://schemas.microsoft.com/office/drawing/2014/main" id="{88902481-9B7E-4FDD-960C-D178D85BF4A9}"/>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9" name="直線コネクタ 388">
          <a:extLst>
            <a:ext uri="{FF2B5EF4-FFF2-40B4-BE49-F238E27FC236}">
              <a16:creationId xmlns:a16="http://schemas.microsoft.com/office/drawing/2014/main" id="{9147D050-D091-4537-8000-D4312B952C8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0" name="テキスト ボックス 389">
          <a:extLst>
            <a:ext uri="{FF2B5EF4-FFF2-40B4-BE49-F238E27FC236}">
              <a16:creationId xmlns:a16="http://schemas.microsoft.com/office/drawing/2014/main" id="{B075A149-2803-4675-B1C2-8EB57C92015F}"/>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1" name="直線コネクタ 390">
          <a:extLst>
            <a:ext uri="{FF2B5EF4-FFF2-40B4-BE49-F238E27FC236}">
              <a16:creationId xmlns:a16="http://schemas.microsoft.com/office/drawing/2014/main" id="{80B8165B-0699-4C29-A1DC-DA0B8FAD2A5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2" name="テキスト ボックス 391">
          <a:extLst>
            <a:ext uri="{FF2B5EF4-FFF2-40B4-BE49-F238E27FC236}">
              <a16:creationId xmlns:a16="http://schemas.microsoft.com/office/drawing/2014/main" id="{5C36B306-EFDB-4FF2-8767-2B9E8FC06CF4}"/>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3" name="直線コネクタ 392">
          <a:extLst>
            <a:ext uri="{FF2B5EF4-FFF2-40B4-BE49-F238E27FC236}">
              <a16:creationId xmlns:a16="http://schemas.microsoft.com/office/drawing/2014/main" id="{7E1736F6-1F86-40AD-87D9-B51AEF0CD74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4" name="テキスト ボックス 393">
          <a:extLst>
            <a:ext uri="{FF2B5EF4-FFF2-40B4-BE49-F238E27FC236}">
              <a16:creationId xmlns:a16="http://schemas.microsoft.com/office/drawing/2014/main" id="{924CF9D6-E226-4E0E-9EBB-BC268415195C}"/>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5" name="直線コネクタ 394">
          <a:extLst>
            <a:ext uri="{FF2B5EF4-FFF2-40B4-BE49-F238E27FC236}">
              <a16:creationId xmlns:a16="http://schemas.microsoft.com/office/drawing/2014/main" id="{290A1399-7127-476C-BDE7-8D7D04A1476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6" name="テキスト ボックス 395">
          <a:extLst>
            <a:ext uri="{FF2B5EF4-FFF2-40B4-BE49-F238E27FC236}">
              <a16:creationId xmlns:a16="http://schemas.microsoft.com/office/drawing/2014/main" id="{B2361D71-2ED7-4801-9A8E-77524C38784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7" name="【認定こども園・幼稚園・保育所】&#10;一人当たり面積グラフ枠">
          <a:extLst>
            <a:ext uri="{FF2B5EF4-FFF2-40B4-BE49-F238E27FC236}">
              <a16:creationId xmlns:a16="http://schemas.microsoft.com/office/drawing/2014/main" id="{D6A3C370-0F15-44AF-9F48-857FC580601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20320</xdr:rowOff>
    </xdr:to>
    <xdr:cxnSp macro="">
      <xdr:nvCxnSpPr>
        <xdr:cNvPr id="398" name="直線コネクタ 397">
          <a:extLst>
            <a:ext uri="{FF2B5EF4-FFF2-40B4-BE49-F238E27FC236}">
              <a16:creationId xmlns:a16="http://schemas.microsoft.com/office/drawing/2014/main" id="{BF823091-9C6E-4384-97D6-7294C12826B4}"/>
            </a:ext>
          </a:extLst>
        </xdr:cNvPr>
        <xdr:cNvCxnSpPr/>
      </xdr:nvCxnSpPr>
      <xdr:spPr>
        <a:xfrm flipV="1">
          <a:off x="22160864" y="575945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24147</xdr:rowOff>
    </xdr:from>
    <xdr:ext cx="469744" cy="259045"/>
    <xdr:sp macro="" textlink="">
      <xdr:nvSpPr>
        <xdr:cNvPr id="399" name="【認定こども園・幼稚園・保育所】&#10;一人当たり面積最小値テキスト">
          <a:extLst>
            <a:ext uri="{FF2B5EF4-FFF2-40B4-BE49-F238E27FC236}">
              <a16:creationId xmlns:a16="http://schemas.microsoft.com/office/drawing/2014/main" id="{809E865B-0F22-4304-8B24-1C637987634A}"/>
            </a:ext>
          </a:extLst>
        </xdr:cNvPr>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20320</xdr:rowOff>
    </xdr:from>
    <xdr:to>
      <xdr:col>116</xdr:col>
      <xdr:colOff>152400</xdr:colOff>
      <xdr:row>41</xdr:row>
      <xdr:rowOff>20320</xdr:rowOff>
    </xdr:to>
    <xdr:cxnSp macro="">
      <xdr:nvCxnSpPr>
        <xdr:cNvPr id="400" name="直線コネクタ 399">
          <a:extLst>
            <a:ext uri="{FF2B5EF4-FFF2-40B4-BE49-F238E27FC236}">
              <a16:creationId xmlns:a16="http://schemas.microsoft.com/office/drawing/2014/main" id="{3B38D850-2A8A-4316-AD61-E227C270412E}"/>
            </a:ext>
          </a:extLst>
        </xdr:cNvPr>
        <xdr:cNvCxnSpPr/>
      </xdr:nvCxnSpPr>
      <xdr:spPr>
        <a:xfrm>
          <a:off x="22072600" y="704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01" name="【認定こども園・幼稚園・保育所】&#10;一人当たり面積最大値テキスト">
          <a:extLst>
            <a:ext uri="{FF2B5EF4-FFF2-40B4-BE49-F238E27FC236}">
              <a16:creationId xmlns:a16="http://schemas.microsoft.com/office/drawing/2014/main" id="{3FD39F29-F0CF-4FBF-8D56-B80BFB3B3765}"/>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02" name="直線コネクタ 401">
          <a:extLst>
            <a:ext uri="{FF2B5EF4-FFF2-40B4-BE49-F238E27FC236}">
              <a16:creationId xmlns:a16="http://schemas.microsoft.com/office/drawing/2014/main" id="{DD546EC7-CA64-4CFC-88D9-812F9C79F193}"/>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17797</xdr:rowOff>
    </xdr:from>
    <xdr:ext cx="469744" cy="259045"/>
    <xdr:sp macro="" textlink="">
      <xdr:nvSpPr>
        <xdr:cNvPr id="403" name="【認定こども園・幼稚園・保育所】&#10;一人当たり面積平均値テキスト">
          <a:extLst>
            <a:ext uri="{FF2B5EF4-FFF2-40B4-BE49-F238E27FC236}">
              <a16:creationId xmlns:a16="http://schemas.microsoft.com/office/drawing/2014/main" id="{6D2A877F-45BB-453F-B4F4-A1125B4F79D1}"/>
            </a:ext>
          </a:extLst>
        </xdr:cNvPr>
        <xdr:cNvSpPr txBox="1"/>
      </xdr:nvSpPr>
      <xdr:spPr>
        <a:xfrm>
          <a:off x="22199600" y="670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404" name="フローチャート: 判断 403">
          <a:extLst>
            <a:ext uri="{FF2B5EF4-FFF2-40B4-BE49-F238E27FC236}">
              <a16:creationId xmlns:a16="http://schemas.microsoft.com/office/drawing/2014/main" id="{56B07302-8198-46E1-8974-AD7F31055611}"/>
            </a:ext>
          </a:extLst>
        </xdr:cNvPr>
        <xdr:cNvSpPr/>
      </xdr:nvSpPr>
      <xdr:spPr>
        <a:xfrm>
          <a:off x="22110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405" name="フローチャート: 判断 404">
          <a:extLst>
            <a:ext uri="{FF2B5EF4-FFF2-40B4-BE49-F238E27FC236}">
              <a16:creationId xmlns:a16="http://schemas.microsoft.com/office/drawing/2014/main" id="{BFDB73B4-FE2D-4BAF-B195-59AE023521C5}"/>
            </a:ext>
          </a:extLst>
        </xdr:cNvPr>
        <xdr:cNvSpPr/>
      </xdr:nvSpPr>
      <xdr:spPr>
        <a:xfrm>
          <a:off x="21272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72390</xdr:rowOff>
    </xdr:from>
    <xdr:to>
      <xdr:col>107</xdr:col>
      <xdr:colOff>101600</xdr:colOff>
      <xdr:row>40</xdr:row>
      <xdr:rowOff>2540</xdr:rowOff>
    </xdr:to>
    <xdr:sp macro="" textlink="">
      <xdr:nvSpPr>
        <xdr:cNvPr id="406" name="フローチャート: 判断 405">
          <a:extLst>
            <a:ext uri="{FF2B5EF4-FFF2-40B4-BE49-F238E27FC236}">
              <a16:creationId xmlns:a16="http://schemas.microsoft.com/office/drawing/2014/main" id="{A9F4BAD1-E0EB-470B-8BE8-514EBB894863}"/>
            </a:ext>
          </a:extLst>
        </xdr:cNvPr>
        <xdr:cNvSpPr/>
      </xdr:nvSpPr>
      <xdr:spPr>
        <a:xfrm>
          <a:off x="203835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57150</xdr:rowOff>
    </xdr:from>
    <xdr:to>
      <xdr:col>102</xdr:col>
      <xdr:colOff>165100</xdr:colOff>
      <xdr:row>39</xdr:row>
      <xdr:rowOff>158750</xdr:rowOff>
    </xdr:to>
    <xdr:sp macro="" textlink="">
      <xdr:nvSpPr>
        <xdr:cNvPr id="407" name="フローチャート: 判断 406">
          <a:extLst>
            <a:ext uri="{FF2B5EF4-FFF2-40B4-BE49-F238E27FC236}">
              <a16:creationId xmlns:a16="http://schemas.microsoft.com/office/drawing/2014/main" id="{4339D1E9-32A1-4D8A-A9B3-00884A92C6C7}"/>
            </a:ext>
          </a:extLst>
        </xdr:cNvPr>
        <xdr:cNvSpPr/>
      </xdr:nvSpPr>
      <xdr:spPr>
        <a:xfrm>
          <a:off x="19494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BAF84C55-8F6D-48A4-968B-A14359873B3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572FCEBC-E085-43BC-84FB-3A189926FF9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EDC6A37E-D8FD-41E6-854E-E956512583D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E5078202-F260-4BE7-AF89-6849FC99125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D08675EC-43EE-41C2-986B-2EA9ADF88C1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30480</xdr:rowOff>
    </xdr:from>
    <xdr:to>
      <xdr:col>107</xdr:col>
      <xdr:colOff>101600</xdr:colOff>
      <xdr:row>40</xdr:row>
      <xdr:rowOff>132080</xdr:rowOff>
    </xdr:to>
    <xdr:sp macro="" textlink="">
      <xdr:nvSpPr>
        <xdr:cNvPr id="413" name="楕円 412">
          <a:extLst>
            <a:ext uri="{FF2B5EF4-FFF2-40B4-BE49-F238E27FC236}">
              <a16:creationId xmlns:a16="http://schemas.microsoft.com/office/drawing/2014/main" id="{212CBE39-F578-4AE2-B8B2-1DFC871FA5F7}"/>
            </a:ext>
          </a:extLst>
        </xdr:cNvPr>
        <xdr:cNvSpPr/>
      </xdr:nvSpPr>
      <xdr:spPr>
        <a:xfrm>
          <a:off x="203835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43180</xdr:rowOff>
    </xdr:from>
    <xdr:to>
      <xdr:col>102</xdr:col>
      <xdr:colOff>165100</xdr:colOff>
      <xdr:row>40</xdr:row>
      <xdr:rowOff>144780</xdr:rowOff>
    </xdr:to>
    <xdr:sp macro="" textlink="">
      <xdr:nvSpPr>
        <xdr:cNvPr id="414" name="楕円 413">
          <a:extLst>
            <a:ext uri="{FF2B5EF4-FFF2-40B4-BE49-F238E27FC236}">
              <a16:creationId xmlns:a16="http://schemas.microsoft.com/office/drawing/2014/main" id="{7F6F16E7-074C-4B6C-95A4-1C66D51CA366}"/>
            </a:ext>
          </a:extLst>
        </xdr:cNvPr>
        <xdr:cNvSpPr/>
      </xdr:nvSpPr>
      <xdr:spPr>
        <a:xfrm>
          <a:off x="19494500" y="69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81280</xdr:rowOff>
    </xdr:from>
    <xdr:to>
      <xdr:col>107</xdr:col>
      <xdr:colOff>50800</xdr:colOff>
      <xdr:row>40</xdr:row>
      <xdr:rowOff>93980</xdr:rowOff>
    </xdr:to>
    <xdr:cxnSp macro="">
      <xdr:nvCxnSpPr>
        <xdr:cNvPr id="415" name="直線コネクタ 414">
          <a:extLst>
            <a:ext uri="{FF2B5EF4-FFF2-40B4-BE49-F238E27FC236}">
              <a16:creationId xmlns:a16="http://schemas.microsoft.com/office/drawing/2014/main" id="{E67D6B53-42B6-4FD4-83EA-0F2BF5B19254}"/>
            </a:ext>
          </a:extLst>
        </xdr:cNvPr>
        <xdr:cNvCxnSpPr/>
      </xdr:nvCxnSpPr>
      <xdr:spPr>
        <a:xfrm flipV="1">
          <a:off x="19545300" y="693928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130827</xdr:rowOff>
    </xdr:from>
    <xdr:ext cx="469744" cy="259045"/>
    <xdr:sp macro="" textlink="">
      <xdr:nvSpPr>
        <xdr:cNvPr id="416" name="n_1aveValue【認定こども園・幼稚園・保育所】&#10;一人当たり面積">
          <a:extLst>
            <a:ext uri="{FF2B5EF4-FFF2-40B4-BE49-F238E27FC236}">
              <a16:creationId xmlns:a16="http://schemas.microsoft.com/office/drawing/2014/main" id="{F4E55FF0-29A6-4DF9-A7AD-285B389DCA14}"/>
            </a:ext>
          </a:extLst>
        </xdr:cNvPr>
        <xdr:cNvSpPr txBox="1"/>
      </xdr:nvSpPr>
      <xdr:spPr>
        <a:xfrm>
          <a:off x="21075727" y="647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19067</xdr:rowOff>
    </xdr:from>
    <xdr:ext cx="469744" cy="259045"/>
    <xdr:sp macro="" textlink="">
      <xdr:nvSpPr>
        <xdr:cNvPr id="417" name="n_2aveValue【認定こども園・幼稚園・保育所】&#10;一人当たり面積">
          <a:extLst>
            <a:ext uri="{FF2B5EF4-FFF2-40B4-BE49-F238E27FC236}">
              <a16:creationId xmlns:a16="http://schemas.microsoft.com/office/drawing/2014/main" id="{1140C5D2-554C-465C-A42A-9F65EC0E899C}"/>
            </a:ext>
          </a:extLst>
        </xdr:cNvPr>
        <xdr:cNvSpPr txBox="1"/>
      </xdr:nvSpPr>
      <xdr:spPr>
        <a:xfrm>
          <a:off x="20199427" y="65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3827</xdr:rowOff>
    </xdr:from>
    <xdr:ext cx="469744" cy="259045"/>
    <xdr:sp macro="" textlink="">
      <xdr:nvSpPr>
        <xdr:cNvPr id="418" name="n_3aveValue【認定こども園・幼稚園・保育所】&#10;一人当たり面積">
          <a:extLst>
            <a:ext uri="{FF2B5EF4-FFF2-40B4-BE49-F238E27FC236}">
              <a16:creationId xmlns:a16="http://schemas.microsoft.com/office/drawing/2014/main" id="{900CD89B-ABFD-40F8-9585-EFEFECE00ED6}"/>
            </a:ext>
          </a:extLst>
        </xdr:cNvPr>
        <xdr:cNvSpPr txBox="1"/>
      </xdr:nvSpPr>
      <xdr:spPr>
        <a:xfrm>
          <a:off x="19310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123207</xdr:rowOff>
    </xdr:from>
    <xdr:ext cx="469744" cy="259045"/>
    <xdr:sp macro="" textlink="">
      <xdr:nvSpPr>
        <xdr:cNvPr id="419" name="n_2mainValue【認定こども園・幼稚園・保育所】&#10;一人当たり面積">
          <a:extLst>
            <a:ext uri="{FF2B5EF4-FFF2-40B4-BE49-F238E27FC236}">
              <a16:creationId xmlns:a16="http://schemas.microsoft.com/office/drawing/2014/main" id="{0947A582-8456-40F5-986F-6FAC9F82496C}"/>
            </a:ext>
          </a:extLst>
        </xdr:cNvPr>
        <xdr:cNvSpPr txBox="1"/>
      </xdr:nvSpPr>
      <xdr:spPr>
        <a:xfrm>
          <a:off x="20199427" y="698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135907</xdr:rowOff>
    </xdr:from>
    <xdr:ext cx="469744" cy="259045"/>
    <xdr:sp macro="" textlink="">
      <xdr:nvSpPr>
        <xdr:cNvPr id="420" name="n_3mainValue【認定こども園・幼稚園・保育所】&#10;一人当たり面積">
          <a:extLst>
            <a:ext uri="{FF2B5EF4-FFF2-40B4-BE49-F238E27FC236}">
              <a16:creationId xmlns:a16="http://schemas.microsoft.com/office/drawing/2014/main" id="{1A42B0FC-EA87-4AF0-93CF-87B4089B2696}"/>
            </a:ext>
          </a:extLst>
        </xdr:cNvPr>
        <xdr:cNvSpPr txBox="1"/>
      </xdr:nvSpPr>
      <xdr:spPr>
        <a:xfrm>
          <a:off x="19310427" y="699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1" name="正方形/長方形 420">
          <a:extLst>
            <a:ext uri="{FF2B5EF4-FFF2-40B4-BE49-F238E27FC236}">
              <a16:creationId xmlns:a16="http://schemas.microsoft.com/office/drawing/2014/main" id="{6E1EC089-1630-4B60-8F65-A7A41AE957A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2" name="正方形/長方形 421">
          <a:extLst>
            <a:ext uri="{FF2B5EF4-FFF2-40B4-BE49-F238E27FC236}">
              <a16:creationId xmlns:a16="http://schemas.microsoft.com/office/drawing/2014/main" id="{8B79420A-EA1D-4F58-9655-349134C542D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3" name="正方形/長方形 422">
          <a:extLst>
            <a:ext uri="{FF2B5EF4-FFF2-40B4-BE49-F238E27FC236}">
              <a16:creationId xmlns:a16="http://schemas.microsoft.com/office/drawing/2014/main" id="{41458170-DEA9-436F-BB58-3021CA99AA7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4" name="正方形/長方形 423">
          <a:extLst>
            <a:ext uri="{FF2B5EF4-FFF2-40B4-BE49-F238E27FC236}">
              <a16:creationId xmlns:a16="http://schemas.microsoft.com/office/drawing/2014/main" id="{FDEC303D-03BA-4723-ACAF-798D097EFE5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5" name="正方形/長方形 424">
          <a:extLst>
            <a:ext uri="{FF2B5EF4-FFF2-40B4-BE49-F238E27FC236}">
              <a16:creationId xmlns:a16="http://schemas.microsoft.com/office/drawing/2014/main" id="{8F09947D-670E-4BDF-AC56-E52361FF71C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6" name="正方形/長方形 425">
          <a:extLst>
            <a:ext uri="{FF2B5EF4-FFF2-40B4-BE49-F238E27FC236}">
              <a16:creationId xmlns:a16="http://schemas.microsoft.com/office/drawing/2014/main" id="{1002CBAF-66C5-481D-A0BB-5A3F45B9C44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7" name="正方形/長方形 426">
          <a:extLst>
            <a:ext uri="{FF2B5EF4-FFF2-40B4-BE49-F238E27FC236}">
              <a16:creationId xmlns:a16="http://schemas.microsoft.com/office/drawing/2014/main" id="{18302545-0E75-4EF2-981F-8622E735CFD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正方形/長方形 427">
          <a:extLst>
            <a:ext uri="{FF2B5EF4-FFF2-40B4-BE49-F238E27FC236}">
              <a16:creationId xmlns:a16="http://schemas.microsoft.com/office/drawing/2014/main" id="{20B3C49E-B437-4A86-8D36-6F59BCCCEAF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9" name="テキスト ボックス 428">
          <a:extLst>
            <a:ext uri="{FF2B5EF4-FFF2-40B4-BE49-F238E27FC236}">
              <a16:creationId xmlns:a16="http://schemas.microsoft.com/office/drawing/2014/main" id="{A4D95F71-2DB1-4358-92C8-ED331EBC4FC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0" name="直線コネクタ 429">
          <a:extLst>
            <a:ext uri="{FF2B5EF4-FFF2-40B4-BE49-F238E27FC236}">
              <a16:creationId xmlns:a16="http://schemas.microsoft.com/office/drawing/2014/main" id="{797BCDBC-7B34-4CEA-ABDF-E5BD09D1091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1" name="テキスト ボックス 430">
          <a:extLst>
            <a:ext uri="{FF2B5EF4-FFF2-40B4-BE49-F238E27FC236}">
              <a16:creationId xmlns:a16="http://schemas.microsoft.com/office/drawing/2014/main" id="{48F8EAA3-9350-4360-BC41-E811324807D7}"/>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2" name="直線コネクタ 431">
          <a:extLst>
            <a:ext uri="{FF2B5EF4-FFF2-40B4-BE49-F238E27FC236}">
              <a16:creationId xmlns:a16="http://schemas.microsoft.com/office/drawing/2014/main" id="{A6D44AC3-5B8D-4AE0-AE16-CCB2811CD0E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3" name="テキスト ボックス 432">
          <a:extLst>
            <a:ext uri="{FF2B5EF4-FFF2-40B4-BE49-F238E27FC236}">
              <a16:creationId xmlns:a16="http://schemas.microsoft.com/office/drawing/2014/main" id="{F9F2C5A9-318E-4C97-BB0C-D9F220FECF7A}"/>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4" name="直線コネクタ 433">
          <a:extLst>
            <a:ext uri="{FF2B5EF4-FFF2-40B4-BE49-F238E27FC236}">
              <a16:creationId xmlns:a16="http://schemas.microsoft.com/office/drawing/2014/main" id="{E62FB381-7FE2-486F-94B3-C6D59DA5E40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5" name="テキスト ボックス 434">
          <a:extLst>
            <a:ext uri="{FF2B5EF4-FFF2-40B4-BE49-F238E27FC236}">
              <a16:creationId xmlns:a16="http://schemas.microsoft.com/office/drawing/2014/main" id="{C8C237EF-AA61-4E1F-915E-A92ACDF00A2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6" name="直線コネクタ 435">
          <a:extLst>
            <a:ext uri="{FF2B5EF4-FFF2-40B4-BE49-F238E27FC236}">
              <a16:creationId xmlns:a16="http://schemas.microsoft.com/office/drawing/2014/main" id="{E115AE50-9E70-4A08-BB9D-6D7DEAD1968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7" name="テキスト ボックス 436">
          <a:extLst>
            <a:ext uri="{FF2B5EF4-FFF2-40B4-BE49-F238E27FC236}">
              <a16:creationId xmlns:a16="http://schemas.microsoft.com/office/drawing/2014/main" id="{F2115C5A-7532-4032-B42A-5138590F0C5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8" name="直線コネクタ 437">
          <a:extLst>
            <a:ext uri="{FF2B5EF4-FFF2-40B4-BE49-F238E27FC236}">
              <a16:creationId xmlns:a16="http://schemas.microsoft.com/office/drawing/2014/main" id="{925797B0-D4D6-4EB2-94AB-C5F4ADB2B90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9" name="テキスト ボックス 438">
          <a:extLst>
            <a:ext uri="{FF2B5EF4-FFF2-40B4-BE49-F238E27FC236}">
              <a16:creationId xmlns:a16="http://schemas.microsoft.com/office/drawing/2014/main" id="{D0E00492-2D3A-4875-AEF8-55EBC4C4D93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0" name="直線コネクタ 439">
          <a:extLst>
            <a:ext uri="{FF2B5EF4-FFF2-40B4-BE49-F238E27FC236}">
              <a16:creationId xmlns:a16="http://schemas.microsoft.com/office/drawing/2014/main" id="{490364D1-5AE3-44A2-BEF6-E011A0A560A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1" name="テキスト ボックス 440">
          <a:extLst>
            <a:ext uri="{FF2B5EF4-FFF2-40B4-BE49-F238E27FC236}">
              <a16:creationId xmlns:a16="http://schemas.microsoft.com/office/drawing/2014/main" id="{5CC1826A-9EC7-4C16-9A61-49BF29587B0A}"/>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a:extLst>
            <a:ext uri="{FF2B5EF4-FFF2-40B4-BE49-F238E27FC236}">
              <a16:creationId xmlns:a16="http://schemas.microsoft.com/office/drawing/2014/main" id="{ACAEA65F-BF29-48A1-A069-B73A53E20B6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3" name="テキスト ボックス 442">
          <a:extLst>
            <a:ext uri="{FF2B5EF4-FFF2-40B4-BE49-F238E27FC236}">
              <a16:creationId xmlns:a16="http://schemas.microsoft.com/office/drawing/2014/main" id="{FCF416CA-6EE7-44C2-A114-AD0CD7EA13B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学校施設】&#10;有形固定資産減価償却率グラフ枠">
          <a:extLst>
            <a:ext uri="{FF2B5EF4-FFF2-40B4-BE49-F238E27FC236}">
              <a16:creationId xmlns:a16="http://schemas.microsoft.com/office/drawing/2014/main" id="{0ADF6677-7ECB-4F1E-9F5B-DBB251C22DC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445" name="直線コネクタ 444">
          <a:extLst>
            <a:ext uri="{FF2B5EF4-FFF2-40B4-BE49-F238E27FC236}">
              <a16:creationId xmlns:a16="http://schemas.microsoft.com/office/drawing/2014/main" id="{1E58DC93-017C-433C-A988-FB83F07C9821}"/>
            </a:ext>
          </a:extLst>
        </xdr:cNvPr>
        <xdr:cNvCxnSpPr/>
      </xdr:nvCxnSpPr>
      <xdr:spPr>
        <a:xfrm flipV="1">
          <a:off x="16318864" y="962787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446" name="【学校施設】&#10;有形固定資産減価償却率最小値テキスト">
          <a:extLst>
            <a:ext uri="{FF2B5EF4-FFF2-40B4-BE49-F238E27FC236}">
              <a16:creationId xmlns:a16="http://schemas.microsoft.com/office/drawing/2014/main" id="{0A59884E-5040-45C5-A4C3-5403634BB5C1}"/>
            </a:ext>
          </a:extLst>
        </xdr:cNvPr>
        <xdr:cNvSpPr txBox="1"/>
      </xdr:nvSpPr>
      <xdr:spPr>
        <a:xfrm>
          <a:off x="16357600"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447" name="直線コネクタ 446">
          <a:extLst>
            <a:ext uri="{FF2B5EF4-FFF2-40B4-BE49-F238E27FC236}">
              <a16:creationId xmlns:a16="http://schemas.microsoft.com/office/drawing/2014/main" id="{856F231F-0925-40CC-8D6A-129A14D5D3DD}"/>
            </a:ext>
          </a:extLst>
        </xdr:cNvPr>
        <xdr:cNvCxnSpPr/>
      </xdr:nvCxnSpPr>
      <xdr:spPr>
        <a:xfrm>
          <a:off x="16230600" y="1105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48" name="【学校施設】&#10;有形固定資産減価償却率最大値テキスト">
          <a:extLst>
            <a:ext uri="{FF2B5EF4-FFF2-40B4-BE49-F238E27FC236}">
              <a16:creationId xmlns:a16="http://schemas.microsoft.com/office/drawing/2014/main" id="{9ADE4BE1-B7BB-4BF9-B296-EA0F1ED6F8E8}"/>
            </a:ext>
          </a:extLst>
        </xdr:cNvPr>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49" name="直線コネクタ 448">
          <a:extLst>
            <a:ext uri="{FF2B5EF4-FFF2-40B4-BE49-F238E27FC236}">
              <a16:creationId xmlns:a16="http://schemas.microsoft.com/office/drawing/2014/main" id="{B5A5EA7B-3C44-4F57-B75E-51D1BB2977C6}"/>
            </a:ext>
          </a:extLst>
        </xdr:cNvPr>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50" name="【学校施設】&#10;有形固定資産減価償却率平均値テキスト">
          <a:extLst>
            <a:ext uri="{FF2B5EF4-FFF2-40B4-BE49-F238E27FC236}">
              <a16:creationId xmlns:a16="http://schemas.microsoft.com/office/drawing/2014/main" id="{644C97E1-EDCE-4FE9-8F5B-3B895F38074C}"/>
            </a:ext>
          </a:extLst>
        </xdr:cNvPr>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51" name="フローチャート: 判断 450">
          <a:extLst>
            <a:ext uri="{FF2B5EF4-FFF2-40B4-BE49-F238E27FC236}">
              <a16:creationId xmlns:a16="http://schemas.microsoft.com/office/drawing/2014/main" id="{BE809772-6B77-48D0-8CE6-3FA9A9F7C83D}"/>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52" name="フローチャート: 判断 451">
          <a:extLst>
            <a:ext uri="{FF2B5EF4-FFF2-40B4-BE49-F238E27FC236}">
              <a16:creationId xmlns:a16="http://schemas.microsoft.com/office/drawing/2014/main" id="{5F076561-4CB1-4766-875F-948A06FB49D9}"/>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453" name="フローチャート: 判断 452">
          <a:extLst>
            <a:ext uri="{FF2B5EF4-FFF2-40B4-BE49-F238E27FC236}">
              <a16:creationId xmlns:a16="http://schemas.microsoft.com/office/drawing/2014/main" id="{F4DEF866-9951-4B4B-9CE4-30BE9CEA2B38}"/>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54" name="フローチャート: 判断 453">
          <a:extLst>
            <a:ext uri="{FF2B5EF4-FFF2-40B4-BE49-F238E27FC236}">
              <a16:creationId xmlns:a16="http://schemas.microsoft.com/office/drawing/2014/main" id="{536A9164-BA54-4869-AF09-25AF7C4C62FE}"/>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4B47B931-AD0D-4FCC-9C41-6AE52794690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F9F109B9-8B98-48AB-8DC5-3DFBE7680BD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C14C8323-0821-44CB-ABE6-F5C3A4DAF6C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54543389-D366-48E0-B489-CA5FDCF49F7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FF7AAF57-56E7-4BAF-A20A-32A0FBC7692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55880</xdr:rowOff>
    </xdr:from>
    <xdr:to>
      <xdr:col>76</xdr:col>
      <xdr:colOff>165100</xdr:colOff>
      <xdr:row>59</xdr:row>
      <xdr:rowOff>157480</xdr:rowOff>
    </xdr:to>
    <xdr:sp macro="" textlink="">
      <xdr:nvSpPr>
        <xdr:cNvPr id="460" name="楕円 459">
          <a:extLst>
            <a:ext uri="{FF2B5EF4-FFF2-40B4-BE49-F238E27FC236}">
              <a16:creationId xmlns:a16="http://schemas.microsoft.com/office/drawing/2014/main" id="{1E4D8FAA-C4F0-4FEF-AEEF-89382AAF957F}"/>
            </a:ext>
          </a:extLst>
        </xdr:cNvPr>
        <xdr:cNvSpPr/>
      </xdr:nvSpPr>
      <xdr:spPr>
        <a:xfrm>
          <a:off x="14541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88265</xdr:rowOff>
    </xdr:from>
    <xdr:to>
      <xdr:col>72</xdr:col>
      <xdr:colOff>38100</xdr:colOff>
      <xdr:row>60</xdr:row>
      <xdr:rowOff>18415</xdr:rowOff>
    </xdr:to>
    <xdr:sp macro="" textlink="">
      <xdr:nvSpPr>
        <xdr:cNvPr id="461" name="楕円 460">
          <a:extLst>
            <a:ext uri="{FF2B5EF4-FFF2-40B4-BE49-F238E27FC236}">
              <a16:creationId xmlns:a16="http://schemas.microsoft.com/office/drawing/2014/main" id="{F1C445D1-062A-41AC-9989-B2C6C387D388}"/>
            </a:ext>
          </a:extLst>
        </xdr:cNvPr>
        <xdr:cNvSpPr/>
      </xdr:nvSpPr>
      <xdr:spPr>
        <a:xfrm>
          <a:off x="13652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106680</xdr:rowOff>
    </xdr:from>
    <xdr:to>
      <xdr:col>76</xdr:col>
      <xdr:colOff>114300</xdr:colOff>
      <xdr:row>59</xdr:row>
      <xdr:rowOff>139065</xdr:rowOff>
    </xdr:to>
    <xdr:cxnSp macro="">
      <xdr:nvCxnSpPr>
        <xdr:cNvPr id="462" name="直線コネクタ 461">
          <a:extLst>
            <a:ext uri="{FF2B5EF4-FFF2-40B4-BE49-F238E27FC236}">
              <a16:creationId xmlns:a16="http://schemas.microsoft.com/office/drawing/2014/main" id="{A66A6470-F90D-4BAB-BB89-CB81CC5A23B8}"/>
            </a:ext>
          </a:extLst>
        </xdr:cNvPr>
        <xdr:cNvCxnSpPr/>
      </xdr:nvCxnSpPr>
      <xdr:spPr>
        <a:xfrm flipV="1">
          <a:off x="13703300" y="102222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463" name="n_1aveValue【学校施設】&#10;有形固定資産減価償却率">
          <a:extLst>
            <a:ext uri="{FF2B5EF4-FFF2-40B4-BE49-F238E27FC236}">
              <a16:creationId xmlns:a16="http://schemas.microsoft.com/office/drawing/2014/main" id="{BF977E11-8F72-4975-A6E4-34AEA02459E5}"/>
            </a:ext>
          </a:extLst>
        </xdr:cNvPr>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464" name="n_2aveValue【学校施設】&#10;有形固定資産減価償却率">
          <a:extLst>
            <a:ext uri="{FF2B5EF4-FFF2-40B4-BE49-F238E27FC236}">
              <a16:creationId xmlns:a16="http://schemas.microsoft.com/office/drawing/2014/main" id="{BFB59AFE-D808-4389-8AEF-101FAC695E10}"/>
            </a:ext>
          </a:extLst>
        </xdr:cNvPr>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465" name="n_3aveValue【学校施設】&#10;有形固定資産減価償却率">
          <a:extLst>
            <a:ext uri="{FF2B5EF4-FFF2-40B4-BE49-F238E27FC236}">
              <a16:creationId xmlns:a16="http://schemas.microsoft.com/office/drawing/2014/main" id="{6699145C-19F7-4E77-9F00-BCC55ACD9B7C}"/>
            </a:ext>
          </a:extLst>
        </xdr:cNvPr>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2557</xdr:rowOff>
    </xdr:from>
    <xdr:ext cx="405111" cy="259045"/>
    <xdr:sp macro="" textlink="">
      <xdr:nvSpPr>
        <xdr:cNvPr id="466" name="n_2mainValue【学校施設】&#10;有形固定資産減価償却率">
          <a:extLst>
            <a:ext uri="{FF2B5EF4-FFF2-40B4-BE49-F238E27FC236}">
              <a16:creationId xmlns:a16="http://schemas.microsoft.com/office/drawing/2014/main" id="{F9070F15-9259-4707-A6EE-A9D118EBA953}"/>
            </a:ext>
          </a:extLst>
        </xdr:cNvPr>
        <xdr:cNvSpPr txBox="1"/>
      </xdr:nvSpPr>
      <xdr:spPr>
        <a:xfrm>
          <a:off x="14389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34942</xdr:rowOff>
    </xdr:from>
    <xdr:ext cx="405111" cy="259045"/>
    <xdr:sp macro="" textlink="">
      <xdr:nvSpPr>
        <xdr:cNvPr id="467" name="n_3mainValue【学校施設】&#10;有形固定資産減価償却率">
          <a:extLst>
            <a:ext uri="{FF2B5EF4-FFF2-40B4-BE49-F238E27FC236}">
              <a16:creationId xmlns:a16="http://schemas.microsoft.com/office/drawing/2014/main" id="{F014B71D-B980-4771-B610-B75F37E6FAFB}"/>
            </a:ext>
          </a:extLst>
        </xdr:cNvPr>
        <xdr:cNvSpPr txBox="1"/>
      </xdr:nvSpPr>
      <xdr:spPr>
        <a:xfrm>
          <a:off x="13500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DD22D659-DE42-439B-B854-502223DCA0F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22225580-730C-4A32-A749-501F2798AC9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CD996093-E686-4CA3-8BC4-5792ACCF5A1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34158318-6365-4EBA-A57F-033384E6D2C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95E52C25-03DA-4654-B189-E1A048D0FF7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4C5D98D6-EE50-4990-A4F6-AFBD7FF7E1A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17DF5430-0FE4-4FEE-BCB2-DB5E60D9E7F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4198C319-B340-4C62-96ED-8B94E05C599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C90C94CF-596D-4BBC-902E-52C804D34D3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C49D39E1-E44C-4833-BA8D-DD62847D7C1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a:extLst>
            <a:ext uri="{FF2B5EF4-FFF2-40B4-BE49-F238E27FC236}">
              <a16:creationId xmlns:a16="http://schemas.microsoft.com/office/drawing/2014/main" id="{F386D5D1-EB5C-4376-9FC2-DE2319231E5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a:extLst>
            <a:ext uri="{FF2B5EF4-FFF2-40B4-BE49-F238E27FC236}">
              <a16:creationId xmlns:a16="http://schemas.microsoft.com/office/drawing/2014/main" id="{FE17CEAB-2BE3-4357-8637-8416332FA643}"/>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a:extLst>
            <a:ext uri="{FF2B5EF4-FFF2-40B4-BE49-F238E27FC236}">
              <a16:creationId xmlns:a16="http://schemas.microsoft.com/office/drawing/2014/main" id="{7B71F2A5-F9BE-44B9-AFF0-D4BEDCD8F915}"/>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a:extLst>
            <a:ext uri="{FF2B5EF4-FFF2-40B4-BE49-F238E27FC236}">
              <a16:creationId xmlns:a16="http://schemas.microsoft.com/office/drawing/2014/main" id="{62621D20-5AA1-43E9-819F-C69FCBBFD87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a:extLst>
            <a:ext uri="{FF2B5EF4-FFF2-40B4-BE49-F238E27FC236}">
              <a16:creationId xmlns:a16="http://schemas.microsoft.com/office/drawing/2014/main" id="{09D88A0F-1E55-4923-ADFF-E475B13C55C2}"/>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a:extLst>
            <a:ext uri="{FF2B5EF4-FFF2-40B4-BE49-F238E27FC236}">
              <a16:creationId xmlns:a16="http://schemas.microsoft.com/office/drawing/2014/main" id="{4F6FF089-1D84-47E1-A70A-99A23D2DFB8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a:extLst>
            <a:ext uri="{FF2B5EF4-FFF2-40B4-BE49-F238E27FC236}">
              <a16:creationId xmlns:a16="http://schemas.microsoft.com/office/drawing/2014/main" id="{F987DD10-7AE8-4F6D-8DAD-32BD1916628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a:extLst>
            <a:ext uri="{FF2B5EF4-FFF2-40B4-BE49-F238E27FC236}">
              <a16:creationId xmlns:a16="http://schemas.microsoft.com/office/drawing/2014/main" id="{685D5A4B-074A-4445-9180-7BE05D0A4A6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a:extLst>
            <a:ext uri="{FF2B5EF4-FFF2-40B4-BE49-F238E27FC236}">
              <a16:creationId xmlns:a16="http://schemas.microsoft.com/office/drawing/2014/main" id="{46CC0E84-4EDC-4C0A-B496-9B4DFF18A8E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a:extLst>
            <a:ext uri="{FF2B5EF4-FFF2-40B4-BE49-F238E27FC236}">
              <a16:creationId xmlns:a16="http://schemas.microsoft.com/office/drawing/2014/main" id="{8AF690F8-0889-417E-863D-D303F8F97EA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88" name="テキスト ボックス 487">
          <a:extLst>
            <a:ext uri="{FF2B5EF4-FFF2-40B4-BE49-F238E27FC236}">
              <a16:creationId xmlns:a16="http://schemas.microsoft.com/office/drawing/2014/main" id="{C3F3F435-8D57-4A12-9EF0-897F18BF9F73}"/>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a:extLst>
            <a:ext uri="{FF2B5EF4-FFF2-40B4-BE49-F238E27FC236}">
              <a16:creationId xmlns:a16="http://schemas.microsoft.com/office/drawing/2014/main" id="{771DE295-17C2-47E4-AECF-A7A8996B77D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0" name="テキスト ボックス 489">
          <a:extLst>
            <a:ext uri="{FF2B5EF4-FFF2-40B4-BE49-F238E27FC236}">
              <a16:creationId xmlns:a16="http://schemas.microsoft.com/office/drawing/2014/main" id="{018CAFA9-30AC-4698-A816-934FFDD3C985}"/>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45399385-EDD5-4954-B38F-3F498DDB590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a:extLst>
            <a:ext uri="{FF2B5EF4-FFF2-40B4-BE49-F238E27FC236}">
              <a16:creationId xmlns:a16="http://schemas.microsoft.com/office/drawing/2014/main" id="{8E845C26-B7E6-47A5-BB66-F954B56D217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a16="http://schemas.microsoft.com/office/drawing/2014/main" id="{692B2981-CD3E-41BD-AD30-C0F4FE73B71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494" name="直線コネクタ 493">
          <a:extLst>
            <a:ext uri="{FF2B5EF4-FFF2-40B4-BE49-F238E27FC236}">
              <a16:creationId xmlns:a16="http://schemas.microsoft.com/office/drawing/2014/main" id="{2AE3D047-D513-4D08-A0C2-D38AA9B808E0}"/>
            </a:ext>
          </a:extLst>
        </xdr:cNvPr>
        <xdr:cNvCxnSpPr/>
      </xdr:nvCxnSpPr>
      <xdr:spPr>
        <a:xfrm flipV="1">
          <a:off x="22160864" y="9587647"/>
          <a:ext cx="0" cy="156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495" name="【学校施設】&#10;一人当たり面積最小値テキスト">
          <a:extLst>
            <a:ext uri="{FF2B5EF4-FFF2-40B4-BE49-F238E27FC236}">
              <a16:creationId xmlns:a16="http://schemas.microsoft.com/office/drawing/2014/main" id="{56B30FB2-0BDF-45E5-ADCF-4F6CE2DD4231}"/>
            </a:ext>
          </a:extLst>
        </xdr:cNvPr>
        <xdr:cNvSpPr txBox="1"/>
      </xdr:nvSpPr>
      <xdr:spPr>
        <a:xfrm>
          <a:off x="22199600" y="111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496" name="直線コネクタ 495">
          <a:extLst>
            <a:ext uri="{FF2B5EF4-FFF2-40B4-BE49-F238E27FC236}">
              <a16:creationId xmlns:a16="http://schemas.microsoft.com/office/drawing/2014/main" id="{0A85B5B8-C6EE-4EBC-AB28-EF6837A90544}"/>
            </a:ext>
          </a:extLst>
        </xdr:cNvPr>
        <xdr:cNvCxnSpPr/>
      </xdr:nvCxnSpPr>
      <xdr:spPr>
        <a:xfrm>
          <a:off x="22072600" y="1115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497" name="【学校施設】&#10;一人当たり面積最大値テキスト">
          <a:extLst>
            <a:ext uri="{FF2B5EF4-FFF2-40B4-BE49-F238E27FC236}">
              <a16:creationId xmlns:a16="http://schemas.microsoft.com/office/drawing/2014/main" id="{2BDBA565-F246-49BD-966D-50769F45D0EC}"/>
            </a:ext>
          </a:extLst>
        </xdr:cNvPr>
        <xdr:cNvSpPr txBox="1"/>
      </xdr:nvSpPr>
      <xdr:spPr>
        <a:xfrm>
          <a:off x="22199600" y="93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498" name="直線コネクタ 497">
          <a:extLst>
            <a:ext uri="{FF2B5EF4-FFF2-40B4-BE49-F238E27FC236}">
              <a16:creationId xmlns:a16="http://schemas.microsoft.com/office/drawing/2014/main" id="{3E438C5B-5287-4AF4-AEA4-AA79AAFA9A2E}"/>
            </a:ext>
          </a:extLst>
        </xdr:cNvPr>
        <xdr:cNvCxnSpPr/>
      </xdr:nvCxnSpPr>
      <xdr:spPr>
        <a:xfrm>
          <a:off x="22072600" y="958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155574</xdr:rowOff>
    </xdr:from>
    <xdr:ext cx="469744" cy="259045"/>
    <xdr:sp macro="" textlink="">
      <xdr:nvSpPr>
        <xdr:cNvPr id="499" name="【学校施設】&#10;一人当たり面積平均値テキスト">
          <a:extLst>
            <a:ext uri="{FF2B5EF4-FFF2-40B4-BE49-F238E27FC236}">
              <a16:creationId xmlns:a16="http://schemas.microsoft.com/office/drawing/2014/main" id="{B4BAA356-C3DD-4228-B21A-E402C1299681}"/>
            </a:ext>
          </a:extLst>
        </xdr:cNvPr>
        <xdr:cNvSpPr txBox="1"/>
      </xdr:nvSpPr>
      <xdr:spPr>
        <a:xfrm>
          <a:off x="22199600" y="10785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500" name="フローチャート: 判断 499">
          <a:extLst>
            <a:ext uri="{FF2B5EF4-FFF2-40B4-BE49-F238E27FC236}">
              <a16:creationId xmlns:a16="http://schemas.microsoft.com/office/drawing/2014/main" id="{73C1CC35-B919-4C17-BF5A-4581A7BE2CDB}"/>
            </a:ext>
          </a:extLst>
        </xdr:cNvPr>
        <xdr:cNvSpPr/>
      </xdr:nvSpPr>
      <xdr:spPr>
        <a:xfrm>
          <a:off x="22110700" y="108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501" name="フローチャート: 判断 500">
          <a:extLst>
            <a:ext uri="{FF2B5EF4-FFF2-40B4-BE49-F238E27FC236}">
              <a16:creationId xmlns:a16="http://schemas.microsoft.com/office/drawing/2014/main" id="{8D6F03F7-9515-499A-B244-CE7DB5D0D25A}"/>
            </a:ext>
          </a:extLst>
        </xdr:cNvPr>
        <xdr:cNvSpPr/>
      </xdr:nvSpPr>
      <xdr:spPr>
        <a:xfrm>
          <a:off x="21272500" y="108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502" name="フローチャート: 判断 501">
          <a:extLst>
            <a:ext uri="{FF2B5EF4-FFF2-40B4-BE49-F238E27FC236}">
              <a16:creationId xmlns:a16="http://schemas.microsoft.com/office/drawing/2014/main" id="{26CACDF9-E866-48B5-ADA6-87A55A877221}"/>
            </a:ext>
          </a:extLst>
        </xdr:cNvPr>
        <xdr:cNvSpPr/>
      </xdr:nvSpPr>
      <xdr:spPr>
        <a:xfrm>
          <a:off x="20383500" y="1071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24964</xdr:rowOff>
    </xdr:from>
    <xdr:to>
      <xdr:col>102</xdr:col>
      <xdr:colOff>165100</xdr:colOff>
      <xdr:row>62</xdr:row>
      <xdr:rowOff>126564</xdr:rowOff>
    </xdr:to>
    <xdr:sp macro="" textlink="">
      <xdr:nvSpPr>
        <xdr:cNvPr id="503" name="フローチャート: 判断 502">
          <a:extLst>
            <a:ext uri="{FF2B5EF4-FFF2-40B4-BE49-F238E27FC236}">
              <a16:creationId xmlns:a16="http://schemas.microsoft.com/office/drawing/2014/main" id="{9E39B882-E3D3-46BA-BB24-C45C34428751}"/>
            </a:ext>
          </a:extLst>
        </xdr:cNvPr>
        <xdr:cNvSpPr/>
      </xdr:nvSpPr>
      <xdr:spPr>
        <a:xfrm>
          <a:off x="19494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4EE1A323-56CF-4B7A-9511-BD6F3842198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AF5FDE47-496F-4AC7-8E29-1E46DCFFC77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E25E70AE-FF45-4CDE-AF70-3D70BB18244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BB9FEA9B-620C-43AE-96A8-F69BF6FC362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832CA055-3918-4A3F-839E-AA6B58B4B38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152817</xdr:rowOff>
    </xdr:from>
    <xdr:to>
      <xdr:col>107</xdr:col>
      <xdr:colOff>101600</xdr:colOff>
      <xdr:row>62</xdr:row>
      <xdr:rowOff>82967</xdr:rowOff>
    </xdr:to>
    <xdr:sp macro="" textlink="">
      <xdr:nvSpPr>
        <xdr:cNvPr id="509" name="楕円 508">
          <a:extLst>
            <a:ext uri="{FF2B5EF4-FFF2-40B4-BE49-F238E27FC236}">
              <a16:creationId xmlns:a16="http://schemas.microsoft.com/office/drawing/2014/main" id="{07B464A2-C8E9-4161-91DD-06B6A93A26F9}"/>
            </a:ext>
          </a:extLst>
        </xdr:cNvPr>
        <xdr:cNvSpPr/>
      </xdr:nvSpPr>
      <xdr:spPr>
        <a:xfrm>
          <a:off x="20383500" y="1061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132243</xdr:rowOff>
    </xdr:from>
    <xdr:to>
      <xdr:col>102</xdr:col>
      <xdr:colOff>165100</xdr:colOff>
      <xdr:row>62</xdr:row>
      <xdr:rowOff>62393</xdr:rowOff>
    </xdr:to>
    <xdr:sp macro="" textlink="">
      <xdr:nvSpPr>
        <xdr:cNvPr id="510" name="楕円 509">
          <a:extLst>
            <a:ext uri="{FF2B5EF4-FFF2-40B4-BE49-F238E27FC236}">
              <a16:creationId xmlns:a16="http://schemas.microsoft.com/office/drawing/2014/main" id="{0E1DC101-C886-421E-8AB5-069A9CBC4F92}"/>
            </a:ext>
          </a:extLst>
        </xdr:cNvPr>
        <xdr:cNvSpPr/>
      </xdr:nvSpPr>
      <xdr:spPr>
        <a:xfrm>
          <a:off x="19494500" y="1059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11593</xdr:rowOff>
    </xdr:from>
    <xdr:to>
      <xdr:col>107</xdr:col>
      <xdr:colOff>50800</xdr:colOff>
      <xdr:row>62</xdr:row>
      <xdr:rowOff>32167</xdr:rowOff>
    </xdr:to>
    <xdr:cxnSp macro="">
      <xdr:nvCxnSpPr>
        <xdr:cNvPr id="511" name="直線コネクタ 510">
          <a:extLst>
            <a:ext uri="{FF2B5EF4-FFF2-40B4-BE49-F238E27FC236}">
              <a16:creationId xmlns:a16="http://schemas.microsoft.com/office/drawing/2014/main" id="{0AA7D294-02EA-4E8F-86D4-9EE6E848BEA5}"/>
            </a:ext>
          </a:extLst>
        </xdr:cNvPr>
        <xdr:cNvCxnSpPr/>
      </xdr:nvCxnSpPr>
      <xdr:spPr>
        <a:xfrm>
          <a:off x="19545300" y="1064149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142112</xdr:rowOff>
    </xdr:from>
    <xdr:ext cx="469744" cy="259045"/>
    <xdr:sp macro="" textlink="">
      <xdr:nvSpPr>
        <xdr:cNvPr id="512" name="n_1aveValue【学校施設】&#10;一人当たり面積">
          <a:extLst>
            <a:ext uri="{FF2B5EF4-FFF2-40B4-BE49-F238E27FC236}">
              <a16:creationId xmlns:a16="http://schemas.microsoft.com/office/drawing/2014/main" id="{8FD774F0-CA7E-441D-97A5-866140087DA5}"/>
            </a:ext>
          </a:extLst>
        </xdr:cNvPr>
        <xdr:cNvSpPr txBox="1"/>
      </xdr:nvSpPr>
      <xdr:spPr>
        <a:xfrm>
          <a:off x="21075727" y="1060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7311</xdr:rowOff>
    </xdr:from>
    <xdr:ext cx="469744" cy="259045"/>
    <xdr:sp macro="" textlink="">
      <xdr:nvSpPr>
        <xdr:cNvPr id="513" name="n_2aveValue【学校施設】&#10;一人当たり面積">
          <a:extLst>
            <a:ext uri="{FF2B5EF4-FFF2-40B4-BE49-F238E27FC236}">
              <a16:creationId xmlns:a16="http://schemas.microsoft.com/office/drawing/2014/main" id="{5FEE394A-6F4B-4AE5-BF29-26D354EFB411}"/>
            </a:ext>
          </a:extLst>
        </xdr:cNvPr>
        <xdr:cNvSpPr txBox="1"/>
      </xdr:nvSpPr>
      <xdr:spPr>
        <a:xfrm>
          <a:off x="20199427" y="1080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117691</xdr:rowOff>
    </xdr:from>
    <xdr:ext cx="469744" cy="259045"/>
    <xdr:sp macro="" textlink="">
      <xdr:nvSpPr>
        <xdr:cNvPr id="514" name="n_3aveValue【学校施設】&#10;一人当たり面積">
          <a:extLst>
            <a:ext uri="{FF2B5EF4-FFF2-40B4-BE49-F238E27FC236}">
              <a16:creationId xmlns:a16="http://schemas.microsoft.com/office/drawing/2014/main" id="{F2846A4D-06C1-4959-B201-43C662F40C2C}"/>
            </a:ext>
          </a:extLst>
        </xdr:cNvPr>
        <xdr:cNvSpPr txBox="1"/>
      </xdr:nvSpPr>
      <xdr:spPr>
        <a:xfrm>
          <a:off x="19310427" y="1074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99494</xdr:rowOff>
    </xdr:from>
    <xdr:ext cx="469744" cy="259045"/>
    <xdr:sp macro="" textlink="">
      <xdr:nvSpPr>
        <xdr:cNvPr id="515" name="n_2mainValue【学校施設】&#10;一人当たり面積">
          <a:extLst>
            <a:ext uri="{FF2B5EF4-FFF2-40B4-BE49-F238E27FC236}">
              <a16:creationId xmlns:a16="http://schemas.microsoft.com/office/drawing/2014/main" id="{638EFD0E-C241-43AE-A6C1-04BE1C6B627A}"/>
            </a:ext>
          </a:extLst>
        </xdr:cNvPr>
        <xdr:cNvSpPr txBox="1"/>
      </xdr:nvSpPr>
      <xdr:spPr>
        <a:xfrm>
          <a:off x="20199427" y="1038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78920</xdr:rowOff>
    </xdr:from>
    <xdr:ext cx="469744" cy="259045"/>
    <xdr:sp macro="" textlink="">
      <xdr:nvSpPr>
        <xdr:cNvPr id="516" name="n_3mainValue【学校施設】&#10;一人当たり面積">
          <a:extLst>
            <a:ext uri="{FF2B5EF4-FFF2-40B4-BE49-F238E27FC236}">
              <a16:creationId xmlns:a16="http://schemas.microsoft.com/office/drawing/2014/main" id="{1C969155-F271-4B14-829C-3B1F0EAE0634}"/>
            </a:ext>
          </a:extLst>
        </xdr:cNvPr>
        <xdr:cNvSpPr txBox="1"/>
      </xdr:nvSpPr>
      <xdr:spPr>
        <a:xfrm>
          <a:off x="19310427" y="1036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a:extLst>
            <a:ext uri="{FF2B5EF4-FFF2-40B4-BE49-F238E27FC236}">
              <a16:creationId xmlns:a16="http://schemas.microsoft.com/office/drawing/2014/main" id="{D241D159-5A33-4B83-9E77-F95416ED042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a:extLst>
            <a:ext uri="{FF2B5EF4-FFF2-40B4-BE49-F238E27FC236}">
              <a16:creationId xmlns:a16="http://schemas.microsoft.com/office/drawing/2014/main" id="{D2ABD7C2-94EE-4628-ADFA-51D155C5698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a:extLst>
            <a:ext uri="{FF2B5EF4-FFF2-40B4-BE49-F238E27FC236}">
              <a16:creationId xmlns:a16="http://schemas.microsoft.com/office/drawing/2014/main" id="{98FB59C4-7F6F-4EA1-B3A7-74580F40ACE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a:extLst>
            <a:ext uri="{FF2B5EF4-FFF2-40B4-BE49-F238E27FC236}">
              <a16:creationId xmlns:a16="http://schemas.microsoft.com/office/drawing/2014/main" id="{A7186C40-2F1D-46FE-982B-797001A0B4A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a:extLst>
            <a:ext uri="{FF2B5EF4-FFF2-40B4-BE49-F238E27FC236}">
              <a16:creationId xmlns:a16="http://schemas.microsoft.com/office/drawing/2014/main" id="{D7F47A43-9C73-4284-97E8-2D41562BC2D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a:extLst>
            <a:ext uri="{FF2B5EF4-FFF2-40B4-BE49-F238E27FC236}">
              <a16:creationId xmlns:a16="http://schemas.microsoft.com/office/drawing/2014/main" id="{268CC126-8F6E-4EF5-BFF1-14DF9F5BABE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a:extLst>
            <a:ext uri="{FF2B5EF4-FFF2-40B4-BE49-F238E27FC236}">
              <a16:creationId xmlns:a16="http://schemas.microsoft.com/office/drawing/2014/main" id="{834F2F13-9F17-4ADF-A880-F8508848F47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a:extLst>
            <a:ext uri="{FF2B5EF4-FFF2-40B4-BE49-F238E27FC236}">
              <a16:creationId xmlns:a16="http://schemas.microsoft.com/office/drawing/2014/main" id="{C9B7EF65-1C84-4530-9979-8BC170A7628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5" name="正方形/長方形 524">
          <a:extLst>
            <a:ext uri="{FF2B5EF4-FFF2-40B4-BE49-F238E27FC236}">
              <a16:creationId xmlns:a16="http://schemas.microsoft.com/office/drawing/2014/main" id="{982E02A6-D067-4559-BC0C-1289C6578A0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6" name="正方形/長方形 525">
          <a:extLst>
            <a:ext uri="{FF2B5EF4-FFF2-40B4-BE49-F238E27FC236}">
              <a16:creationId xmlns:a16="http://schemas.microsoft.com/office/drawing/2014/main" id="{D7BCB215-B1B2-4D83-838E-8E39A29DA26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7" name="正方形/長方形 526">
          <a:extLst>
            <a:ext uri="{FF2B5EF4-FFF2-40B4-BE49-F238E27FC236}">
              <a16:creationId xmlns:a16="http://schemas.microsoft.com/office/drawing/2014/main" id="{1A10CCE3-51CF-4F50-B8EA-60B72D624AD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8" name="正方形/長方形 527">
          <a:extLst>
            <a:ext uri="{FF2B5EF4-FFF2-40B4-BE49-F238E27FC236}">
              <a16:creationId xmlns:a16="http://schemas.microsoft.com/office/drawing/2014/main" id="{E3451DA2-BE1F-4C6A-BC1E-40670FBDCC8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9" name="正方形/長方形 528">
          <a:extLst>
            <a:ext uri="{FF2B5EF4-FFF2-40B4-BE49-F238E27FC236}">
              <a16:creationId xmlns:a16="http://schemas.microsoft.com/office/drawing/2014/main" id="{1BBD873D-FA2C-4032-AB9F-C2F5CE0AF88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0" name="正方形/長方形 529">
          <a:extLst>
            <a:ext uri="{FF2B5EF4-FFF2-40B4-BE49-F238E27FC236}">
              <a16:creationId xmlns:a16="http://schemas.microsoft.com/office/drawing/2014/main" id="{8CB829EA-2AD2-4963-B040-2B4D8271030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1" name="正方形/長方形 530">
          <a:extLst>
            <a:ext uri="{FF2B5EF4-FFF2-40B4-BE49-F238E27FC236}">
              <a16:creationId xmlns:a16="http://schemas.microsoft.com/office/drawing/2014/main" id="{67DD060D-B77B-46C2-B6A6-10493BA3577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2" name="正方形/長方形 531">
          <a:extLst>
            <a:ext uri="{FF2B5EF4-FFF2-40B4-BE49-F238E27FC236}">
              <a16:creationId xmlns:a16="http://schemas.microsoft.com/office/drawing/2014/main" id="{EE251BC1-1EF8-452A-8FB4-6ADF0CB797A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3" name="正方形/長方形 532">
          <a:extLst>
            <a:ext uri="{FF2B5EF4-FFF2-40B4-BE49-F238E27FC236}">
              <a16:creationId xmlns:a16="http://schemas.microsoft.com/office/drawing/2014/main" id="{26443A5D-A334-4307-B005-CE2BE678A55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4" name="正方形/長方形 533">
          <a:extLst>
            <a:ext uri="{FF2B5EF4-FFF2-40B4-BE49-F238E27FC236}">
              <a16:creationId xmlns:a16="http://schemas.microsoft.com/office/drawing/2014/main" id="{AF1D7769-7470-4250-9886-41786CED8D8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5" name="正方形/長方形 534">
          <a:extLst>
            <a:ext uri="{FF2B5EF4-FFF2-40B4-BE49-F238E27FC236}">
              <a16:creationId xmlns:a16="http://schemas.microsoft.com/office/drawing/2014/main" id="{1B3099E6-F865-4AC7-9F0F-3082DB5D2E4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6" name="正方形/長方形 535">
          <a:extLst>
            <a:ext uri="{FF2B5EF4-FFF2-40B4-BE49-F238E27FC236}">
              <a16:creationId xmlns:a16="http://schemas.microsoft.com/office/drawing/2014/main" id="{6621E084-352B-4A9C-A9F6-8FDB33BF792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7" name="正方形/長方形 536">
          <a:extLst>
            <a:ext uri="{FF2B5EF4-FFF2-40B4-BE49-F238E27FC236}">
              <a16:creationId xmlns:a16="http://schemas.microsoft.com/office/drawing/2014/main" id="{6AFE62FE-A51E-4F8D-993B-1016635DA10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8" name="正方形/長方形 537">
          <a:extLst>
            <a:ext uri="{FF2B5EF4-FFF2-40B4-BE49-F238E27FC236}">
              <a16:creationId xmlns:a16="http://schemas.microsoft.com/office/drawing/2014/main" id="{B64FDFAA-0DDA-4E92-AE74-DFAC1639ADC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9" name="正方形/長方形 538">
          <a:extLst>
            <a:ext uri="{FF2B5EF4-FFF2-40B4-BE49-F238E27FC236}">
              <a16:creationId xmlns:a16="http://schemas.microsoft.com/office/drawing/2014/main" id="{35E1255E-161B-44E0-9567-464E2B02A3B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0" name="正方形/長方形 539">
          <a:extLst>
            <a:ext uri="{FF2B5EF4-FFF2-40B4-BE49-F238E27FC236}">
              <a16:creationId xmlns:a16="http://schemas.microsoft.com/office/drawing/2014/main" id="{B5E37BEF-0FC8-4AE0-8908-954DBE2AF97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1" name="テキスト ボックス 540">
          <a:extLst>
            <a:ext uri="{FF2B5EF4-FFF2-40B4-BE49-F238E27FC236}">
              <a16:creationId xmlns:a16="http://schemas.microsoft.com/office/drawing/2014/main" id="{9EC4AC6D-AF56-41E1-9A97-D0E1600BF4A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2" name="直線コネクタ 541">
          <a:extLst>
            <a:ext uri="{FF2B5EF4-FFF2-40B4-BE49-F238E27FC236}">
              <a16:creationId xmlns:a16="http://schemas.microsoft.com/office/drawing/2014/main" id="{7051D3DC-B7A5-4509-ADB3-33A8413C45E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43" name="テキスト ボックス 542">
          <a:extLst>
            <a:ext uri="{FF2B5EF4-FFF2-40B4-BE49-F238E27FC236}">
              <a16:creationId xmlns:a16="http://schemas.microsoft.com/office/drawing/2014/main" id="{5907EFEA-5C13-4FD4-BB61-C998629FFFCE}"/>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4" name="直線コネクタ 543">
          <a:extLst>
            <a:ext uri="{FF2B5EF4-FFF2-40B4-BE49-F238E27FC236}">
              <a16:creationId xmlns:a16="http://schemas.microsoft.com/office/drawing/2014/main" id="{42FFDA7B-1996-40D9-B41D-62BB89F8FD1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45" name="テキスト ボックス 544">
          <a:extLst>
            <a:ext uri="{FF2B5EF4-FFF2-40B4-BE49-F238E27FC236}">
              <a16:creationId xmlns:a16="http://schemas.microsoft.com/office/drawing/2014/main" id="{E7214663-2AE4-493B-B5FA-529FDE89AB66}"/>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6" name="直線コネクタ 545">
          <a:extLst>
            <a:ext uri="{FF2B5EF4-FFF2-40B4-BE49-F238E27FC236}">
              <a16:creationId xmlns:a16="http://schemas.microsoft.com/office/drawing/2014/main" id="{14D7FE9B-2195-43B5-ACBA-C31E62C9D19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7" name="テキスト ボックス 546">
          <a:extLst>
            <a:ext uri="{FF2B5EF4-FFF2-40B4-BE49-F238E27FC236}">
              <a16:creationId xmlns:a16="http://schemas.microsoft.com/office/drawing/2014/main" id="{9E4DB013-CDE9-40C4-9A2F-8DCD6F064B3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8" name="直線コネクタ 547">
          <a:extLst>
            <a:ext uri="{FF2B5EF4-FFF2-40B4-BE49-F238E27FC236}">
              <a16:creationId xmlns:a16="http://schemas.microsoft.com/office/drawing/2014/main" id="{FBD718F9-0F69-4C20-8241-66B8660F8CB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49" name="テキスト ボックス 548">
          <a:extLst>
            <a:ext uri="{FF2B5EF4-FFF2-40B4-BE49-F238E27FC236}">
              <a16:creationId xmlns:a16="http://schemas.microsoft.com/office/drawing/2014/main" id="{04DE16F9-AECC-4354-B7E9-ED4B1867DF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0" name="直線コネクタ 549">
          <a:extLst>
            <a:ext uri="{FF2B5EF4-FFF2-40B4-BE49-F238E27FC236}">
              <a16:creationId xmlns:a16="http://schemas.microsoft.com/office/drawing/2014/main" id="{752AEC7F-A11E-4469-AEEC-87E3C99C0C8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1" name="テキスト ボックス 550">
          <a:extLst>
            <a:ext uri="{FF2B5EF4-FFF2-40B4-BE49-F238E27FC236}">
              <a16:creationId xmlns:a16="http://schemas.microsoft.com/office/drawing/2014/main" id="{107CB141-1AD9-4AFF-A4CF-3F1F85E8D57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2" name="直線コネクタ 551">
          <a:extLst>
            <a:ext uri="{FF2B5EF4-FFF2-40B4-BE49-F238E27FC236}">
              <a16:creationId xmlns:a16="http://schemas.microsoft.com/office/drawing/2014/main" id="{F3646D5E-50D3-4192-915C-266A72529CD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53" name="テキスト ボックス 552">
          <a:extLst>
            <a:ext uri="{FF2B5EF4-FFF2-40B4-BE49-F238E27FC236}">
              <a16:creationId xmlns:a16="http://schemas.microsoft.com/office/drawing/2014/main" id="{E62A5E49-80E1-43A7-98CF-6DF6432276B3}"/>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4" name="直線コネクタ 553">
          <a:extLst>
            <a:ext uri="{FF2B5EF4-FFF2-40B4-BE49-F238E27FC236}">
              <a16:creationId xmlns:a16="http://schemas.microsoft.com/office/drawing/2014/main" id="{DBEE05E8-41B8-4469-A296-6A5AC84F8EB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5" name="テキスト ボックス 554">
          <a:extLst>
            <a:ext uri="{FF2B5EF4-FFF2-40B4-BE49-F238E27FC236}">
              <a16:creationId xmlns:a16="http://schemas.microsoft.com/office/drawing/2014/main" id="{C65120E3-055A-4C40-83E1-9CBA4E89D8B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6" name="【公民館】&#10;有形固定資産減価償却率グラフ枠">
          <a:extLst>
            <a:ext uri="{FF2B5EF4-FFF2-40B4-BE49-F238E27FC236}">
              <a16:creationId xmlns:a16="http://schemas.microsoft.com/office/drawing/2014/main" id="{8C6D3254-586C-440D-A730-15847C6FE8F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55245</xdr:rowOff>
    </xdr:to>
    <xdr:cxnSp macro="">
      <xdr:nvCxnSpPr>
        <xdr:cNvPr id="557" name="直線コネクタ 556">
          <a:extLst>
            <a:ext uri="{FF2B5EF4-FFF2-40B4-BE49-F238E27FC236}">
              <a16:creationId xmlns:a16="http://schemas.microsoft.com/office/drawing/2014/main" id="{DFDAE5A7-358B-4F9A-9229-EB8887B4BB80}"/>
            </a:ext>
          </a:extLst>
        </xdr:cNvPr>
        <xdr:cNvCxnSpPr/>
      </xdr:nvCxnSpPr>
      <xdr:spPr>
        <a:xfrm flipV="1">
          <a:off x="16318864" y="1714500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558" name="【公民館】&#10;有形固定資産減価償却率最小値テキスト">
          <a:extLst>
            <a:ext uri="{FF2B5EF4-FFF2-40B4-BE49-F238E27FC236}">
              <a16:creationId xmlns:a16="http://schemas.microsoft.com/office/drawing/2014/main" id="{1D6D43C7-C6E7-4DA1-BC46-16BC2C81871A}"/>
            </a:ext>
          </a:extLst>
        </xdr:cNvPr>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559" name="直線コネクタ 558">
          <a:extLst>
            <a:ext uri="{FF2B5EF4-FFF2-40B4-BE49-F238E27FC236}">
              <a16:creationId xmlns:a16="http://schemas.microsoft.com/office/drawing/2014/main" id="{01612404-BA27-4997-883B-A58A05DF051E}"/>
            </a:ext>
          </a:extLst>
        </xdr:cNvPr>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60" name="【公民館】&#10;有形固定資産減価償却率最大値テキスト">
          <a:extLst>
            <a:ext uri="{FF2B5EF4-FFF2-40B4-BE49-F238E27FC236}">
              <a16:creationId xmlns:a16="http://schemas.microsoft.com/office/drawing/2014/main" id="{044FA500-002D-4CCB-92F1-5916706FCC72}"/>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1" name="直線コネクタ 560">
          <a:extLst>
            <a:ext uri="{FF2B5EF4-FFF2-40B4-BE49-F238E27FC236}">
              <a16:creationId xmlns:a16="http://schemas.microsoft.com/office/drawing/2014/main" id="{DD58FDD3-AF95-4127-9848-CF529AD1C837}"/>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20972</xdr:rowOff>
    </xdr:from>
    <xdr:ext cx="405111" cy="259045"/>
    <xdr:sp macro="" textlink="">
      <xdr:nvSpPr>
        <xdr:cNvPr id="562" name="【公民館】&#10;有形固定資産減価償却率平均値テキスト">
          <a:extLst>
            <a:ext uri="{FF2B5EF4-FFF2-40B4-BE49-F238E27FC236}">
              <a16:creationId xmlns:a16="http://schemas.microsoft.com/office/drawing/2014/main" id="{118F81C9-F88E-4987-BF8A-E0A1D431945B}"/>
            </a:ext>
          </a:extLst>
        </xdr:cNvPr>
        <xdr:cNvSpPr txBox="1"/>
      </xdr:nvSpPr>
      <xdr:spPr>
        <a:xfrm>
          <a:off x="163576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563" name="フローチャート: 判断 562">
          <a:extLst>
            <a:ext uri="{FF2B5EF4-FFF2-40B4-BE49-F238E27FC236}">
              <a16:creationId xmlns:a16="http://schemas.microsoft.com/office/drawing/2014/main" id="{73CEDFE8-C773-4EA1-849F-DF11D30C04F1}"/>
            </a:ext>
          </a:extLst>
        </xdr:cNvPr>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74930</xdr:rowOff>
    </xdr:from>
    <xdr:to>
      <xdr:col>81</xdr:col>
      <xdr:colOff>101600</xdr:colOff>
      <xdr:row>104</xdr:row>
      <xdr:rowOff>5080</xdr:rowOff>
    </xdr:to>
    <xdr:sp macro="" textlink="">
      <xdr:nvSpPr>
        <xdr:cNvPr id="564" name="フローチャート: 判断 563">
          <a:extLst>
            <a:ext uri="{FF2B5EF4-FFF2-40B4-BE49-F238E27FC236}">
              <a16:creationId xmlns:a16="http://schemas.microsoft.com/office/drawing/2014/main" id="{6E0CFA8B-B918-4EC1-AF09-5BAE9C37CEA6}"/>
            </a:ext>
          </a:extLst>
        </xdr:cNvPr>
        <xdr:cNvSpPr/>
      </xdr:nvSpPr>
      <xdr:spPr>
        <a:xfrm>
          <a:off x="15430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90170</xdr:rowOff>
    </xdr:from>
    <xdr:to>
      <xdr:col>76</xdr:col>
      <xdr:colOff>165100</xdr:colOff>
      <xdr:row>104</xdr:row>
      <xdr:rowOff>20320</xdr:rowOff>
    </xdr:to>
    <xdr:sp macro="" textlink="">
      <xdr:nvSpPr>
        <xdr:cNvPr id="565" name="フローチャート: 判断 564">
          <a:extLst>
            <a:ext uri="{FF2B5EF4-FFF2-40B4-BE49-F238E27FC236}">
              <a16:creationId xmlns:a16="http://schemas.microsoft.com/office/drawing/2014/main" id="{5C3C6704-62B4-4E13-97CE-5049F1CCD679}"/>
            </a:ext>
          </a:extLst>
        </xdr:cNvPr>
        <xdr:cNvSpPr/>
      </xdr:nvSpPr>
      <xdr:spPr>
        <a:xfrm>
          <a:off x="14541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55880</xdr:rowOff>
    </xdr:from>
    <xdr:to>
      <xdr:col>72</xdr:col>
      <xdr:colOff>38100</xdr:colOff>
      <xdr:row>103</xdr:row>
      <xdr:rowOff>157480</xdr:rowOff>
    </xdr:to>
    <xdr:sp macro="" textlink="">
      <xdr:nvSpPr>
        <xdr:cNvPr id="566" name="フローチャート: 判断 565">
          <a:extLst>
            <a:ext uri="{FF2B5EF4-FFF2-40B4-BE49-F238E27FC236}">
              <a16:creationId xmlns:a16="http://schemas.microsoft.com/office/drawing/2014/main" id="{CE9C1C64-93A1-490A-A424-CA223A1D224E}"/>
            </a:ext>
          </a:extLst>
        </xdr:cNvPr>
        <xdr:cNvSpPr/>
      </xdr:nvSpPr>
      <xdr:spPr>
        <a:xfrm>
          <a:off x="13652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7" name="テキスト ボックス 566">
          <a:extLst>
            <a:ext uri="{FF2B5EF4-FFF2-40B4-BE49-F238E27FC236}">
              <a16:creationId xmlns:a16="http://schemas.microsoft.com/office/drawing/2014/main" id="{68D08BEF-0DCA-4917-8BA2-09864F23046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8" name="テキスト ボックス 567">
          <a:extLst>
            <a:ext uri="{FF2B5EF4-FFF2-40B4-BE49-F238E27FC236}">
              <a16:creationId xmlns:a16="http://schemas.microsoft.com/office/drawing/2014/main" id="{426589E5-6B87-4FF9-B467-62A249E87C0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12AE86FE-7E78-45D6-B936-05A8C250676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FB61451B-DAFB-4F90-9D19-E9DEEE567E3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ADEB033D-7474-492F-9339-EB29771DF25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120650</xdr:rowOff>
    </xdr:from>
    <xdr:to>
      <xdr:col>76</xdr:col>
      <xdr:colOff>165100</xdr:colOff>
      <xdr:row>100</xdr:row>
      <xdr:rowOff>50800</xdr:rowOff>
    </xdr:to>
    <xdr:sp macro="" textlink="">
      <xdr:nvSpPr>
        <xdr:cNvPr id="572" name="楕円 571">
          <a:extLst>
            <a:ext uri="{FF2B5EF4-FFF2-40B4-BE49-F238E27FC236}">
              <a16:creationId xmlns:a16="http://schemas.microsoft.com/office/drawing/2014/main" id="{DC2F48C5-C84E-4F8A-BAF8-CF1ECD608C43}"/>
            </a:ext>
          </a:extLst>
        </xdr:cNvPr>
        <xdr:cNvSpPr/>
      </xdr:nvSpPr>
      <xdr:spPr>
        <a:xfrm>
          <a:off x="14541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99</xdr:row>
      <xdr:rowOff>120650</xdr:rowOff>
    </xdr:from>
    <xdr:to>
      <xdr:col>72</xdr:col>
      <xdr:colOff>38100</xdr:colOff>
      <xdr:row>100</xdr:row>
      <xdr:rowOff>50800</xdr:rowOff>
    </xdr:to>
    <xdr:sp macro="" textlink="">
      <xdr:nvSpPr>
        <xdr:cNvPr id="573" name="楕円 572">
          <a:extLst>
            <a:ext uri="{FF2B5EF4-FFF2-40B4-BE49-F238E27FC236}">
              <a16:creationId xmlns:a16="http://schemas.microsoft.com/office/drawing/2014/main" id="{AFE60020-780A-430F-AA07-CEAEECC3BD0C}"/>
            </a:ext>
          </a:extLst>
        </xdr:cNvPr>
        <xdr:cNvSpPr/>
      </xdr:nvSpPr>
      <xdr:spPr>
        <a:xfrm>
          <a:off x="13652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0</xdr:rowOff>
    </xdr:from>
    <xdr:to>
      <xdr:col>76</xdr:col>
      <xdr:colOff>114300</xdr:colOff>
      <xdr:row>100</xdr:row>
      <xdr:rowOff>0</xdr:rowOff>
    </xdr:to>
    <xdr:cxnSp macro="">
      <xdr:nvCxnSpPr>
        <xdr:cNvPr id="574" name="直線コネクタ 573">
          <a:extLst>
            <a:ext uri="{FF2B5EF4-FFF2-40B4-BE49-F238E27FC236}">
              <a16:creationId xmlns:a16="http://schemas.microsoft.com/office/drawing/2014/main" id="{6B67B1D0-07AC-438E-B0DE-CCB268ABCCB9}"/>
            </a:ext>
          </a:extLst>
        </xdr:cNvPr>
        <xdr:cNvCxnSpPr/>
      </xdr:nvCxnSpPr>
      <xdr:spPr>
        <a:xfrm>
          <a:off x="13703300" y="1714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21607</xdr:rowOff>
    </xdr:from>
    <xdr:ext cx="405111" cy="259045"/>
    <xdr:sp macro="" textlink="">
      <xdr:nvSpPr>
        <xdr:cNvPr id="575" name="n_1aveValue【公民館】&#10;有形固定資産減価償却率">
          <a:extLst>
            <a:ext uri="{FF2B5EF4-FFF2-40B4-BE49-F238E27FC236}">
              <a16:creationId xmlns:a16="http://schemas.microsoft.com/office/drawing/2014/main" id="{51146B70-35BF-411E-A265-9E950FCA866E}"/>
            </a:ext>
          </a:extLst>
        </xdr:cNvPr>
        <xdr:cNvSpPr txBox="1"/>
      </xdr:nvSpPr>
      <xdr:spPr>
        <a:xfrm>
          <a:off x="152660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11447</xdr:rowOff>
    </xdr:from>
    <xdr:ext cx="405111" cy="259045"/>
    <xdr:sp macro="" textlink="">
      <xdr:nvSpPr>
        <xdr:cNvPr id="576" name="n_2aveValue【公民館】&#10;有形固定資産減価償却率">
          <a:extLst>
            <a:ext uri="{FF2B5EF4-FFF2-40B4-BE49-F238E27FC236}">
              <a16:creationId xmlns:a16="http://schemas.microsoft.com/office/drawing/2014/main" id="{1904E393-711A-4765-BF23-05906DDA71C8}"/>
            </a:ext>
          </a:extLst>
        </xdr:cNvPr>
        <xdr:cNvSpPr txBox="1"/>
      </xdr:nvSpPr>
      <xdr:spPr>
        <a:xfrm>
          <a:off x="143897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148607</xdr:rowOff>
    </xdr:from>
    <xdr:ext cx="405111" cy="259045"/>
    <xdr:sp macro="" textlink="">
      <xdr:nvSpPr>
        <xdr:cNvPr id="577" name="n_3aveValue【公民館】&#10;有形固定資産減価償却率">
          <a:extLst>
            <a:ext uri="{FF2B5EF4-FFF2-40B4-BE49-F238E27FC236}">
              <a16:creationId xmlns:a16="http://schemas.microsoft.com/office/drawing/2014/main" id="{6C1BC2CA-275D-432A-A276-AB384B14622D}"/>
            </a:ext>
          </a:extLst>
        </xdr:cNvPr>
        <xdr:cNvSpPr txBox="1"/>
      </xdr:nvSpPr>
      <xdr:spPr>
        <a:xfrm>
          <a:off x="13500744"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67327</xdr:rowOff>
    </xdr:from>
    <xdr:ext cx="469744" cy="259045"/>
    <xdr:sp macro="" textlink="">
      <xdr:nvSpPr>
        <xdr:cNvPr id="578" name="n_2mainValue【公民館】&#10;有形固定資産減価償却率">
          <a:extLst>
            <a:ext uri="{FF2B5EF4-FFF2-40B4-BE49-F238E27FC236}">
              <a16:creationId xmlns:a16="http://schemas.microsoft.com/office/drawing/2014/main" id="{2564D0CC-730A-4323-837B-CF6198B85D0D}"/>
            </a:ext>
          </a:extLst>
        </xdr:cNvPr>
        <xdr:cNvSpPr txBox="1"/>
      </xdr:nvSpPr>
      <xdr:spPr>
        <a:xfrm>
          <a:off x="143574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98</xdr:row>
      <xdr:rowOff>67327</xdr:rowOff>
    </xdr:from>
    <xdr:ext cx="469744" cy="259045"/>
    <xdr:sp macro="" textlink="">
      <xdr:nvSpPr>
        <xdr:cNvPr id="579" name="n_3mainValue【公民館】&#10;有形固定資産減価償却率">
          <a:extLst>
            <a:ext uri="{FF2B5EF4-FFF2-40B4-BE49-F238E27FC236}">
              <a16:creationId xmlns:a16="http://schemas.microsoft.com/office/drawing/2014/main" id="{B981864C-356F-4617-A158-E19FE7A248CE}"/>
            </a:ext>
          </a:extLst>
        </xdr:cNvPr>
        <xdr:cNvSpPr txBox="1"/>
      </xdr:nvSpPr>
      <xdr:spPr>
        <a:xfrm>
          <a:off x="134684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0" name="正方形/長方形 579">
          <a:extLst>
            <a:ext uri="{FF2B5EF4-FFF2-40B4-BE49-F238E27FC236}">
              <a16:creationId xmlns:a16="http://schemas.microsoft.com/office/drawing/2014/main" id="{36DDBDB6-4513-464C-B293-71636F93D15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1" name="正方形/長方形 580">
          <a:extLst>
            <a:ext uri="{FF2B5EF4-FFF2-40B4-BE49-F238E27FC236}">
              <a16:creationId xmlns:a16="http://schemas.microsoft.com/office/drawing/2014/main" id="{C73B0C4F-B454-4E31-85D6-8128E140432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2" name="正方形/長方形 581">
          <a:extLst>
            <a:ext uri="{FF2B5EF4-FFF2-40B4-BE49-F238E27FC236}">
              <a16:creationId xmlns:a16="http://schemas.microsoft.com/office/drawing/2014/main" id="{BE93E272-EC1D-4BA5-8748-00219D53623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3" name="正方形/長方形 582">
          <a:extLst>
            <a:ext uri="{FF2B5EF4-FFF2-40B4-BE49-F238E27FC236}">
              <a16:creationId xmlns:a16="http://schemas.microsoft.com/office/drawing/2014/main" id="{F1E36F46-7CCA-433E-8719-905B71B5FD8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4" name="正方形/長方形 583">
          <a:extLst>
            <a:ext uri="{FF2B5EF4-FFF2-40B4-BE49-F238E27FC236}">
              <a16:creationId xmlns:a16="http://schemas.microsoft.com/office/drawing/2014/main" id="{F256754D-9E56-45A5-BE2D-125B9AAD8B0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5" name="正方形/長方形 584">
          <a:extLst>
            <a:ext uri="{FF2B5EF4-FFF2-40B4-BE49-F238E27FC236}">
              <a16:creationId xmlns:a16="http://schemas.microsoft.com/office/drawing/2014/main" id="{57DD8D1D-0A72-4407-BDDA-4E3EEC044B1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6" name="正方形/長方形 585">
          <a:extLst>
            <a:ext uri="{FF2B5EF4-FFF2-40B4-BE49-F238E27FC236}">
              <a16:creationId xmlns:a16="http://schemas.microsoft.com/office/drawing/2014/main" id="{6C93534E-4409-495D-ADC6-FE99EBCBF35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7" name="正方形/長方形 586">
          <a:extLst>
            <a:ext uri="{FF2B5EF4-FFF2-40B4-BE49-F238E27FC236}">
              <a16:creationId xmlns:a16="http://schemas.microsoft.com/office/drawing/2014/main" id="{8E6D88C3-9EDE-4394-88D5-88BED701F2A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8" name="テキスト ボックス 587">
          <a:extLst>
            <a:ext uri="{FF2B5EF4-FFF2-40B4-BE49-F238E27FC236}">
              <a16:creationId xmlns:a16="http://schemas.microsoft.com/office/drawing/2014/main" id="{82573D62-BF03-4C7F-AD7B-3D78C4917FD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9" name="直線コネクタ 588">
          <a:extLst>
            <a:ext uri="{FF2B5EF4-FFF2-40B4-BE49-F238E27FC236}">
              <a16:creationId xmlns:a16="http://schemas.microsoft.com/office/drawing/2014/main" id="{BB9CCDCE-24D9-4766-94CE-6F37B4DD833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0" name="直線コネクタ 589">
          <a:extLst>
            <a:ext uri="{FF2B5EF4-FFF2-40B4-BE49-F238E27FC236}">
              <a16:creationId xmlns:a16="http://schemas.microsoft.com/office/drawing/2014/main" id="{1995CC53-9926-4AE0-800C-DAE06D5AD3E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1" name="テキスト ボックス 590">
          <a:extLst>
            <a:ext uri="{FF2B5EF4-FFF2-40B4-BE49-F238E27FC236}">
              <a16:creationId xmlns:a16="http://schemas.microsoft.com/office/drawing/2014/main" id="{16E8ECE6-D496-42C4-9904-98DD708E875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2" name="直線コネクタ 591">
          <a:extLst>
            <a:ext uri="{FF2B5EF4-FFF2-40B4-BE49-F238E27FC236}">
              <a16:creationId xmlns:a16="http://schemas.microsoft.com/office/drawing/2014/main" id="{DA6DF45B-64E4-41F3-A087-9E999DC1EDF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3" name="テキスト ボックス 592">
          <a:extLst>
            <a:ext uri="{FF2B5EF4-FFF2-40B4-BE49-F238E27FC236}">
              <a16:creationId xmlns:a16="http://schemas.microsoft.com/office/drawing/2014/main" id="{67CA72AF-9881-434F-80FC-A9E5CC1F174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4" name="直線コネクタ 593">
          <a:extLst>
            <a:ext uri="{FF2B5EF4-FFF2-40B4-BE49-F238E27FC236}">
              <a16:creationId xmlns:a16="http://schemas.microsoft.com/office/drawing/2014/main" id="{2BCEA484-669C-4CED-A3A1-AAB82040573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5" name="テキスト ボックス 594">
          <a:extLst>
            <a:ext uri="{FF2B5EF4-FFF2-40B4-BE49-F238E27FC236}">
              <a16:creationId xmlns:a16="http://schemas.microsoft.com/office/drawing/2014/main" id="{BF294F4D-A4AC-42FB-8147-A0B41232FB3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6" name="直線コネクタ 595">
          <a:extLst>
            <a:ext uri="{FF2B5EF4-FFF2-40B4-BE49-F238E27FC236}">
              <a16:creationId xmlns:a16="http://schemas.microsoft.com/office/drawing/2014/main" id="{E441D3F0-B2E0-441F-A359-4D9BAD89BAC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7" name="テキスト ボックス 596">
          <a:extLst>
            <a:ext uri="{FF2B5EF4-FFF2-40B4-BE49-F238E27FC236}">
              <a16:creationId xmlns:a16="http://schemas.microsoft.com/office/drawing/2014/main" id="{5F2ABE81-798F-4674-9767-19F5EC1AE34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8" name="直線コネクタ 597">
          <a:extLst>
            <a:ext uri="{FF2B5EF4-FFF2-40B4-BE49-F238E27FC236}">
              <a16:creationId xmlns:a16="http://schemas.microsoft.com/office/drawing/2014/main" id="{C8FFFD69-4956-4A9F-BA0B-BC3D2B7E4F6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9" name="テキスト ボックス 598">
          <a:extLst>
            <a:ext uri="{FF2B5EF4-FFF2-40B4-BE49-F238E27FC236}">
              <a16:creationId xmlns:a16="http://schemas.microsoft.com/office/drawing/2014/main" id="{5907854C-7CFA-4B86-8951-2384A32C666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0" name="直線コネクタ 599">
          <a:extLst>
            <a:ext uri="{FF2B5EF4-FFF2-40B4-BE49-F238E27FC236}">
              <a16:creationId xmlns:a16="http://schemas.microsoft.com/office/drawing/2014/main" id="{35DEB9A5-02A0-425A-99FB-B553D524614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1" name="テキスト ボックス 600">
          <a:extLst>
            <a:ext uri="{FF2B5EF4-FFF2-40B4-BE49-F238E27FC236}">
              <a16:creationId xmlns:a16="http://schemas.microsoft.com/office/drawing/2014/main" id="{6A4E5200-552B-4C3F-ACF8-1028E0E9554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2" name="【公民館】&#10;一人当たり面積グラフ枠">
          <a:extLst>
            <a:ext uri="{FF2B5EF4-FFF2-40B4-BE49-F238E27FC236}">
              <a16:creationId xmlns:a16="http://schemas.microsoft.com/office/drawing/2014/main" id="{C2C400D8-C84F-4006-9972-CC50F72A8CD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57531</xdr:rowOff>
    </xdr:from>
    <xdr:to>
      <xdr:col>116</xdr:col>
      <xdr:colOff>62864</xdr:colOff>
      <xdr:row>108</xdr:row>
      <xdr:rowOff>110489</xdr:rowOff>
    </xdr:to>
    <xdr:cxnSp macro="">
      <xdr:nvCxnSpPr>
        <xdr:cNvPr id="603" name="直線コネクタ 602">
          <a:extLst>
            <a:ext uri="{FF2B5EF4-FFF2-40B4-BE49-F238E27FC236}">
              <a16:creationId xmlns:a16="http://schemas.microsoft.com/office/drawing/2014/main" id="{A5A9DF82-903C-45DA-A453-FCFE56581763}"/>
            </a:ext>
          </a:extLst>
        </xdr:cNvPr>
        <xdr:cNvCxnSpPr/>
      </xdr:nvCxnSpPr>
      <xdr:spPr>
        <a:xfrm flipV="1">
          <a:off x="22160864" y="17373981"/>
          <a:ext cx="0" cy="1253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604" name="【公民館】&#10;一人当たり面積最小値テキスト">
          <a:extLst>
            <a:ext uri="{FF2B5EF4-FFF2-40B4-BE49-F238E27FC236}">
              <a16:creationId xmlns:a16="http://schemas.microsoft.com/office/drawing/2014/main" id="{0BD14F22-5591-4BE1-96AC-A051D75E200D}"/>
            </a:ext>
          </a:extLst>
        </xdr:cNvPr>
        <xdr:cNvSpPr txBox="1"/>
      </xdr:nvSpPr>
      <xdr:spPr>
        <a:xfrm>
          <a:off x="221996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605" name="直線コネクタ 604">
          <a:extLst>
            <a:ext uri="{FF2B5EF4-FFF2-40B4-BE49-F238E27FC236}">
              <a16:creationId xmlns:a16="http://schemas.microsoft.com/office/drawing/2014/main" id="{67422A46-48A1-46AA-AA5C-02EB49A3E9FC}"/>
            </a:ext>
          </a:extLst>
        </xdr:cNvPr>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4208</xdr:rowOff>
    </xdr:from>
    <xdr:ext cx="469744" cy="259045"/>
    <xdr:sp macro="" textlink="">
      <xdr:nvSpPr>
        <xdr:cNvPr id="606" name="【公民館】&#10;一人当たり面積最大値テキスト">
          <a:extLst>
            <a:ext uri="{FF2B5EF4-FFF2-40B4-BE49-F238E27FC236}">
              <a16:creationId xmlns:a16="http://schemas.microsoft.com/office/drawing/2014/main" id="{25C37768-DA91-4880-A3B6-FBF865B96B4B}"/>
            </a:ext>
          </a:extLst>
        </xdr:cNvPr>
        <xdr:cNvSpPr txBox="1"/>
      </xdr:nvSpPr>
      <xdr:spPr>
        <a:xfrm>
          <a:off x="22199600" y="171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57531</xdr:rowOff>
    </xdr:from>
    <xdr:to>
      <xdr:col>116</xdr:col>
      <xdr:colOff>152400</xdr:colOff>
      <xdr:row>101</xdr:row>
      <xdr:rowOff>57531</xdr:rowOff>
    </xdr:to>
    <xdr:cxnSp macro="">
      <xdr:nvCxnSpPr>
        <xdr:cNvPr id="607" name="直線コネクタ 606">
          <a:extLst>
            <a:ext uri="{FF2B5EF4-FFF2-40B4-BE49-F238E27FC236}">
              <a16:creationId xmlns:a16="http://schemas.microsoft.com/office/drawing/2014/main" id="{E0FA62D4-4956-41F4-9010-19D663B9D47A}"/>
            </a:ext>
          </a:extLst>
        </xdr:cNvPr>
        <xdr:cNvCxnSpPr/>
      </xdr:nvCxnSpPr>
      <xdr:spPr>
        <a:xfrm>
          <a:off x="22072600" y="1737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126509</xdr:rowOff>
    </xdr:from>
    <xdr:ext cx="469744" cy="259045"/>
    <xdr:sp macro="" textlink="">
      <xdr:nvSpPr>
        <xdr:cNvPr id="608" name="【公民館】&#10;一人当たり面積平均値テキスト">
          <a:extLst>
            <a:ext uri="{FF2B5EF4-FFF2-40B4-BE49-F238E27FC236}">
              <a16:creationId xmlns:a16="http://schemas.microsoft.com/office/drawing/2014/main" id="{353911DE-3F68-4A6A-A05F-99DEEE077E34}"/>
            </a:ext>
          </a:extLst>
        </xdr:cNvPr>
        <xdr:cNvSpPr txBox="1"/>
      </xdr:nvSpPr>
      <xdr:spPr>
        <a:xfrm>
          <a:off x="22199600" y="18300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148082</xdr:rowOff>
    </xdr:from>
    <xdr:to>
      <xdr:col>116</xdr:col>
      <xdr:colOff>114300</xdr:colOff>
      <xdr:row>107</xdr:row>
      <xdr:rowOff>78232</xdr:rowOff>
    </xdr:to>
    <xdr:sp macro="" textlink="">
      <xdr:nvSpPr>
        <xdr:cNvPr id="609" name="フローチャート: 判断 608">
          <a:extLst>
            <a:ext uri="{FF2B5EF4-FFF2-40B4-BE49-F238E27FC236}">
              <a16:creationId xmlns:a16="http://schemas.microsoft.com/office/drawing/2014/main" id="{BD7C427C-40DB-4521-B146-291051BC79FA}"/>
            </a:ext>
          </a:extLst>
        </xdr:cNvPr>
        <xdr:cNvSpPr/>
      </xdr:nvSpPr>
      <xdr:spPr>
        <a:xfrm>
          <a:off x="221107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9017</xdr:rowOff>
    </xdr:from>
    <xdr:to>
      <xdr:col>112</xdr:col>
      <xdr:colOff>38100</xdr:colOff>
      <xdr:row>107</xdr:row>
      <xdr:rowOff>110617</xdr:rowOff>
    </xdr:to>
    <xdr:sp macro="" textlink="">
      <xdr:nvSpPr>
        <xdr:cNvPr id="610" name="フローチャート: 判断 609">
          <a:extLst>
            <a:ext uri="{FF2B5EF4-FFF2-40B4-BE49-F238E27FC236}">
              <a16:creationId xmlns:a16="http://schemas.microsoft.com/office/drawing/2014/main" id="{54D74265-3664-4458-B4FB-5CB5FC565922}"/>
            </a:ext>
          </a:extLst>
        </xdr:cNvPr>
        <xdr:cNvSpPr/>
      </xdr:nvSpPr>
      <xdr:spPr>
        <a:xfrm>
          <a:off x="21272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611" name="フローチャート: 判断 610">
          <a:extLst>
            <a:ext uri="{FF2B5EF4-FFF2-40B4-BE49-F238E27FC236}">
              <a16:creationId xmlns:a16="http://schemas.microsoft.com/office/drawing/2014/main" id="{7A969C59-EADF-46B1-BCD9-F62A37A35E78}"/>
            </a:ext>
          </a:extLst>
        </xdr:cNvPr>
        <xdr:cNvSpPr/>
      </xdr:nvSpPr>
      <xdr:spPr>
        <a:xfrm>
          <a:off x="20383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120650</xdr:rowOff>
    </xdr:from>
    <xdr:to>
      <xdr:col>102</xdr:col>
      <xdr:colOff>165100</xdr:colOff>
      <xdr:row>107</xdr:row>
      <xdr:rowOff>50800</xdr:rowOff>
    </xdr:to>
    <xdr:sp macro="" textlink="">
      <xdr:nvSpPr>
        <xdr:cNvPr id="612" name="フローチャート: 判断 611">
          <a:extLst>
            <a:ext uri="{FF2B5EF4-FFF2-40B4-BE49-F238E27FC236}">
              <a16:creationId xmlns:a16="http://schemas.microsoft.com/office/drawing/2014/main" id="{89AAC02D-546B-4475-8072-20A3CBBC3680}"/>
            </a:ext>
          </a:extLst>
        </xdr:cNvPr>
        <xdr:cNvSpPr/>
      </xdr:nvSpPr>
      <xdr:spPr>
        <a:xfrm>
          <a:off x="19494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1D639E71-8452-46A1-A84D-998E068AD56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DFFC6603-7B6C-43DA-B3F4-1B6CAD5C9C8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23810A75-3877-48EF-AE95-179AFA555C2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C8443896-3A2A-4A53-8069-F6E86D50347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1363FFEA-403A-466B-AA3C-D20353EAEC6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154178</xdr:rowOff>
    </xdr:from>
    <xdr:to>
      <xdr:col>107</xdr:col>
      <xdr:colOff>101600</xdr:colOff>
      <xdr:row>108</xdr:row>
      <xdr:rowOff>84328</xdr:rowOff>
    </xdr:to>
    <xdr:sp macro="" textlink="">
      <xdr:nvSpPr>
        <xdr:cNvPr id="618" name="楕円 617">
          <a:extLst>
            <a:ext uri="{FF2B5EF4-FFF2-40B4-BE49-F238E27FC236}">
              <a16:creationId xmlns:a16="http://schemas.microsoft.com/office/drawing/2014/main" id="{6F3F117F-5ACA-466A-A5B2-6CA50606C8C1}"/>
            </a:ext>
          </a:extLst>
        </xdr:cNvPr>
        <xdr:cNvSpPr/>
      </xdr:nvSpPr>
      <xdr:spPr>
        <a:xfrm>
          <a:off x="20383500" y="184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159131</xdr:rowOff>
    </xdr:from>
    <xdr:to>
      <xdr:col>102</xdr:col>
      <xdr:colOff>165100</xdr:colOff>
      <xdr:row>108</xdr:row>
      <xdr:rowOff>89281</xdr:rowOff>
    </xdr:to>
    <xdr:sp macro="" textlink="">
      <xdr:nvSpPr>
        <xdr:cNvPr id="619" name="楕円 618">
          <a:extLst>
            <a:ext uri="{FF2B5EF4-FFF2-40B4-BE49-F238E27FC236}">
              <a16:creationId xmlns:a16="http://schemas.microsoft.com/office/drawing/2014/main" id="{E6A672A9-EEA1-49AE-9134-BC1A35EDD4B6}"/>
            </a:ext>
          </a:extLst>
        </xdr:cNvPr>
        <xdr:cNvSpPr/>
      </xdr:nvSpPr>
      <xdr:spPr>
        <a:xfrm>
          <a:off x="19494500" y="185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33528</xdr:rowOff>
    </xdr:from>
    <xdr:to>
      <xdr:col>107</xdr:col>
      <xdr:colOff>50800</xdr:colOff>
      <xdr:row>108</xdr:row>
      <xdr:rowOff>38481</xdr:rowOff>
    </xdr:to>
    <xdr:cxnSp macro="">
      <xdr:nvCxnSpPr>
        <xdr:cNvPr id="620" name="直線コネクタ 619">
          <a:extLst>
            <a:ext uri="{FF2B5EF4-FFF2-40B4-BE49-F238E27FC236}">
              <a16:creationId xmlns:a16="http://schemas.microsoft.com/office/drawing/2014/main" id="{6D593277-A578-4E7E-8475-08AFFCE4242D}"/>
            </a:ext>
          </a:extLst>
        </xdr:cNvPr>
        <xdr:cNvCxnSpPr/>
      </xdr:nvCxnSpPr>
      <xdr:spPr>
        <a:xfrm flipV="1">
          <a:off x="19545300" y="1855012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127144</xdr:rowOff>
    </xdr:from>
    <xdr:ext cx="469744" cy="259045"/>
    <xdr:sp macro="" textlink="">
      <xdr:nvSpPr>
        <xdr:cNvPr id="621" name="n_1aveValue【公民館】&#10;一人当たり面積">
          <a:extLst>
            <a:ext uri="{FF2B5EF4-FFF2-40B4-BE49-F238E27FC236}">
              <a16:creationId xmlns:a16="http://schemas.microsoft.com/office/drawing/2014/main" id="{DF3CF7DC-DD9B-4D72-B7B7-7B6967E5DB46}"/>
            </a:ext>
          </a:extLst>
        </xdr:cNvPr>
        <xdr:cNvSpPr txBox="1"/>
      </xdr:nvSpPr>
      <xdr:spPr>
        <a:xfrm>
          <a:off x="210757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128288</xdr:rowOff>
    </xdr:from>
    <xdr:ext cx="469744" cy="259045"/>
    <xdr:sp macro="" textlink="">
      <xdr:nvSpPr>
        <xdr:cNvPr id="622" name="n_2aveValue【公民館】&#10;一人当たり面積">
          <a:extLst>
            <a:ext uri="{FF2B5EF4-FFF2-40B4-BE49-F238E27FC236}">
              <a16:creationId xmlns:a16="http://schemas.microsoft.com/office/drawing/2014/main" id="{AF3B4ED1-9370-455C-B972-76CF1812E994}"/>
            </a:ext>
          </a:extLst>
        </xdr:cNvPr>
        <xdr:cNvSpPr txBox="1"/>
      </xdr:nvSpPr>
      <xdr:spPr>
        <a:xfrm>
          <a:off x="20199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67327</xdr:rowOff>
    </xdr:from>
    <xdr:ext cx="469744" cy="259045"/>
    <xdr:sp macro="" textlink="">
      <xdr:nvSpPr>
        <xdr:cNvPr id="623" name="n_3aveValue【公民館】&#10;一人当たり面積">
          <a:extLst>
            <a:ext uri="{FF2B5EF4-FFF2-40B4-BE49-F238E27FC236}">
              <a16:creationId xmlns:a16="http://schemas.microsoft.com/office/drawing/2014/main" id="{E8C0D787-910D-411C-8E86-83BA98C99414}"/>
            </a:ext>
          </a:extLst>
        </xdr:cNvPr>
        <xdr:cNvSpPr txBox="1"/>
      </xdr:nvSpPr>
      <xdr:spPr>
        <a:xfrm>
          <a:off x="19310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75455</xdr:rowOff>
    </xdr:from>
    <xdr:ext cx="469744" cy="259045"/>
    <xdr:sp macro="" textlink="">
      <xdr:nvSpPr>
        <xdr:cNvPr id="624" name="n_2mainValue【公民館】&#10;一人当たり面積">
          <a:extLst>
            <a:ext uri="{FF2B5EF4-FFF2-40B4-BE49-F238E27FC236}">
              <a16:creationId xmlns:a16="http://schemas.microsoft.com/office/drawing/2014/main" id="{4F0DC5EC-DCCF-4E38-B4B3-2B758D425418}"/>
            </a:ext>
          </a:extLst>
        </xdr:cNvPr>
        <xdr:cNvSpPr txBox="1"/>
      </xdr:nvSpPr>
      <xdr:spPr>
        <a:xfrm>
          <a:off x="20199427"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80408</xdr:rowOff>
    </xdr:from>
    <xdr:ext cx="469744" cy="259045"/>
    <xdr:sp macro="" textlink="">
      <xdr:nvSpPr>
        <xdr:cNvPr id="625" name="n_3mainValue【公民館】&#10;一人当たり面積">
          <a:extLst>
            <a:ext uri="{FF2B5EF4-FFF2-40B4-BE49-F238E27FC236}">
              <a16:creationId xmlns:a16="http://schemas.microsoft.com/office/drawing/2014/main" id="{4E27B135-28FB-46F7-AB51-91DB7C71CD17}"/>
            </a:ext>
          </a:extLst>
        </xdr:cNvPr>
        <xdr:cNvSpPr txBox="1"/>
      </xdr:nvSpPr>
      <xdr:spPr>
        <a:xfrm>
          <a:off x="19310427" y="1859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6" name="正方形/長方形 625">
          <a:extLst>
            <a:ext uri="{FF2B5EF4-FFF2-40B4-BE49-F238E27FC236}">
              <a16:creationId xmlns:a16="http://schemas.microsoft.com/office/drawing/2014/main" id="{ABDECD54-7C07-4DD2-AB91-47132F82DDA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7" name="正方形/長方形 626">
          <a:extLst>
            <a:ext uri="{FF2B5EF4-FFF2-40B4-BE49-F238E27FC236}">
              <a16:creationId xmlns:a16="http://schemas.microsoft.com/office/drawing/2014/main" id="{0E3B1117-7023-443F-ADE1-8D8F54DEFF1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8" name="テキスト ボックス 627">
          <a:extLst>
            <a:ext uri="{FF2B5EF4-FFF2-40B4-BE49-F238E27FC236}">
              <a16:creationId xmlns:a16="http://schemas.microsoft.com/office/drawing/2014/main" id="{6DC5ABAE-A413-4E19-A888-B524927A763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幼稚園・保育所、橋りょう・トンネル、公営住宅及び公民館の類型において、有形固定資産減価償却率が平成２８年度末時点で７割を超えており老朽化が進んでいる。認定こども園・幼稚園・保育所とは東吉野こども園のことであり、公営住宅とは村営住宅、公民館とは中央公民館のことである。それぞれの施設において、長寿命化対策や維持修繕、老朽化対策等を行い、有形固定資産減価償却率が高くても安全・安心に暮らせるよう対策を講じながら、必要に応じて施設の更新を行うなど、限りある財源の中で適切に管理・運営を行っていく。なお、平成２９年度及び平成３０年度分については現在作成中であり、出来次第随時更新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ED1B7EB-2E75-465A-9699-61D5101E543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E8FDBA2-2E21-48C5-BDB5-6CEE0140447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D0FA518-55A8-4087-9AB6-9D2B7AA5142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96E9576-0C09-495E-A518-D80FA33A63A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奈良県東吉野村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BD3FCB0-8135-4608-B4B7-AD814B2367E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B2C7423-F479-4F8C-A13F-F41E6007BD2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4F63EBC-3675-483C-8303-25680771CEA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8F32D52-4A7B-43EC-9A2A-EFFBA9F04E0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95157E0-B5E3-41B6-9452-06B2DFBF889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1133D03-5F9E-4488-901D-92B705F3EE2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1,782
1,764
131.65
2,591,765
2,409,519
158,027
1,355,076
2,618,205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2F73B6F-0B78-4108-9EF4-DE27D6D9EF1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C95B2D3-928D-43B4-8480-50072ECAFA3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0FACF81-68D1-4019-B0B2-E80E2AEC7C5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7A1693D-49CB-4D6F-AD5D-AC784D8ED95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892A860-3119-4D24-8A48-2B840462B03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772D647-EBB9-400A-9870-F120372D11B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1737453-25E4-4A92-A2FF-269805E98DB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B19260F-F2ED-455C-A6CA-C6B8EA5A164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DEE9AAE-4B9D-4414-9F6D-1142427EAAB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45CA284-24D9-4BF1-AD35-8221E0B24AA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BF4C173-28E7-4759-8919-DC2C1FAA120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1870601-1958-4E5F-ADAD-97A657F82EC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ACA29F5-2BE3-4102-A48C-BC02388883F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0E542F6-3EE3-47A2-BB2D-FC9151FC3EC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C66BEF3-A3AD-43AE-8EA1-083715B0805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8C55A84-8398-4189-AF15-DAA8D714214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12063AB-7ABF-4708-B6B5-6DDE139C361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83F8ED7-8753-47E5-A644-D993AA001FD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12C9606-B1A7-4C5B-A8C8-91B8C19FAF7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7B61EB2-9B9C-48B9-9C81-3AABEB0DE17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74BF833-E7E5-4CF2-8E67-397713B4747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E6C843E-FDC0-47DD-9B9A-C6064C4CA25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552D406-417B-4DBE-B208-51863BAE0D3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1FAC2FC-2714-4F1D-B94E-7D15F31627D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7C69F01-73B0-41E8-9E41-3FB3046CA0A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4511E06-C33B-4C18-B6ED-EB22B571A9C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456399F-F014-4F3F-A1ED-B0CAEE14616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4F6052A-39BF-4388-B223-C8A4FBAF403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F8258115-C7D8-4779-966F-BD40F746D0A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85F5E289-67D0-485F-99AA-0298135FF1D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FB82442C-79BB-440D-B5BF-886F2B29450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DCCC635A-9E69-49E5-9C25-5D290D960DF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14DFD6F-C29E-43C8-A755-64E7169A8EE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4655C805-FE2D-4150-BA24-4AF78B6B166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A1F1885-96D4-47A1-A79B-06A7F473DC9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7395F4DB-C2C8-4FB8-A6FA-112A37A3DBA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F40ADF27-58AF-4638-8127-71AEB360CDF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BD86248B-FEDC-4F9C-A569-40FC39951A2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E4F881E2-71BB-400A-BE79-C5A88B208B5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93E5AF0F-0A0D-4213-B349-F9FAE67ECCC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B5344570-70DF-4A74-AF60-34A5DB176C3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D10E5110-F17A-4C11-93AC-C856788D8C6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1C72EDEC-60A7-489A-85ED-282F7C449A6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88B0A675-AB8D-4A48-BB01-4EF7688D657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89E75FFC-8C9F-434E-A8F3-1AC39B4A1D8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B8F657A4-33F3-4807-85D9-7F2FA8CFAEE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4ACD1376-5098-4E44-8784-AA8A3B6CD22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51DD19FF-33CD-4A8C-97D4-1C46FD34E399}"/>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E59C3E4C-97F5-46DA-9F52-E87253A1312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794E9717-8C74-4946-8595-5FBD5DF6473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19D02285-CD1A-4EC2-9F74-21519239D2A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C76537A7-05D4-4DF0-A894-4F49FDA46DB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DAE7BA75-15A9-403C-9316-62F9D6F06A5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6504EB78-44F8-472A-974F-F6E257CD5D6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5317FC1D-19ED-4C50-BF0D-414C0F0623C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CD3E12C4-46F6-40C7-A89C-A16370B253C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2F0E61F8-289A-4527-9FB5-9C1F58388BC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AB9EC83B-411D-4883-B011-BEF57D7FB01B}"/>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D6527D76-2F1F-4689-AF34-8215B9E517B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A225AD6C-CEF0-4E30-A1EC-9D52BBA3005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20D877F5-1B9D-421C-88AE-D1643A5143B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58783</xdr:rowOff>
    </xdr:to>
    <xdr:cxnSp macro="">
      <xdr:nvCxnSpPr>
        <xdr:cNvPr id="73" name="直線コネクタ 72">
          <a:extLst>
            <a:ext uri="{FF2B5EF4-FFF2-40B4-BE49-F238E27FC236}">
              <a16:creationId xmlns:a16="http://schemas.microsoft.com/office/drawing/2014/main" id="{4D7CB44C-D261-489B-897C-8309BA53C48D}"/>
            </a:ext>
          </a:extLst>
        </xdr:cNvPr>
        <xdr:cNvCxnSpPr/>
      </xdr:nvCxnSpPr>
      <xdr:spPr>
        <a:xfrm flipV="1">
          <a:off x="4634865" y="947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340478" cy="259045"/>
    <xdr:sp macro="" textlink="">
      <xdr:nvSpPr>
        <xdr:cNvPr id="74" name="【体育館・プール】&#10;有形固定資産減価償却率最小値テキスト">
          <a:extLst>
            <a:ext uri="{FF2B5EF4-FFF2-40B4-BE49-F238E27FC236}">
              <a16:creationId xmlns:a16="http://schemas.microsoft.com/office/drawing/2014/main" id="{C62A1737-A4D3-4704-9A29-9ACC315F982A}"/>
            </a:ext>
          </a:extLst>
        </xdr:cNvPr>
        <xdr:cNvSpPr txBox="1"/>
      </xdr:nvSpPr>
      <xdr:spPr>
        <a:xfrm>
          <a:off x="4673600" y="1103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75" name="直線コネクタ 74">
          <a:extLst>
            <a:ext uri="{FF2B5EF4-FFF2-40B4-BE49-F238E27FC236}">
              <a16:creationId xmlns:a16="http://schemas.microsoft.com/office/drawing/2014/main" id="{CD8B4765-2DD6-4D06-B1AA-AF919D210370}"/>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5076F73A-0997-4AA5-B5DF-C03C8473F067}"/>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1E91874A-4AE5-4F44-A926-D166A704B2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84381</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A606EFC-BBB5-4B4C-8521-434B159D0507}"/>
            </a:ext>
          </a:extLst>
        </xdr:cNvPr>
        <xdr:cNvSpPr txBox="1"/>
      </xdr:nvSpPr>
      <xdr:spPr>
        <a:xfrm>
          <a:off x="4673600" y="9857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105954</xdr:rowOff>
    </xdr:from>
    <xdr:to>
      <xdr:col>24</xdr:col>
      <xdr:colOff>114300</xdr:colOff>
      <xdr:row>58</xdr:row>
      <xdr:rowOff>36104</xdr:rowOff>
    </xdr:to>
    <xdr:sp macro="" textlink="">
      <xdr:nvSpPr>
        <xdr:cNvPr id="79" name="フローチャート: 判断 78">
          <a:extLst>
            <a:ext uri="{FF2B5EF4-FFF2-40B4-BE49-F238E27FC236}">
              <a16:creationId xmlns:a16="http://schemas.microsoft.com/office/drawing/2014/main" id="{4F933883-CB83-4BB4-B647-73CA93AA8BA6}"/>
            </a:ext>
          </a:extLst>
        </xdr:cNvPr>
        <xdr:cNvSpPr/>
      </xdr:nvSpPr>
      <xdr:spPr>
        <a:xfrm>
          <a:off x="4584700" y="987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99423</xdr:rowOff>
    </xdr:from>
    <xdr:to>
      <xdr:col>20</xdr:col>
      <xdr:colOff>38100</xdr:colOff>
      <xdr:row>58</xdr:row>
      <xdr:rowOff>29573</xdr:rowOff>
    </xdr:to>
    <xdr:sp macro="" textlink="">
      <xdr:nvSpPr>
        <xdr:cNvPr id="80" name="フローチャート: 判断 79">
          <a:extLst>
            <a:ext uri="{FF2B5EF4-FFF2-40B4-BE49-F238E27FC236}">
              <a16:creationId xmlns:a16="http://schemas.microsoft.com/office/drawing/2014/main" id="{114FB731-6756-456A-B2E6-7C55B281B294}"/>
            </a:ext>
          </a:extLst>
        </xdr:cNvPr>
        <xdr:cNvSpPr/>
      </xdr:nvSpPr>
      <xdr:spPr>
        <a:xfrm>
          <a:off x="3746500" y="98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46100</xdr:rowOff>
    </xdr:from>
    <xdr:ext cx="405111" cy="259045"/>
    <xdr:sp macro="" textlink="">
      <xdr:nvSpPr>
        <xdr:cNvPr id="81" name="n_1aveValue【体育館・プール】&#10;有形固定資産減価償却率">
          <a:extLst>
            <a:ext uri="{FF2B5EF4-FFF2-40B4-BE49-F238E27FC236}">
              <a16:creationId xmlns:a16="http://schemas.microsoft.com/office/drawing/2014/main" id="{6C4401BF-B669-4963-8075-C3E86125F9D8}"/>
            </a:ext>
          </a:extLst>
        </xdr:cNvPr>
        <xdr:cNvSpPr txBox="1"/>
      </xdr:nvSpPr>
      <xdr:spPr>
        <a:xfrm>
          <a:off x="3582044" y="964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151674</xdr:rowOff>
    </xdr:from>
    <xdr:to>
      <xdr:col>15</xdr:col>
      <xdr:colOff>101600</xdr:colOff>
      <xdr:row>58</xdr:row>
      <xdr:rowOff>81824</xdr:rowOff>
    </xdr:to>
    <xdr:sp macro="" textlink="">
      <xdr:nvSpPr>
        <xdr:cNvPr id="82" name="フローチャート: 判断 81">
          <a:extLst>
            <a:ext uri="{FF2B5EF4-FFF2-40B4-BE49-F238E27FC236}">
              <a16:creationId xmlns:a16="http://schemas.microsoft.com/office/drawing/2014/main" id="{AF3DE159-E760-433E-89E8-6270C787BBA2}"/>
            </a:ext>
          </a:extLst>
        </xdr:cNvPr>
        <xdr:cNvSpPr/>
      </xdr:nvSpPr>
      <xdr:spPr>
        <a:xfrm>
          <a:off x="2857500" y="992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72951</xdr:rowOff>
    </xdr:from>
    <xdr:ext cx="405111" cy="259045"/>
    <xdr:sp macro="" textlink="">
      <xdr:nvSpPr>
        <xdr:cNvPr id="83" name="n_2aveValue【体育館・プール】&#10;有形固定資産減価償却率">
          <a:extLst>
            <a:ext uri="{FF2B5EF4-FFF2-40B4-BE49-F238E27FC236}">
              <a16:creationId xmlns:a16="http://schemas.microsoft.com/office/drawing/2014/main" id="{39A0697C-DBD0-46C9-BB56-25F4ED9F4520}"/>
            </a:ext>
          </a:extLst>
        </xdr:cNvPr>
        <xdr:cNvSpPr txBox="1"/>
      </xdr:nvSpPr>
      <xdr:spPr>
        <a:xfrm>
          <a:off x="2705744" y="1001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84727</xdr:rowOff>
    </xdr:from>
    <xdr:to>
      <xdr:col>10</xdr:col>
      <xdr:colOff>165100</xdr:colOff>
      <xdr:row>59</xdr:row>
      <xdr:rowOff>14877</xdr:rowOff>
    </xdr:to>
    <xdr:sp macro="" textlink="">
      <xdr:nvSpPr>
        <xdr:cNvPr id="84" name="フローチャート: 判断 83">
          <a:extLst>
            <a:ext uri="{FF2B5EF4-FFF2-40B4-BE49-F238E27FC236}">
              <a16:creationId xmlns:a16="http://schemas.microsoft.com/office/drawing/2014/main" id="{18853A6D-97C5-478A-AAB4-BF9DBD3E5BD7}"/>
            </a:ext>
          </a:extLst>
        </xdr:cNvPr>
        <xdr:cNvSpPr/>
      </xdr:nvSpPr>
      <xdr:spPr>
        <a:xfrm>
          <a:off x="1968500" y="1002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6004</xdr:rowOff>
    </xdr:from>
    <xdr:ext cx="405111" cy="259045"/>
    <xdr:sp macro="" textlink="">
      <xdr:nvSpPr>
        <xdr:cNvPr id="85" name="n_3aveValue【体育館・プール】&#10;有形固定資産減価償却率">
          <a:extLst>
            <a:ext uri="{FF2B5EF4-FFF2-40B4-BE49-F238E27FC236}">
              <a16:creationId xmlns:a16="http://schemas.microsoft.com/office/drawing/2014/main" id="{E3F58AFA-0C1C-4906-9F24-7201FB190842}"/>
            </a:ext>
          </a:extLst>
        </xdr:cNvPr>
        <xdr:cNvSpPr txBox="1"/>
      </xdr:nvSpPr>
      <xdr:spPr>
        <a:xfrm>
          <a:off x="1816744" y="1012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360202B6-C8CA-4C05-BB13-881D22BB667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1127C2D1-E1AA-42A5-BC11-5C24B1708E0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CF1A0416-871C-4A40-8A5F-4FD6C017A8F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C89CCB4D-9FB9-4FC4-AC4A-394C42F808E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id="{DA5E7B4A-0CDA-420E-A568-D4707EDF13C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19413</xdr:rowOff>
    </xdr:from>
    <xdr:to>
      <xdr:col>15</xdr:col>
      <xdr:colOff>101600</xdr:colOff>
      <xdr:row>57</xdr:row>
      <xdr:rowOff>121013</xdr:rowOff>
    </xdr:to>
    <xdr:sp macro="" textlink="">
      <xdr:nvSpPr>
        <xdr:cNvPr id="91" name="楕円 90">
          <a:extLst>
            <a:ext uri="{FF2B5EF4-FFF2-40B4-BE49-F238E27FC236}">
              <a16:creationId xmlns:a16="http://schemas.microsoft.com/office/drawing/2014/main" id="{B584E28B-2997-400C-BBC7-E8057D3B766F}"/>
            </a:ext>
          </a:extLst>
        </xdr:cNvPr>
        <xdr:cNvSpPr/>
      </xdr:nvSpPr>
      <xdr:spPr>
        <a:xfrm>
          <a:off x="2857500" y="97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55335</xdr:rowOff>
    </xdr:from>
    <xdr:to>
      <xdr:col>10</xdr:col>
      <xdr:colOff>165100</xdr:colOff>
      <xdr:row>57</xdr:row>
      <xdr:rowOff>156935</xdr:rowOff>
    </xdr:to>
    <xdr:sp macro="" textlink="">
      <xdr:nvSpPr>
        <xdr:cNvPr id="92" name="楕円 91">
          <a:extLst>
            <a:ext uri="{FF2B5EF4-FFF2-40B4-BE49-F238E27FC236}">
              <a16:creationId xmlns:a16="http://schemas.microsoft.com/office/drawing/2014/main" id="{D6E60C81-B9D0-4C73-B641-C040BC5552BC}"/>
            </a:ext>
          </a:extLst>
        </xdr:cNvPr>
        <xdr:cNvSpPr/>
      </xdr:nvSpPr>
      <xdr:spPr>
        <a:xfrm>
          <a:off x="1968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70213</xdr:rowOff>
    </xdr:from>
    <xdr:to>
      <xdr:col>15</xdr:col>
      <xdr:colOff>50800</xdr:colOff>
      <xdr:row>57</xdr:row>
      <xdr:rowOff>106135</xdr:rowOff>
    </xdr:to>
    <xdr:cxnSp macro="">
      <xdr:nvCxnSpPr>
        <xdr:cNvPr id="93" name="直線コネクタ 92">
          <a:extLst>
            <a:ext uri="{FF2B5EF4-FFF2-40B4-BE49-F238E27FC236}">
              <a16:creationId xmlns:a16="http://schemas.microsoft.com/office/drawing/2014/main" id="{D65E7E9A-8890-44B5-BF0F-01BAFD7C2246}"/>
            </a:ext>
          </a:extLst>
        </xdr:cNvPr>
        <xdr:cNvCxnSpPr/>
      </xdr:nvCxnSpPr>
      <xdr:spPr>
        <a:xfrm flipV="1">
          <a:off x="2019300" y="98428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55</xdr:row>
      <xdr:rowOff>137540</xdr:rowOff>
    </xdr:from>
    <xdr:ext cx="405111" cy="259045"/>
    <xdr:sp macro="" textlink="">
      <xdr:nvSpPr>
        <xdr:cNvPr id="94" name="n_2mainValue【体育館・プール】&#10;有形固定資産減価償却率">
          <a:extLst>
            <a:ext uri="{FF2B5EF4-FFF2-40B4-BE49-F238E27FC236}">
              <a16:creationId xmlns:a16="http://schemas.microsoft.com/office/drawing/2014/main" id="{CF93E67C-3C8F-469D-8878-4CCB411FDCD0}"/>
            </a:ext>
          </a:extLst>
        </xdr:cNvPr>
        <xdr:cNvSpPr txBox="1"/>
      </xdr:nvSpPr>
      <xdr:spPr>
        <a:xfrm>
          <a:off x="2705744" y="956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2012</xdr:rowOff>
    </xdr:from>
    <xdr:ext cx="405111" cy="259045"/>
    <xdr:sp macro="" textlink="">
      <xdr:nvSpPr>
        <xdr:cNvPr id="95" name="n_3mainValue【体育館・プール】&#10;有形固定資産減価償却率">
          <a:extLst>
            <a:ext uri="{FF2B5EF4-FFF2-40B4-BE49-F238E27FC236}">
              <a16:creationId xmlns:a16="http://schemas.microsoft.com/office/drawing/2014/main" id="{B8A4778A-2EF3-4E72-88AB-B70671FE6BD4}"/>
            </a:ext>
          </a:extLst>
        </xdr:cNvPr>
        <xdr:cNvSpPr txBox="1"/>
      </xdr:nvSpPr>
      <xdr:spPr>
        <a:xfrm>
          <a:off x="1816744" y="960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E048CFB7-69B4-4A9A-970B-CD11CA60251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A125F511-D944-43CA-A20F-398DB739F9D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53A46EA1-32F4-4743-BAB8-DF1B81B65C5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F73099AE-6523-4438-88BA-64E0B198D5B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BFF45999-509F-4E2E-B2D5-AACDD6E38C9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D37CC85A-D320-4058-816A-E8BEE5C23F3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BE418B86-35A4-4A3C-ACD3-D838DBFA462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40602B4E-C28D-4E9B-96DC-F49E69A858F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BE7BA0A3-BFBE-44E1-A67F-6893D3031DE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D0332744-3899-481B-80E9-C23B1E8448B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a:extLst>
            <a:ext uri="{FF2B5EF4-FFF2-40B4-BE49-F238E27FC236}">
              <a16:creationId xmlns:a16="http://schemas.microsoft.com/office/drawing/2014/main" id="{B7B69C58-3412-4F7C-B7E0-6329CDD3141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a:extLst>
            <a:ext uri="{FF2B5EF4-FFF2-40B4-BE49-F238E27FC236}">
              <a16:creationId xmlns:a16="http://schemas.microsoft.com/office/drawing/2014/main" id="{A2888C11-5C91-463F-BAF3-AA9CE6E4D564}"/>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a:extLst>
            <a:ext uri="{FF2B5EF4-FFF2-40B4-BE49-F238E27FC236}">
              <a16:creationId xmlns:a16="http://schemas.microsoft.com/office/drawing/2014/main" id="{64DC527E-FC27-49AE-A99D-B54E55EB21A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a:extLst>
            <a:ext uri="{FF2B5EF4-FFF2-40B4-BE49-F238E27FC236}">
              <a16:creationId xmlns:a16="http://schemas.microsoft.com/office/drawing/2014/main" id="{4BF31E89-B352-4028-BBC0-580622462382}"/>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a:extLst>
            <a:ext uri="{FF2B5EF4-FFF2-40B4-BE49-F238E27FC236}">
              <a16:creationId xmlns:a16="http://schemas.microsoft.com/office/drawing/2014/main" id="{9D062ADA-9030-4DF9-B546-09B0869134D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a:extLst>
            <a:ext uri="{FF2B5EF4-FFF2-40B4-BE49-F238E27FC236}">
              <a16:creationId xmlns:a16="http://schemas.microsoft.com/office/drawing/2014/main" id="{469E87E7-D745-40B0-8ACA-0318EDBC0B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a:extLst>
            <a:ext uri="{FF2B5EF4-FFF2-40B4-BE49-F238E27FC236}">
              <a16:creationId xmlns:a16="http://schemas.microsoft.com/office/drawing/2014/main" id="{5718C6B4-9EE9-4F5B-8A7D-35563B34248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a:extLst>
            <a:ext uri="{FF2B5EF4-FFF2-40B4-BE49-F238E27FC236}">
              <a16:creationId xmlns:a16="http://schemas.microsoft.com/office/drawing/2014/main" id="{692407E6-5D04-4032-8A2E-CEB83EE3CB0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a:extLst>
            <a:ext uri="{FF2B5EF4-FFF2-40B4-BE49-F238E27FC236}">
              <a16:creationId xmlns:a16="http://schemas.microsoft.com/office/drawing/2014/main" id="{539D0123-8E99-4F63-9853-DB7638B8464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a:extLst>
            <a:ext uri="{FF2B5EF4-FFF2-40B4-BE49-F238E27FC236}">
              <a16:creationId xmlns:a16="http://schemas.microsoft.com/office/drawing/2014/main" id="{A7E2FDFF-9DA5-4016-90B0-E7362CCC430A}"/>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a:extLst>
            <a:ext uri="{FF2B5EF4-FFF2-40B4-BE49-F238E27FC236}">
              <a16:creationId xmlns:a16="http://schemas.microsoft.com/office/drawing/2014/main" id="{CAEBCF3A-1A1F-4CDC-8BB0-E63168BAEAF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a:extLst>
            <a:ext uri="{FF2B5EF4-FFF2-40B4-BE49-F238E27FC236}">
              <a16:creationId xmlns:a16="http://schemas.microsoft.com/office/drawing/2014/main" id="{5389C389-8433-4673-B30F-C66D9C5572B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a:extLst>
            <a:ext uri="{FF2B5EF4-FFF2-40B4-BE49-F238E27FC236}">
              <a16:creationId xmlns:a16="http://schemas.microsoft.com/office/drawing/2014/main" id="{E5D6A873-2B65-4167-A2E1-F20198373FA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33528</xdr:rowOff>
    </xdr:from>
    <xdr:to>
      <xdr:col>54</xdr:col>
      <xdr:colOff>189865</xdr:colOff>
      <xdr:row>64</xdr:row>
      <xdr:rowOff>59817</xdr:rowOff>
    </xdr:to>
    <xdr:cxnSp macro="">
      <xdr:nvCxnSpPr>
        <xdr:cNvPr id="119" name="直線コネクタ 118">
          <a:extLst>
            <a:ext uri="{FF2B5EF4-FFF2-40B4-BE49-F238E27FC236}">
              <a16:creationId xmlns:a16="http://schemas.microsoft.com/office/drawing/2014/main" id="{0B59B7E4-6D2B-49A5-A0A2-2A8BAD6DD23A}"/>
            </a:ext>
          </a:extLst>
        </xdr:cNvPr>
        <xdr:cNvCxnSpPr/>
      </xdr:nvCxnSpPr>
      <xdr:spPr>
        <a:xfrm flipV="1">
          <a:off x="10476865" y="9634728"/>
          <a:ext cx="0" cy="139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63644</xdr:rowOff>
    </xdr:from>
    <xdr:ext cx="469744" cy="259045"/>
    <xdr:sp macro="" textlink="">
      <xdr:nvSpPr>
        <xdr:cNvPr id="120" name="【体育館・プール】&#10;一人当たり面積最小値テキスト">
          <a:extLst>
            <a:ext uri="{FF2B5EF4-FFF2-40B4-BE49-F238E27FC236}">
              <a16:creationId xmlns:a16="http://schemas.microsoft.com/office/drawing/2014/main" id="{22DB9503-A7BC-4A61-A83F-B4E0EF0FF1A4}"/>
            </a:ext>
          </a:extLst>
        </xdr:cNvPr>
        <xdr:cNvSpPr txBox="1"/>
      </xdr:nvSpPr>
      <xdr:spPr>
        <a:xfrm>
          <a:off x="10515600" y="1103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59817</xdr:rowOff>
    </xdr:from>
    <xdr:to>
      <xdr:col>55</xdr:col>
      <xdr:colOff>88900</xdr:colOff>
      <xdr:row>64</xdr:row>
      <xdr:rowOff>59817</xdr:rowOff>
    </xdr:to>
    <xdr:cxnSp macro="">
      <xdr:nvCxnSpPr>
        <xdr:cNvPr id="121" name="直線コネクタ 120">
          <a:extLst>
            <a:ext uri="{FF2B5EF4-FFF2-40B4-BE49-F238E27FC236}">
              <a16:creationId xmlns:a16="http://schemas.microsoft.com/office/drawing/2014/main" id="{03F21B65-BC90-4F55-A0C8-1C5151CA7A81}"/>
            </a:ext>
          </a:extLst>
        </xdr:cNvPr>
        <xdr:cNvCxnSpPr/>
      </xdr:nvCxnSpPr>
      <xdr:spPr>
        <a:xfrm>
          <a:off x="10388600" y="110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151655</xdr:rowOff>
    </xdr:from>
    <xdr:ext cx="469744" cy="259045"/>
    <xdr:sp macro="" textlink="">
      <xdr:nvSpPr>
        <xdr:cNvPr id="122" name="【体育館・プール】&#10;一人当たり面積最大値テキスト">
          <a:extLst>
            <a:ext uri="{FF2B5EF4-FFF2-40B4-BE49-F238E27FC236}">
              <a16:creationId xmlns:a16="http://schemas.microsoft.com/office/drawing/2014/main" id="{F156BBD3-5D08-4F21-9331-9119938837D7}"/>
            </a:ext>
          </a:extLst>
        </xdr:cNvPr>
        <xdr:cNvSpPr txBox="1"/>
      </xdr:nvSpPr>
      <xdr:spPr>
        <a:xfrm>
          <a:off x="10515600" y="940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33528</xdr:rowOff>
    </xdr:from>
    <xdr:to>
      <xdr:col>55</xdr:col>
      <xdr:colOff>88900</xdr:colOff>
      <xdr:row>56</xdr:row>
      <xdr:rowOff>33528</xdr:rowOff>
    </xdr:to>
    <xdr:cxnSp macro="">
      <xdr:nvCxnSpPr>
        <xdr:cNvPr id="123" name="直線コネクタ 122">
          <a:extLst>
            <a:ext uri="{FF2B5EF4-FFF2-40B4-BE49-F238E27FC236}">
              <a16:creationId xmlns:a16="http://schemas.microsoft.com/office/drawing/2014/main" id="{099FF512-4DD9-44B5-A32F-CC99CC17E3DE}"/>
            </a:ext>
          </a:extLst>
        </xdr:cNvPr>
        <xdr:cNvCxnSpPr/>
      </xdr:nvCxnSpPr>
      <xdr:spPr>
        <a:xfrm>
          <a:off x="10388600" y="963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140987</xdr:rowOff>
    </xdr:from>
    <xdr:ext cx="469744" cy="259045"/>
    <xdr:sp macro="" textlink="">
      <xdr:nvSpPr>
        <xdr:cNvPr id="124" name="【体育館・プール】&#10;一人当たり面積平均値テキスト">
          <a:extLst>
            <a:ext uri="{FF2B5EF4-FFF2-40B4-BE49-F238E27FC236}">
              <a16:creationId xmlns:a16="http://schemas.microsoft.com/office/drawing/2014/main" id="{B17CE5AA-1085-4D0F-8521-F29B4358ABF8}"/>
            </a:ext>
          </a:extLst>
        </xdr:cNvPr>
        <xdr:cNvSpPr txBox="1"/>
      </xdr:nvSpPr>
      <xdr:spPr>
        <a:xfrm>
          <a:off x="10515600" y="105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162560</xdr:rowOff>
    </xdr:from>
    <xdr:to>
      <xdr:col>55</xdr:col>
      <xdr:colOff>50800</xdr:colOff>
      <xdr:row>62</xdr:row>
      <xdr:rowOff>92710</xdr:rowOff>
    </xdr:to>
    <xdr:sp macro="" textlink="">
      <xdr:nvSpPr>
        <xdr:cNvPr id="125" name="フローチャート: 判断 124">
          <a:extLst>
            <a:ext uri="{FF2B5EF4-FFF2-40B4-BE49-F238E27FC236}">
              <a16:creationId xmlns:a16="http://schemas.microsoft.com/office/drawing/2014/main" id="{A97430C5-6058-40C6-97C9-0D90F420A126}"/>
            </a:ext>
          </a:extLst>
        </xdr:cNvPr>
        <xdr:cNvSpPr/>
      </xdr:nvSpPr>
      <xdr:spPr>
        <a:xfrm>
          <a:off x="10426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56642</xdr:rowOff>
    </xdr:from>
    <xdr:to>
      <xdr:col>50</xdr:col>
      <xdr:colOff>165100</xdr:colOff>
      <xdr:row>62</xdr:row>
      <xdr:rowOff>158242</xdr:rowOff>
    </xdr:to>
    <xdr:sp macro="" textlink="">
      <xdr:nvSpPr>
        <xdr:cNvPr id="126" name="フローチャート: 判断 125">
          <a:extLst>
            <a:ext uri="{FF2B5EF4-FFF2-40B4-BE49-F238E27FC236}">
              <a16:creationId xmlns:a16="http://schemas.microsoft.com/office/drawing/2014/main" id="{967C5730-6CCA-48F0-A772-6F65C22387A7}"/>
            </a:ext>
          </a:extLst>
        </xdr:cNvPr>
        <xdr:cNvSpPr/>
      </xdr:nvSpPr>
      <xdr:spPr>
        <a:xfrm>
          <a:off x="9588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3319</xdr:rowOff>
    </xdr:from>
    <xdr:ext cx="469744" cy="259045"/>
    <xdr:sp macro="" textlink="">
      <xdr:nvSpPr>
        <xdr:cNvPr id="127" name="n_1aveValue【体育館・プール】&#10;一人当たり面積">
          <a:extLst>
            <a:ext uri="{FF2B5EF4-FFF2-40B4-BE49-F238E27FC236}">
              <a16:creationId xmlns:a16="http://schemas.microsoft.com/office/drawing/2014/main" id="{5F893C6D-B01D-4CAD-ABEA-FA29C9A18821}"/>
            </a:ext>
          </a:extLst>
        </xdr:cNvPr>
        <xdr:cNvSpPr txBox="1"/>
      </xdr:nvSpPr>
      <xdr:spPr>
        <a:xfrm>
          <a:off x="9391727" y="104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15875</xdr:rowOff>
    </xdr:from>
    <xdr:to>
      <xdr:col>46</xdr:col>
      <xdr:colOff>38100</xdr:colOff>
      <xdr:row>62</xdr:row>
      <xdr:rowOff>117475</xdr:rowOff>
    </xdr:to>
    <xdr:sp macro="" textlink="">
      <xdr:nvSpPr>
        <xdr:cNvPr id="128" name="フローチャート: 判断 127">
          <a:extLst>
            <a:ext uri="{FF2B5EF4-FFF2-40B4-BE49-F238E27FC236}">
              <a16:creationId xmlns:a16="http://schemas.microsoft.com/office/drawing/2014/main" id="{95F2CCEA-F1CA-4454-B5CE-20751592D53A}"/>
            </a:ext>
          </a:extLst>
        </xdr:cNvPr>
        <xdr:cNvSpPr/>
      </xdr:nvSpPr>
      <xdr:spPr>
        <a:xfrm>
          <a:off x="8699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134002</xdr:rowOff>
    </xdr:from>
    <xdr:ext cx="469744" cy="259045"/>
    <xdr:sp macro="" textlink="">
      <xdr:nvSpPr>
        <xdr:cNvPr id="129" name="n_2aveValue【体育館・プール】&#10;一人当たり面積">
          <a:extLst>
            <a:ext uri="{FF2B5EF4-FFF2-40B4-BE49-F238E27FC236}">
              <a16:creationId xmlns:a16="http://schemas.microsoft.com/office/drawing/2014/main" id="{B986DBBA-48C9-4AB3-8784-A2E1DA1163D3}"/>
            </a:ext>
          </a:extLst>
        </xdr:cNvPr>
        <xdr:cNvSpPr txBox="1"/>
      </xdr:nvSpPr>
      <xdr:spPr>
        <a:xfrm>
          <a:off x="85154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122174</xdr:rowOff>
    </xdr:from>
    <xdr:to>
      <xdr:col>41</xdr:col>
      <xdr:colOff>101600</xdr:colOff>
      <xdr:row>62</xdr:row>
      <xdr:rowOff>52324</xdr:rowOff>
    </xdr:to>
    <xdr:sp macro="" textlink="">
      <xdr:nvSpPr>
        <xdr:cNvPr id="130" name="フローチャート: 判断 129">
          <a:extLst>
            <a:ext uri="{FF2B5EF4-FFF2-40B4-BE49-F238E27FC236}">
              <a16:creationId xmlns:a16="http://schemas.microsoft.com/office/drawing/2014/main" id="{7D0FF5DA-45B7-4380-AEF3-061A6906A09C}"/>
            </a:ext>
          </a:extLst>
        </xdr:cNvPr>
        <xdr:cNvSpPr/>
      </xdr:nvSpPr>
      <xdr:spPr>
        <a:xfrm>
          <a:off x="7810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68851</xdr:rowOff>
    </xdr:from>
    <xdr:ext cx="469744" cy="259045"/>
    <xdr:sp macro="" textlink="">
      <xdr:nvSpPr>
        <xdr:cNvPr id="131" name="n_3aveValue【体育館・プール】&#10;一人当たり面積">
          <a:extLst>
            <a:ext uri="{FF2B5EF4-FFF2-40B4-BE49-F238E27FC236}">
              <a16:creationId xmlns:a16="http://schemas.microsoft.com/office/drawing/2014/main" id="{D0021A20-1178-4DDE-BFAB-565734C25BDC}"/>
            </a:ext>
          </a:extLst>
        </xdr:cNvPr>
        <xdr:cNvSpPr txBox="1"/>
      </xdr:nvSpPr>
      <xdr:spPr>
        <a:xfrm>
          <a:off x="7626427"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86384BAA-D799-414D-9741-6C721C88587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36BC18EB-07E8-4F4A-A428-E2CF27547E6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BD667ADE-51F4-4843-ACC4-E6E5D0A01EC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5ECC4FF1-FEEE-413D-8BBA-13A0C73B962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189BDD68-8FA9-4F5E-A097-274B0EE19DF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28448</xdr:rowOff>
    </xdr:from>
    <xdr:to>
      <xdr:col>46</xdr:col>
      <xdr:colOff>38100</xdr:colOff>
      <xdr:row>62</xdr:row>
      <xdr:rowOff>130048</xdr:rowOff>
    </xdr:to>
    <xdr:sp macro="" textlink="">
      <xdr:nvSpPr>
        <xdr:cNvPr id="137" name="楕円 136">
          <a:extLst>
            <a:ext uri="{FF2B5EF4-FFF2-40B4-BE49-F238E27FC236}">
              <a16:creationId xmlns:a16="http://schemas.microsoft.com/office/drawing/2014/main" id="{47FA4B13-BA0F-439B-A48A-DE7B61278EB8}"/>
            </a:ext>
          </a:extLst>
        </xdr:cNvPr>
        <xdr:cNvSpPr/>
      </xdr:nvSpPr>
      <xdr:spPr>
        <a:xfrm>
          <a:off x="8699500" y="1065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42164</xdr:rowOff>
    </xdr:from>
    <xdr:to>
      <xdr:col>41</xdr:col>
      <xdr:colOff>101600</xdr:colOff>
      <xdr:row>62</xdr:row>
      <xdr:rowOff>143764</xdr:rowOff>
    </xdr:to>
    <xdr:sp macro="" textlink="">
      <xdr:nvSpPr>
        <xdr:cNvPr id="138" name="楕円 137">
          <a:extLst>
            <a:ext uri="{FF2B5EF4-FFF2-40B4-BE49-F238E27FC236}">
              <a16:creationId xmlns:a16="http://schemas.microsoft.com/office/drawing/2014/main" id="{0D97B295-9154-43BC-AF1F-2D1C8B2D84DA}"/>
            </a:ext>
          </a:extLst>
        </xdr:cNvPr>
        <xdr:cNvSpPr/>
      </xdr:nvSpPr>
      <xdr:spPr>
        <a:xfrm>
          <a:off x="7810500" y="1067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79248</xdr:rowOff>
    </xdr:from>
    <xdr:to>
      <xdr:col>45</xdr:col>
      <xdr:colOff>177800</xdr:colOff>
      <xdr:row>62</xdr:row>
      <xdr:rowOff>92964</xdr:rowOff>
    </xdr:to>
    <xdr:cxnSp macro="">
      <xdr:nvCxnSpPr>
        <xdr:cNvPr id="139" name="直線コネクタ 138">
          <a:extLst>
            <a:ext uri="{FF2B5EF4-FFF2-40B4-BE49-F238E27FC236}">
              <a16:creationId xmlns:a16="http://schemas.microsoft.com/office/drawing/2014/main" id="{449508EF-61CF-4C38-8809-79C234C33F19}"/>
            </a:ext>
          </a:extLst>
        </xdr:cNvPr>
        <xdr:cNvCxnSpPr/>
      </xdr:nvCxnSpPr>
      <xdr:spPr>
        <a:xfrm flipV="1">
          <a:off x="7861300" y="107091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62</xdr:row>
      <xdr:rowOff>121175</xdr:rowOff>
    </xdr:from>
    <xdr:ext cx="469744" cy="259045"/>
    <xdr:sp macro="" textlink="">
      <xdr:nvSpPr>
        <xdr:cNvPr id="140" name="n_2mainValue【体育館・プール】&#10;一人当たり面積">
          <a:extLst>
            <a:ext uri="{FF2B5EF4-FFF2-40B4-BE49-F238E27FC236}">
              <a16:creationId xmlns:a16="http://schemas.microsoft.com/office/drawing/2014/main" id="{145CEA55-942D-40FA-A99B-D722FC95C510}"/>
            </a:ext>
          </a:extLst>
        </xdr:cNvPr>
        <xdr:cNvSpPr txBox="1"/>
      </xdr:nvSpPr>
      <xdr:spPr>
        <a:xfrm>
          <a:off x="8515427" y="1075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134891</xdr:rowOff>
    </xdr:from>
    <xdr:ext cx="469744" cy="259045"/>
    <xdr:sp macro="" textlink="">
      <xdr:nvSpPr>
        <xdr:cNvPr id="141" name="n_3mainValue【体育館・プール】&#10;一人当たり面積">
          <a:extLst>
            <a:ext uri="{FF2B5EF4-FFF2-40B4-BE49-F238E27FC236}">
              <a16:creationId xmlns:a16="http://schemas.microsoft.com/office/drawing/2014/main" id="{C7520F7D-30EA-462B-BDC9-9BC7BEFAD401}"/>
            </a:ext>
          </a:extLst>
        </xdr:cNvPr>
        <xdr:cNvSpPr txBox="1"/>
      </xdr:nvSpPr>
      <xdr:spPr>
        <a:xfrm>
          <a:off x="7626427" y="1076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2" name="正方形/長方形 141">
          <a:extLst>
            <a:ext uri="{FF2B5EF4-FFF2-40B4-BE49-F238E27FC236}">
              <a16:creationId xmlns:a16="http://schemas.microsoft.com/office/drawing/2014/main" id="{2D487928-CD59-46B7-8AF4-A3981FBFF8C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3" name="正方形/長方形 142">
          <a:extLst>
            <a:ext uri="{FF2B5EF4-FFF2-40B4-BE49-F238E27FC236}">
              <a16:creationId xmlns:a16="http://schemas.microsoft.com/office/drawing/2014/main" id="{1FC17E34-071A-469E-8628-A24BCECD742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4" name="正方形/長方形 143">
          <a:extLst>
            <a:ext uri="{FF2B5EF4-FFF2-40B4-BE49-F238E27FC236}">
              <a16:creationId xmlns:a16="http://schemas.microsoft.com/office/drawing/2014/main" id="{1F95D457-1093-4405-9A95-ACC7C905829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5" name="正方形/長方形 144">
          <a:extLst>
            <a:ext uri="{FF2B5EF4-FFF2-40B4-BE49-F238E27FC236}">
              <a16:creationId xmlns:a16="http://schemas.microsoft.com/office/drawing/2014/main" id="{9225F515-E1AC-40A5-AF3B-17826E1AFF6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6" name="正方形/長方形 145">
          <a:extLst>
            <a:ext uri="{FF2B5EF4-FFF2-40B4-BE49-F238E27FC236}">
              <a16:creationId xmlns:a16="http://schemas.microsoft.com/office/drawing/2014/main" id="{6E14D82F-B3C0-4E22-AE3A-15916137985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7" name="正方形/長方形 146">
          <a:extLst>
            <a:ext uri="{FF2B5EF4-FFF2-40B4-BE49-F238E27FC236}">
              <a16:creationId xmlns:a16="http://schemas.microsoft.com/office/drawing/2014/main" id="{7D722FD5-6847-4108-9D6A-8855CA49CD1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8" name="正方形/長方形 147">
          <a:extLst>
            <a:ext uri="{FF2B5EF4-FFF2-40B4-BE49-F238E27FC236}">
              <a16:creationId xmlns:a16="http://schemas.microsoft.com/office/drawing/2014/main" id="{8786ACD5-346D-4100-9BDF-A0F1282D520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9" name="正方形/長方形 148">
          <a:extLst>
            <a:ext uri="{FF2B5EF4-FFF2-40B4-BE49-F238E27FC236}">
              <a16:creationId xmlns:a16="http://schemas.microsoft.com/office/drawing/2014/main" id="{1C1B0C62-6373-4AE5-93C6-A20AF7D1F0E2}"/>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0" name="正方形/長方形 149">
          <a:extLst>
            <a:ext uri="{FF2B5EF4-FFF2-40B4-BE49-F238E27FC236}">
              <a16:creationId xmlns:a16="http://schemas.microsoft.com/office/drawing/2014/main" id="{9DDCA3A1-A255-4CDB-B212-AA7722EA415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1" name="正方形/長方形 150">
          <a:extLst>
            <a:ext uri="{FF2B5EF4-FFF2-40B4-BE49-F238E27FC236}">
              <a16:creationId xmlns:a16="http://schemas.microsoft.com/office/drawing/2014/main" id="{C758DB71-1F40-4E38-BD52-B610E7FE8EC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2" name="正方形/長方形 151">
          <a:extLst>
            <a:ext uri="{FF2B5EF4-FFF2-40B4-BE49-F238E27FC236}">
              <a16:creationId xmlns:a16="http://schemas.microsoft.com/office/drawing/2014/main" id="{E63DD347-634A-4BC1-99E9-5C1861780F4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3" name="正方形/長方形 152">
          <a:extLst>
            <a:ext uri="{FF2B5EF4-FFF2-40B4-BE49-F238E27FC236}">
              <a16:creationId xmlns:a16="http://schemas.microsoft.com/office/drawing/2014/main" id="{89087072-C113-44C9-B911-AAE1222B5AD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4" name="正方形/長方形 153">
          <a:extLst>
            <a:ext uri="{FF2B5EF4-FFF2-40B4-BE49-F238E27FC236}">
              <a16:creationId xmlns:a16="http://schemas.microsoft.com/office/drawing/2014/main" id="{AFE566BD-8499-4706-8BE1-0E31DAC0FEA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5" name="正方形/長方形 154">
          <a:extLst>
            <a:ext uri="{FF2B5EF4-FFF2-40B4-BE49-F238E27FC236}">
              <a16:creationId xmlns:a16="http://schemas.microsoft.com/office/drawing/2014/main" id="{7487E427-FD28-43DE-A055-1947F97C449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6" name="正方形/長方形 155">
          <a:extLst>
            <a:ext uri="{FF2B5EF4-FFF2-40B4-BE49-F238E27FC236}">
              <a16:creationId xmlns:a16="http://schemas.microsoft.com/office/drawing/2014/main" id="{04A572A3-5EB4-4B75-83AE-B2265FC1663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7" name="正方形/長方形 156">
          <a:extLst>
            <a:ext uri="{FF2B5EF4-FFF2-40B4-BE49-F238E27FC236}">
              <a16:creationId xmlns:a16="http://schemas.microsoft.com/office/drawing/2014/main" id="{D7D33CEC-258C-4B80-B8E3-395DD2B9EE7D}"/>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8" name="正方形/長方形 157">
          <a:extLst>
            <a:ext uri="{FF2B5EF4-FFF2-40B4-BE49-F238E27FC236}">
              <a16:creationId xmlns:a16="http://schemas.microsoft.com/office/drawing/2014/main" id="{BFFB180F-D0B7-4780-8291-B0123D8B564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9" name="正方形/長方形 158">
          <a:extLst>
            <a:ext uri="{FF2B5EF4-FFF2-40B4-BE49-F238E27FC236}">
              <a16:creationId xmlns:a16="http://schemas.microsoft.com/office/drawing/2014/main" id="{FEE166C7-237B-46A5-8FD4-663E81CB8D7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0" name="正方形/長方形 159">
          <a:extLst>
            <a:ext uri="{FF2B5EF4-FFF2-40B4-BE49-F238E27FC236}">
              <a16:creationId xmlns:a16="http://schemas.microsoft.com/office/drawing/2014/main" id="{86891CDE-F4AF-423E-B0C2-E3C67CCD810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1" name="正方形/長方形 160">
          <a:extLst>
            <a:ext uri="{FF2B5EF4-FFF2-40B4-BE49-F238E27FC236}">
              <a16:creationId xmlns:a16="http://schemas.microsoft.com/office/drawing/2014/main" id="{64442304-5734-41B1-A106-F96624B7E53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2" name="正方形/長方形 161">
          <a:extLst>
            <a:ext uri="{FF2B5EF4-FFF2-40B4-BE49-F238E27FC236}">
              <a16:creationId xmlns:a16="http://schemas.microsoft.com/office/drawing/2014/main" id="{2E8FB277-06AB-4A5E-A0F8-4B6EAD43BFE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3" name="正方形/長方形 162">
          <a:extLst>
            <a:ext uri="{FF2B5EF4-FFF2-40B4-BE49-F238E27FC236}">
              <a16:creationId xmlns:a16="http://schemas.microsoft.com/office/drawing/2014/main" id="{EE558B8C-7E72-4103-8990-9C5E43F5A7C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4" name="正方形/長方形 163">
          <a:extLst>
            <a:ext uri="{FF2B5EF4-FFF2-40B4-BE49-F238E27FC236}">
              <a16:creationId xmlns:a16="http://schemas.microsoft.com/office/drawing/2014/main" id="{C0F72C77-7FFD-478B-870A-93F9CC33FF5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5" name="正方形/長方形 164">
          <a:extLst>
            <a:ext uri="{FF2B5EF4-FFF2-40B4-BE49-F238E27FC236}">
              <a16:creationId xmlns:a16="http://schemas.microsoft.com/office/drawing/2014/main" id="{D06363DF-991C-4974-9711-F3364735A06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6" name="テキスト ボックス 165">
          <a:extLst>
            <a:ext uri="{FF2B5EF4-FFF2-40B4-BE49-F238E27FC236}">
              <a16:creationId xmlns:a16="http://schemas.microsoft.com/office/drawing/2014/main" id="{4846DF11-230C-45D7-ACB1-95F5F67B922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7" name="直線コネクタ 166">
          <a:extLst>
            <a:ext uri="{FF2B5EF4-FFF2-40B4-BE49-F238E27FC236}">
              <a16:creationId xmlns:a16="http://schemas.microsoft.com/office/drawing/2014/main" id="{08796357-3A82-467C-8FBC-46468EBD4A2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168" name="直線コネクタ 167">
          <a:extLst>
            <a:ext uri="{FF2B5EF4-FFF2-40B4-BE49-F238E27FC236}">
              <a16:creationId xmlns:a16="http://schemas.microsoft.com/office/drawing/2014/main" id="{12F517B5-6E7B-4B0E-B409-B56C1F3B858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169" name="テキスト ボックス 168">
          <a:extLst>
            <a:ext uri="{FF2B5EF4-FFF2-40B4-BE49-F238E27FC236}">
              <a16:creationId xmlns:a16="http://schemas.microsoft.com/office/drawing/2014/main" id="{51C64C9C-8C4F-4C79-B9F9-C4118888DBF4}"/>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70" name="直線コネクタ 169">
          <a:extLst>
            <a:ext uri="{FF2B5EF4-FFF2-40B4-BE49-F238E27FC236}">
              <a16:creationId xmlns:a16="http://schemas.microsoft.com/office/drawing/2014/main" id="{DB83D45F-D46F-4103-A4B5-54831C532AA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71" name="テキスト ボックス 170">
          <a:extLst>
            <a:ext uri="{FF2B5EF4-FFF2-40B4-BE49-F238E27FC236}">
              <a16:creationId xmlns:a16="http://schemas.microsoft.com/office/drawing/2014/main" id="{9D69C9DD-1EF3-4BAE-8F2C-C14CABE40F57}"/>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72" name="直線コネクタ 171">
          <a:extLst>
            <a:ext uri="{FF2B5EF4-FFF2-40B4-BE49-F238E27FC236}">
              <a16:creationId xmlns:a16="http://schemas.microsoft.com/office/drawing/2014/main" id="{7EEB6045-3236-438F-9BA2-93529734DF6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73" name="テキスト ボックス 172">
          <a:extLst>
            <a:ext uri="{FF2B5EF4-FFF2-40B4-BE49-F238E27FC236}">
              <a16:creationId xmlns:a16="http://schemas.microsoft.com/office/drawing/2014/main" id="{B968B21A-E6E5-44F1-9546-3796CB0DE1A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74" name="直線コネクタ 173">
          <a:extLst>
            <a:ext uri="{FF2B5EF4-FFF2-40B4-BE49-F238E27FC236}">
              <a16:creationId xmlns:a16="http://schemas.microsoft.com/office/drawing/2014/main" id="{5CA49778-EBC5-4CF2-8635-890860D56FC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75" name="テキスト ボックス 174">
          <a:extLst>
            <a:ext uri="{FF2B5EF4-FFF2-40B4-BE49-F238E27FC236}">
              <a16:creationId xmlns:a16="http://schemas.microsoft.com/office/drawing/2014/main" id="{285EAC7D-1EC5-4B8C-A4D5-9545F5C3D67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76" name="直線コネクタ 175">
          <a:extLst>
            <a:ext uri="{FF2B5EF4-FFF2-40B4-BE49-F238E27FC236}">
              <a16:creationId xmlns:a16="http://schemas.microsoft.com/office/drawing/2014/main" id="{E9DF5F55-4E65-4DF7-BDA6-5B2DB521EE6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77" name="テキスト ボックス 176">
          <a:extLst>
            <a:ext uri="{FF2B5EF4-FFF2-40B4-BE49-F238E27FC236}">
              <a16:creationId xmlns:a16="http://schemas.microsoft.com/office/drawing/2014/main" id="{B61531BF-C8F5-4499-8256-EE6AC063B9F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78" name="直線コネクタ 177">
          <a:extLst>
            <a:ext uri="{FF2B5EF4-FFF2-40B4-BE49-F238E27FC236}">
              <a16:creationId xmlns:a16="http://schemas.microsoft.com/office/drawing/2014/main" id="{BD5EFFA4-EE80-4C6C-BAC3-5783012A3C8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179" name="テキスト ボックス 178">
          <a:extLst>
            <a:ext uri="{FF2B5EF4-FFF2-40B4-BE49-F238E27FC236}">
              <a16:creationId xmlns:a16="http://schemas.microsoft.com/office/drawing/2014/main" id="{849D58BF-7BB6-475D-A62B-75B62CBFCF19}"/>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0" name="直線コネクタ 179">
          <a:extLst>
            <a:ext uri="{FF2B5EF4-FFF2-40B4-BE49-F238E27FC236}">
              <a16:creationId xmlns:a16="http://schemas.microsoft.com/office/drawing/2014/main" id="{FE2F98B3-806C-42B6-AC8B-EE82EFA690D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81" name="テキスト ボックス 180">
          <a:extLst>
            <a:ext uri="{FF2B5EF4-FFF2-40B4-BE49-F238E27FC236}">
              <a16:creationId xmlns:a16="http://schemas.microsoft.com/office/drawing/2014/main" id="{CF9584D7-4DC8-4F74-964F-E6257AC1FA03}"/>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82" name="【市民会館】&#10;有形固定資産減価償却率グラフ枠">
          <a:extLst>
            <a:ext uri="{FF2B5EF4-FFF2-40B4-BE49-F238E27FC236}">
              <a16:creationId xmlns:a16="http://schemas.microsoft.com/office/drawing/2014/main" id="{4C20CF4D-7809-428C-B854-D3E614BA915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134982</xdr:rowOff>
    </xdr:from>
    <xdr:to>
      <xdr:col>24</xdr:col>
      <xdr:colOff>62865</xdr:colOff>
      <xdr:row>108</xdr:row>
      <xdr:rowOff>59871</xdr:rowOff>
    </xdr:to>
    <xdr:cxnSp macro="">
      <xdr:nvCxnSpPr>
        <xdr:cNvPr id="183" name="直線コネクタ 182">
          <a:extLst>
            <a:ext uri="{FF2B5EF4-FFF2-40B4-BE49-F238E27FC236}">
              <a16:creationId xmlns:a16="http://schemas.microsoft.com/office/drawing/2014/main" id="{0993E868-5734-4EF8-ADBC-29EC64A60CED}"/>
            </a:ext>
          </a:extLst>
        </xdr:cNvPr>
        <xdr:cNvCxnSpPr/>
      </xdr:nvCxnSpPr>
      <xdr:spPr>
        <a:xfrm flipV="1">
          <a:off x="4634865" y="17279982"/>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63698</xdr:rowOff>
    </xdr:from>
    <xdr:ext cx="340478" cy="259045"/>
    <xdr:sp macro="" textlink="">
      <xdr:nvSpPr>
        <xdr:cNvPr id="184" name="【市民会館】&#10;有形固定資産減価償却率最小値テキスト">
          <a:extLst>
            <a:ext uri="{FF2B5EF4-FFF2-40B4-BE49-F238E27FC236}">
              <a16:creationId xmlns:a16="http://schemas.microsoft.com/office/drawing/2014/main" id="{C2DB778B-63C3-4B3C-8274-3E2093187BE4}"/>
            </a:ext>
          </a:extLst>
        </xdr:cNvPr>
        <xdr:cNvSpPr txBox="1"/>
      </xdr:nvSpPr>
      <xdr:spPr>
        <a:xfrm>
          <a:off x="4673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59871</xdr:rowOff>
    </xdr:from>
    <xdr:to>
      <xdr:col>24</xdr:col>
      <xdr:colOff>152400</xdr:colOff>
      <xdr:row>108</xdr:row>
      <xdr:rowOff>59871</xdr:rowOff>
    </xdr:to>
    <xdr:cxnSp macro="">
      <xdr:nvCxnSpPr>
        <xdr:cNvPr id="185" name="直線コネクタ 184">
          <a:extLst>
            <a:ext uri="{FF2B5EF4-FFF2-40B4-BE49-F238E27FC236}">
              <a16:creationId xmlns:a16="http://schemas.microsoft.com/office/drawing/2014/main" id="{01EEFEE6-6F5A-4DFE-974B-3C6B820F1204}"/>
            </a:ext>
          </a:extLst>
        </xdr:cNvPr>
        <xdr:cNvCxnSpPr/>
      </xdr:nvCxnSpPr>
      <xdr:spPr>
        <a:xfrm>
          <a:off x="4546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81659</xdr:rowOff>
    </xdr:from>
    <xdr:ext cx="405111" cy="259045"/>
    <xdr:sp macro="" textlink="">
      <xdr:nvSpPr>
        <xdr:cNvPr id="186" name="【市民会館】&#10;有形固定資産減価償却率最大値テキスト">
          <a:extLst>
            <a:ext uri="{FF2B5EF4-FFF2-40B4-BE49-F238E27FC236}">
              <a16:creationId xmlns:a16="http://schemas.microsoft.com/office/drawing/2014/main" id="{C1B0C6BB-929F-4E46-9E99-B870FD7FD64A}"/>
            </a:ext>
          </a:extLst>
        </xdr:cNvPr>
        <xdr:cNvSpPr txBox="1"/>
      </xdr:nvSpPr>
      <xdr:spPr>
        <a:xfrm>
          <a:off x="4673600" y="1705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134982</xdr:rowOff>
    </xdr:from>
    <xdr:to>
      <xdr:col>24</xdr:col>
      <xdr:colOff>152400</xdr:colOff>
      <xdr:row>100</xdr:row>
      <xdr:rowOff>134982</xdr:rowOff>
    </xdr:to>
    <xdr:cxnSp macro="">
      <xdr:nvCxnSpPr>
        <xdr:cNvPr id="187" name="直線コネクタ 186">
          <a:extLst>
            <a:ext uri="{FF2B5EF4-FFF2-40B4-BE49-F238E27FC236}">
              <a16:creationId xmlns:a16="http://schemas.microsoft.com/office/drawing/2014/main" id="{7789A431-E789-4244-B886-D031E99583D0}"/>
            </a:ext>
          </a:extLst>
        </xdr:cNvPr>
        <xdr:cNvCxnSpPr/>
      </xdr:nvCxnSpPr>
      <xdr:spPr>
        <a:xfrm>
          <a:off x="4546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136089</xdr:rowOff>
    </xdr:from>
    <xdr:ext cx="405111" cy="259045"/>
    <xdr:sp macro="" textlink="">
      <xdr:nvSpPr>
        <xdr:cNvPr id="188" name="【市民会館】&#10;有形固定資産減価償却率平均値テキスト">
          <a:extLst>
            <a:ext uri="{FF2B5EF4-FFF2-40B4-BE49-F238E27FC236}">
              <a16:creationId xmlns:a16="http://schemas.microsoft.com/office/drawing/2014/main" id="{E90F75C6-B6D9-453D-9BDC-7ACC22C5C6DB}"/>
            </a:ext>
          </a:extLst>
        </xdr:cNvPr>
        <xdr:cNvSpPr txBox="1"/>
      </xdr:nvSpPr>
      <xdr:spPr>
        <a:xfrm>
          <a:off x="4673600" y="17623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157662</xdr:rowOff>
    </xdr:from>
    <xdr:to>
      <xdr:col>24</xdr:col>
      <xdr:colOff>114300</xdr:colOff>
      <xdr:row>103</xdr:row>
      <xdr:rowOff>87812</xdr:rowOff>
    </xdr:to>
    <xdr:sp macro="" textlink="">
      <xdr:nvSpPr>
        <xdr:cNvPr id="189" name="フローチャート: 判断 188">
          <a:extLst>
            <a:ext uri="{FF2B5EF4-FFF2-40B4-BE49-F238E27FC236}">
              <a16:creationId xmlns:a16="http://schemas.microsoft.com/office/drawing/2014/main" id="{690E4949-73C0-4F8E-8F2A-CCA809D77F7B}"/>
            </a:ext>
          </a:extLst>
        </xdr:cNvPr>
        <xdr:cNvSpPr/>
      </xdr:nvSpPr>
      <xdr:spPr>
        <a:xfrm>
          <a:off x="4584700" y="17645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190" name="フローチャート: 判断 189">
          <a:extLst>
            <a:ext uri="{FF2B5EF4-FFF2-40B4-BE49-F238E27FC236}">
              <a16:creationId xmlns:a16="http://schemas.microsoft.com/office/drawing/2014/main" id="{710B4858-A08E-428E-B884-176075F611DD}"/>
            </a:ext>
          </a:extLst>
        </xdr:cNvPr>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158222</xdr:rowOff>
    </xdr:from>
    <xdr:ext cx="405111" cy="259045"/>
    <xdr:sp macro="" textlink="">
      <xdr:nvSpPr>
        <xdr:cNvPr id="191" name="n_1aveValue【市民会館】&#10;有形固定資産減価償却率">
          <a:extLst>
            <a:ext uri="{FF2B5EF4-FFF2-40B4-BE49-F238E27FC236}">
              <a16:creationId xmlns:a16="http://schemas.microsoft.com/office/drawing/2014/main" id="{C4B390F7-7CE3-425E-962C-CD1D59D61453}"/>
            </a:ext>
          </a:extLst>
        </xdr:cNvPr>
        <xdr:cNvSpPr txBox="1"/>
      </xdr:nvSpPr>
      <xdr:spPr>
        <a:xfrm>
          <a:off x="3582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4173</xdr:rowOff>
    </xdr:from>
    <xdr:to>
      <xdr:col>15</xdr:col>
      <xdr:colOff>101600</xdr:colOff>
      <xdr:row>104</xdr:row>
      <xdr:rowOff>105773</xdr:rowOff>
    </xdr:to>
    <xdr:sp macro="" textlink="">
      <xdr:nvSpPr>
        <xdr:cNvPr id="192" name="フローチャート: 判断 191">
          <a:extLst>
            <a:ext uri="{FF2B5EF4-FFF2-40B4-BE49-F238E27FC236}">
              <a16:creationId xmlns:a16="http://schemas.microsoft.com/office/drawing/2014/main" id="{2168D5AA-8884-42D3-B30D-6673F0111353}"/>
            </a:ext>
          </a:extLst>
        </xdr:cNvPr>
        <xdr:cNvSpPr/>
      </xdr:nvSpPr>
      <xdr:spPr>
        <a:xfrm>
          <a:off x="2857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96900</xdr:rowOff>
    </xdr:from>
    <xdr:ext cx="405111" cy="259045"/>
    <xdr:sp macro="" textlink="">
      <xdr:nvSpPr>
        <xdr:cNvPr id="193" name="n_2aveValue【市民会館】&#10;有形固定資産減価償却率">
          <a:extLst>
            <a:ext uri="{FF2B5EF4-FFF2-40B4-BE49-F238E27FC236}">
              <a16:creationId xmlns:a16="http://schemas.microsoft.com/office/drawing/2014/main" id="{84A81339-58AA-4D64-B986-0D85519FB19A}"/>
            </a:ext>
          </a:extLst>
        </xdr:cNvPr>
        <xdr:cNvSpPr txBox="1"/>
      </xdr:nvSpPr>
      <xdr:spPr>
        <a:xfrm>
          <a:off x="27057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93980</xdr:rowOff>
    </xdr:from>
    <xdr:to>
      <xdr:col>10</xdr:col>
      <xdr:colOff>165100</xdr:colOff>
      <xdr:row>106</xdr:row>
      <xdr:rowOff>24130</xdr:rowOff>
    </xdr:to>
    <xdr:sp macro="" textlink="">
      <xdr:nvSpPr>
        <xdr:cNvPr id="194" name="フローチャート: 判断 193">
          <a:extLst>
            <a:ext uri="{FF2B5EF4-FFF2-40B4-BE49-F238E27FC236}">
              <a16:creationId xmlns:a16="http://schemas.microsoft.com/office/drawing/2014/main" id="{213918AE-BDCA-4BBE-BCAC-84BE9B62EC9A}"/>
            </a:ext>
          </a:extLst>
        </xdr:cNvPr>
        <xdr:cNvSpPr/>
      </xdr:nvSpPr>
      <xdr:spPr>
        <a:xfrm>
          <a:off x="1968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106</xdr:row>
      <xdr:rowOff>15257</xdr:rowOff>
    </xdr:from>
    <xdr:ext cx="405111" cy="259045"/>
    <xdr:sp macro="" textlink="">
      <xdr:nvSpPr>
        <xdr:cNvPr id="195" name="n_3aveValue【市民会館】&#10;有形固定資産減価償却率">
          <a:extLst>
            <a:ext uri="{FF2B5EF4-FFF2-40B4-BE49-F238E27FC236}">
              <a16:creationId xmlns:a16="http://schemas.microsoft.com/office/drawing/2014/main" id="{BDB28AA1-7E43-4BD7-BD7E-AA093AF01F54}"/>
            </a:ext>
          </a:extLst>
        </xdr:cNvPr>
        <xdr:cNvSpPr txBox="1"/>
      </xdr:nvSpPr>
      <xdr:spPr>
        <a:xfrm>
          <a:off x="1816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96" name="テキスト ボックス 195">
          <a:extLst>
            <a:ext uri="{FF2B5EF4-FFF2-40B4-BE49-F238E27FC236}">
              <a16:creationId xmlns:a16="http://schemas.microsoft.com/office/drawing/2014/main" id="{AA7304BA-A51C-4AF5-92CE-4FDB17AA712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97" name="テキスト ボックス 196">
          <a:extLst>
            <a:ext uri="{FF2B5EF4-FFF2-40B4-BE49-F238E27FC236}">
              <a16:creationId xmlns:a16="http://schemas.microsoft.com/office/drawing/2014/main" id="{BD205A46-AF5C-4D0B-A075-C88C47A3F9D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98" name="テキスト ボックス 197">
          <a:extLst>
            <a:ext uri="{FF2B5EF4-FFF2-40B4-BE49-F238E27FC236}">
              <a16:creationId xmlns:a16="http://schemas.microsoft.com/office/drawing/2014/main" id="{CE45E013-568B-4E88-A451-36F4384DCA6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99" name="テキスト ボックス 198">
          <a:extLst>
            <a:ext uri="{FF2B5EF4-FFF2-40B4-BE49-F238E27FC236}">
              <a16:creationId xmlns:a16="http://schemas.microsoft.com/office/drawing/2014/main" id="{994FFEA6-E1ED-4C92-ACC7-1FD834F10E9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00" name="テキスト ボックス 199">
          <a:extLst>
            <a:ext uri="{FF2B5EF4-FFF2-40B4-BE49-F238E27FC236}">
              <a16:creationId xmlns:a16="http://schemas.microsoft.com/office/drawing/2014/main" id="{8E62D3F3-0535-4288-BA52-2D945A3BE72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138068</xdr:rowOff>
    </xdr:from>
    <xdr:to>
      <xdr:col>15</xdr:col>
      <xdr:colOff>101600</xdr:colOff>
      <xdr:row>103</xdr:row>
      <xdr:rowOff>68218</xdr:rowOff>
    </xdr:to>
    <xdr:sp macro="" textlink="">
      <xdr:nvSpPr>
        <xdr:cNvPr id="201" name="楕円 200">
          <a:extLst>
            <a:ext uri="{FF2B5EF4-FFF2-40B4-BE49-F238E27FC236}">
              <a16:creationId xmlns:a16="http://schemas.microsoft.com/office/drawing/2014/main" id="{81B68469-10C4-4BD7-A9AB-81604FC058C0}"/>
            </a:ext>
          </a:extLst>
        </xdr:cNvPr>
        <xdr:cNvSpPr/>
      </xdr:nvSpPr>
      <xdr:spPr>
        <a:xfrm>
          <a:off x="285750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20501</xdr:rowOff>
    </xdr:from>
    <xdr:to>
      <xdr:col>10</xdr:col>
      <xdr:colOff>165100</xdr:colOff>
      <xdr:row>103</xdr:row>
      <xdr:rowOff>122101</xdr:rowOff>
    </xdr:to>
    <xdr:sp macro="" textlink="">
      <xdr:nvSpPr>
        <xdr:cNvPr id="202" name="楕円 201">
          <a:extLst>
            <a:ext uri="{FF2B5EF4-FFF2-40B4-BE49-F238E27FC236}">
              <a16:creationId xmlns:a16="http://schemas.microsoft.com/office/drawing/2014/main" id="{CE72AEEE-1253-46A2-B5EF-8AADB37C06BE}"/>
            </a:ext>
          </a:extLst>
        </xdr:cNvPr>
        <xdr:cNvSpPr/>
      </xdr:nvSpPr>
      <xdr:spPr>
        <a:xfrm>
          <a:off x="19685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17418</xdr:rowOff>
    </xdr:from>
    <xdr:to>
      <xdr:col>15</xdr:col>
      <xdr:colOff>50800</xdr:colOff>
      <xdr:row>103</xdr:row>
      <xdr:rowOff>71301</xdr:rowOff>
    </xdr:to>
    <xdr:cxnSp macro="">
      <xdr:nvCxnSpPr>
        <xdr:cNvPr id="203" name="直線コネクタ 202">
          <a:extLst>
            <a:ext uri="{FF2B5EF4-FFF2-40B4-BE49-F238E27FC236}">
              <a16:creationId xmlns:a16="http://schemas.microsoft.com/office/drawing/2014/main" id="{7D698FCF-CDE0-4DFA-831B-33B67BA306D3}"/>
            </a:ext>
          </a:extLst>
        </xdr:cNvPr>
        <xdr:cNvCxnSpPr/>
      </xdr:nvCxnSpPr>
      <xdr:spPr>
        <a:xfrm flipV="1">
          <a:off x="2019300" y="17676768"/>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101</xdr:row>
      <xdr:rowOff>84745</xdr:rowOff>
    </xdr:from>
    <xdr:ext cx="405111" cy="259045"/>
    <xdr:sp macro="" textlink="">
      <xdr:nvSpPr>
        <xdr:cNvPr id="204" name="n_2mainValue【市民会館】&#10;有形固定資産減価償却率">
          <a:extLst>
            <a:ext uri="{FF2B5EF4-FFF2-40B4-BE49-F238E27FC236}">
              <a16:creationId xmlns:a16="http://schemas.microsoft.com/office/drawing/2014/main" id="{6F04055E-BADB-454F-A17A-FAC08EDCDD5E}"/>
            </a:ext>
          </a:extLst>
        </xdr:cNvPr>
        <xdr:cNvSpPr txBox="1"/>
      </xdr:nvSpPr>
      <xdr:spPr>
        <a:xfrm>
          <a:off x="2705744" y="1740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138628</xdr:rowOff>
    </xdr:from>
    <xdr:ext cx="405111" cy="259045"/>
    <xdr:sp macro="" textlink="">
      <xdr:nvSpPr>
        <xdr:cNvPr id="205" name="n_3mainValue【市民会館】&#10;有形固定資産減価償却率">
          <a:extLst>
            <a:ext uri="{FF2B5EF4-FFF2-40B4-BE49-F238E27FC236}">
              <a16:creationId xmlns:a16="http://schemas.microsoft.com/office/drawing/2014/main" id="{4FF04FB4-C192-41FC-AD05-853F77673CA9}"/>
            </a:ext>
          </a:extLst>
        </xdr:cNvPr>
        <xdr:cNvSpPr txBox="1"/>
      </xdr:nvSpPr>
      <xdr:spPr>
        <a:xfrm>
          <a:off x="1816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06" name="正方形/長方形 205">
          <a:extLst>
            <a:ext uri="{FF2B5EF4-FFF2-40B4-BE49-F238E27FC236}">
              <a16:creationId xmlns:a16="http://schemas.microsoft.com/office/drawing/2014/main" id="{ED4BF627-BAEB-4400-8DC7-C11C1058005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07" name="正方形/長方形 206">
          <a:extLst>
            <a:ext uri="{FF2B5EF4-FFF2-40B4-BE49-F238E27FC236}">
              <a16:creationId xmlns:a16="http://schemas.microsoft.com/office/drawing/2014/main" id="{D04AAD3A-3B44-467A-8E9A-46653BC2D31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8" name="正方形/長方形 207">
          <a:extLst>
            <a:ext uri="{FF2B5EF4-FFF2-40B4-BE49-F238E27FC236}">
              <a16:creationId xmlns:a16="http://schemas.microsoft.com/office/drawing/2014/main" id="{DCD96C60-AA11-43DA-838C-9A624972A58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9" name="正方形/長方形 208">
          <a:extLst>
            <a:ext uri="{FF2B5EF4-FFF2-40B4-BE49-F238E27FC236}">
              <a16:creationId xmlns:a16="http://schemas.microsoft.com/office/drawing/2014/main" id="{50C6749F-5F4A-4014-916D-D73FAC53CF1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10" name="正方形/長方形 209">
          <a:extLst>
            <a:ext uri="{FF2B5EF4-FFF2-40B4-BE49-F238E27FC236}">
              <a16:creationId xmlns:a16="http://schemas.microsoft.com/office/drawing/2014/main" id="{39CF967C-BA51-433A-A6E3-5BE5D50FB8D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11" name="正方形/長方形 210">
          <a:extLst>
            <a:ext uri="{FF2B5EF4-FFF2-40B4-BE49-F238E27FC236}">
              <a16:creationId xmlns:a16="http://schemas.microsoft.com/office/drawing/2014/main" id="{B20752C5-B92C-4753-A635-FD1EA1B737D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12" name="正方形/長方形 211">
          <a:extLst>
            <a:ext uri="{FF2B5EF4-FFF2-40B4-BE49-F238E27FC236}">
              <a16:creationId xmlns:a16="http://schemas.microsoft.com/office/drawing/2014/main" id="{FD1EC4A4-781A-496D-A8A7-F4B96ACE6FD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13" name="正方形/長方形 212">
          <a:extLst>
            <a:ext uri="{FF2B5EF4-FFF2-40B4-BE49-F238E27FC236}">
              <a16:creationId xmlns:a16="http://schemas.microsoft.com/office/drawing/2014/main" id="{14D2DB3A-01E6-41B8-8261-D4462D8408F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14" name="テキスト ボックス 213">
          <a:extLst>
            <a:ext uri="{FF2B5EF4-FFF2-40B4-BE49-F238E27FC236}">
              <a16:creationId xmlns:a16="http://schemas.microsoft.com/office/drawing/2014/main" id="{4940BAE4-D7FF-487E-ABFE-6394E369645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15" name="直線コネクタ 214">
          <a:extLst>
            <a:ext uri="{FF2B5EF4-FFF2-40B4-BE49-F238E27FC236}">
              <a16:creationId xmlns:a16="http://schemas.microsoft.com/office/drawing/2014/main" id="{0080498D-0952-4FC5-B9A6-80F503021CD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16" name="直線コネクタ 215">
          <a:extLst>
            <a:ext uri="{FF2B5EF4-FFF2-40B4-BE49-F238E27FC236}">
              <a16:creationId xmlns:a16="http://schemas.microsoft.com/office/drawing/2014/main" id="{639E1DE1-D200-4CCB-8762-AE707F3D857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17" name="テキスト ボックス 216">
          <a:extLst>
            <a:ext uri="{FF2B5EF4-FFF2-40B4-BE49-F238E27FC236}">
              <a16:creationId xmlns:a16="http://schemas.microsoft.com/office/drawing/2014/main" id="{58169350-1FD1-40CB-8EA9-00D3991ADDF9}"/>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18" name="直線コネクタ 217">
          <a:extLst>
            <a:ext uri="{FF2B5EF4-FFF2-40B4-BE49-F238E27FC236}">
              <a16:creationId xmlns:a16="http://schemas.microsoft.com/office/drawing/2014/main" id="{9A72AEAF-1D79-47F7-9D5A-209AF6E2D69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19" name="テキスト ボックス 218">
          <a:extLst>
            <a:ext uri="{FF2B5EF4-FFF2-40B4-BE49-F238E27FC236}">
              <a16:creationId xmlns:a16="http://schemas.microsoft.com/office/drawing/2014/main" id="{7BE5A2ED-A09F-4951-85AF-02201BA8809A}"/>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20" name="直線コネクタ 219">
          <a:extLst>
            <a:ext uri="{FF2B5EF4-FFF2-40B4-BE49-F238E27FC236}">
              <a16:creationId xmlns:a16="http://schemas.microsoft.com/office/drawing/2014/main" id="{128CEB9E-ECA8-4DBD-BE2E-94D92C464C5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21" name="テキスト ボックス 220">
          <a:extLst>
            <a:ext uri="{FF2B5EF4-FFF2-40B4-BE49-F238E27FC236}">
              <a16:creationId xmlns:a16="http://schemas.microsoft.com/office/drawing/2014/main" id="{C192FD6B-8C20-47D5-AC13-F363F7D9FE07}"/>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22" name="直線コネクタ 221">
          <a:extLst>
            <a:ext uri="{FF2B5EF4-FFF2-40B4-BE49-F238E27FC236}">
              <a16:creationId xmlns:a16="http://schemas.microsoft.com/office/drawing/2014/main" id="{3D530487-76DB-4F5E-854F-A3400A36A888}"/>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23" name="テキスト ボックス 222">
          <a:extLst>
            <a:ext uri="{FF2B5EF4-FFF2-40B4-BE49-F238E27FC236}">
              <a16:creationId xmlns:a16="http://schemas.microsoft.com/office/drawing/2014/main" id="{A1E2DF03-7C8A-4F0E-95E6-6BE6F62C8BA3}"/>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24" name="直線コネクタ 223">
          <a:extLst>
            <a:ext uri="{FF2B5EF4-FFF2-40B4-BE49-F238E27FC236}">
              <a16:creationId xmlns:a16="http://schemas.microsoft.com/office/drawing/2014/main" id="{3F488377-8F08-4031-8385-EB1AA5E8806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25" name="テキスト ボックス 224">
          <a:extLst>
            <a:ext uri="{FF2B5EF4-FFF2-40B4-BE49-F238E27FC236}">
              <a16:creationId xmlns:a16="http://schemas.microsoft.com/office/drawing/2014/main" id="{9B2099E2-68B9-4F68-890C-77F43B779EB3}"/>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26" name="直線コネクタ 225">
          <a:extLst>
            <a:ext uri="{FF2B5EF4-FFF2-40B4-BE49-F238E27FC236}">
              <a16:creationId xmlns:a16="http://schemas.microsoft.com/office/drawing/2014/main" id="{9C0A6818-2BA2-4821-A2C7-F3D11EB8709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27" name="テキスト ボックス 226">
          <a:extLst>
            <a:ext uri="{FF2B5EF4-FFF2-40B4-BE49-F238E27FC236}">
              <a16:creationId xmlns:a16="http://schemas.microsoft.com/office/drawing/2014/main" id="{BC3B9462-01AB-4C9C-AA3B-7F8078FD4BF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28" name="【市民会館】&#10;一人当たり面積グラフ枠">
          <a:extLst>
            <a:ext uri="{FF2B5EF4-FFF2-40B4-BE49-F238E27FC236}">
              <a16:creationId xmlns:a16="http://schemas.microsoft.com/office/drawing/2014/main" id="{B60E13C2-7660-4EC2-976C-D689C48393A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170307</xdr:rowOff>
    </xdr:from>
    <xdr:to>
      <xdr:col>54</xdr:col>
      <xdr:colOff>189865</xdr:colOff>
      <xdr:row>108</xdr:row>
      <xdr:rowOff>92963</xdr:rowOff>
    </xdr:to>
    <xdr:cxnSp macro="">
      <xdr:nvCxnSpPr>
        <xdr:cNvPr id="229" name="直線コネクタ 228">
          <a:extLst>
            <a:ext uri="{FF2B5EF4-FFF2-40B4-BE49-F238E27FC236}">
              <a16:creationId xmlns:a16="http://schemas.microsoft.com/office/drawing/2014/main" id="{E1FCB85A-E8D4-465D-AF68-2E4459CFA376}"/>
            </a:ext>
          </a:extLst>
        </xdr:cNvPr>
        <xdr:cNvCxnSpPr/>
      </xdr:nvCxnSpPr>
      <xdr:spPr>
        <a:xfrm flipV="1">
          <a:off x="10476865" y="17315307"/>
          <a:ext cx="0" cy="129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230" name="【市民会館】&#10;一人当たり面積最小値テキスト">
          <a:extLst>
            <a:ext uri="{FF2B5EF4-FFF2-40B4-BE49-F238E27FC236}">
              <a16:creationId xmlns:a16="http://schemas.microsoft.com/office/drawing/2014/main" id="{0C2414A5-4A51-4964-B742-51B9A40975FA}"/>
            </a:ext>
          </a:extLst>
        </xdr:cNvPr>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231" name="直線コネクタ 230">
          <a:extLst>
            <a:ext uri="{FF2B5EF4-FFF2-40B4-BE49-F238E27FC236}">
              <a16:creationId xmlns:a16="http://schemas.microsoft.com/office/drawing/2014/main" id="{C9EB6CCC-6FDE-4081-843D-F94C449E0729}"/>
            </a:ext>
          </a:extLst>
        </xdr:cNvPr>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116984</xdr:rowOff>
    </xdr:from>
    <xdr:ext cx="469744" cy="259045"/>
    <xdr:sp macro="" textlink="">
      <xdr:nvSpPr>
        <xdr:cNvPr id="232" name="【市民会館】&#10;一人当たり面積最大値テキスト">
          <a:extLst>
            <a:ext uri="{FF2B5EF4-FFF2-40B4-BE49-F238E27FC236}">
              <a16:creationId xmlns:a16="http://schemas.microsoft.com/office/drawing/2014/main" id="{98761C58-5941-4B7D-958B-6BDE420941B5}"/>
            </a:ext>
          </a:extLst>
        </xdr:cNvPr>
        <xdr:cNvSpPr txBox="1"/>
      </xdr:nvSpPr>
      <xdr:spPr>
        <a:xfrm>
          <a:off x="10515600" y="1709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170307</xdr:rowOff>
    </xdr:from>
    <xdr:to>
      <xdr:col>55</xdr:col>
      <xdr:colOff>88900</xdr:colOff>
      <xdr:row>100</xdr:row>
      <xdr:rowOff>170307</xdr:rowOff>
    </xdr:to>
    <xdr:cxnSp macro="">
      <xdr:nvCxnSpPr>
        <xdr:cNvPr id="233" name="直線コネクタ 232">
          <a:extLst>
            <a:ext uri="{FF2B5EF4-FFF2-40B4-BE49-F238E27FC236}">
              <a16:creationId xmlns:a16="http://schemas.microsoft.com/office/drawing/2014/main" id="{7BCE883C-2492-4385-A8F6-F460A4089CDC}"/>
            </a:ext>
          </a:extLst>
        </xdr:cNvPr>
        <xdr:cNvCxnSpPr/>
      </xdr:nvCxnSpPr>
      <xdr:spPr>
        <a:xfrm>
          <a:off x="10388600" y="1731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5351</xdr:rowOff>
    </xdr:from>
    <xdr:ext cx="469744" cy="259045"/>
    <xdr:sp macro="" textlink="">
      <xdr:nvSpPr>
        <xdr:cNvPr id="234" name="【市民会館】&#10;一人当たり面積平均値テキスト">
          <a:extLst>
            <a:ext uri="{FF2B5EF4-FFF2-40B4-BE49-F238E27FC236}">
              <a16:creationId xmlns:a16="http://schemas.microsoft.com/office/drawing/2014/main" id="{06E13154-A1D6-4684-B521-CFE88025DA0B}"/>
            </a:ext>
          </a:extLst>
        </xdr:cNvPr>
        <xdr:cNvSpPr txBox="1"/>
      </xdr:nvSpPr>
      <xdr:spPr>
        <a:xfrm>
          <a:off x="10515600" y="1835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26924</xdr:rowOff>
    </xdr:from>
    <xdr:to>
      <xdr:col>55</xdr:col>
      <xdr:colOff>50800</xdr:colOff>
      <xdr:row>107</xdr:row>
      <xdr:rowOff>128524</xdr:rowOff>
    </xdr:to>
    <xdr:sp macro="" textlink="">
      <xdr:nvSpPr>
        <xdr:cNvPr id="235" name="フローチャート: 判断 234">
          <a:extLst>
            <a:ext uri="{FF2B5EF4-FFF2-40B4-BE49-F238E27FC236}">
              <a16:creationId xmlns:a16="http://schemas.microsoft.com/office/drawing/2014/main" id="{8337AD5A-0913-4FC8-B3A6-EE1278706D64}"/>
            </a:ext>
          </a:extLst>
        </xdr:cNvPr>
        <xdr:cNvSpPr/>
      </xdr:nvSpPr>
      <xdr:spPr>
        <a:xfrm>
          <a:off x="10426700" y="1837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14732</xdr:rowOff>
    </xdr:from>
    <xdr:to>
      <xdr:col>50</xdr:col>
      <xdr:colOff>165100</xdr:colOff>
      <xdr:row>107</xdr:row>
      <xdr:rowOff>116332</xdr:rowOff>
    </xdr:to>
    <xdr:sp macro="" textlink="">
      <xdr:nvSpPr>
        <xdr:cNvPr id="236" name="フローチャート: 判断 235">
          <a:extLst>
            <a:ext uri="{FF2B5EF4-FFF2-40B4-BE49-F238E27FC236}">
              <a16:creationId xmlns:a16="http://schemas.microsoft.com/office/drawing/2014/main" id="{175BC189-0A9A-4524-A4E5-646A45ABFDE3}"/>
            </a:ext>
          </a:extLst>
        </xdr:cNvPr>
        <xdr:cNvSpPr/>
      </xdr:nvSpPr>
      <xdr:spPr>
        <a:xfrm>
          <a:off x="9588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132859</xdr:rowOff>
    </xdr:from>
    <xdr:ext cx="469744" cy="259045"/>
    <xdr:sp macro="" textlink="">
      <xdr:nvSpPr>
        <xdr:cNvPr id="237" name="n_1aveValue【市民会館】&#10;一人当たり面積">
          <a:extLst>
            <a:ext uri="{FF2B5EF4-FFF2-40B4-BE49-F238E27FC236}">
              <a16:creationId xmlns:a16="http://schemas.microsoft.com/office/drawing/2014/main" id="{0ED032B6-F2E8-45EC-ACA7-E26B208092C8}"/>
            </a:ext>
          </a:extLst>
        </xdr:cNvPr>
        <xdr:cNvSpPr txBox="1"/>
      </xdr:nvSpPr>
      <xdr:spPr>
        <a:xfrm>
          <a:off x="93917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168275</xdr:rowOff>
    </xdr:from>
    <xdr:to>
      <xdr:col>46</xdr:col>
      <xdr:colOff>38100</xdr:colOff>
      <xdr:row>107</xdr:row>
      <xdr:rowOff>98425</xdr:rowOff>
    </xdr:to>
    <xdr:sp macro="" textlink="">
      <xdr:nvSpPr>
        <xdr:cNvPr id="238" name="フローチャート: 判断 237">
          <a:extLst>
            <a:ext uri="{FF2B5EF4-FFF2-40B4-BE49-F238E27FC236}">
              <a16:creationId xmlns:a16="http://schemas.microsoft.com/office/drawing/2014/main" id="{A89FBB24-D546-4D1F-A7A3-182B6D8F488D}"/>
            </a:ext>
          </a:extLst>
        </xdr:cNvPr>
        <xdr:cNvSpPr/>
      </xdr:nvSpPr>
      <xdr:spPr>
        <a:xfrm>
          <a:off x="8699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114952</xdr:rowOff>
    </xdr:from>
    <xdr:ext cx="469744" cy="259045"/>
    <xdr:sp macro="" textlink="">
      <xdr:nvSpPr>
        <xdr:cNvPr id="239" name="n_2aveValue【市民会館】&#10;一人当たり面積">
          <a:extLst>
            <a:ext uri="{FF2B5EF4-FFF2-40B4-BE49-F238E27FC236}">
              <a16:creationId xmlns:a16="http://schemas.microsoft.com/office/drawing/2014/main" id="{DA50F569-3C50-4AA5-BED6-FF590C5D7AC6}"/>
            </a:ext>
          </a:extLst>
        </xdr:cNvPr>
        <xdr:cNvSpPr txBox="1"/>
      </xdr:nvSpPr>
      <xdr:spPr>
        <a:xfrm>
          <a:off x="85154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104648</xdr:rowOff>
    </xdr:from>
    <xdr:to>
      <xdr:col>41</xdr:col>
      <xdr:colOff>101600</xdr:colOff>
      <xdr:row>108</xdr:row>
      <xdr:rowOff>34798</xdr:rowOff>
    </xdr:to>
    <xdr:sp macro="" textlink="">
      <xdr:nvSpPr>
        <xdr:cNvPr id="240" name="フローチャート: 判断 239">
          <a:extLst>
            <a:ext uri="{FF2B5EF4-FFF2-40B4-BE49-F238E27FC236}">
              <a16:creationId xmlns:a16="http://schemas.microsoft.com/office/drawing/2014/main" id="{4828BA63-5F63-4873-99D9-09AAC348FBE0}"/>
            </a:ext>
          </a:extLst>
        </xdr:cNvPr>
        <xdr:cNvSpPr/>
      </xdr:nvSpPr>
      <xdr:spPr>
        <a:xfrm>
          <a:off x="7810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108</xdr:row>
      <xdr:rowOff>25925</xdr:rowOff>
    </xdr:from>
    <xdr:ext cx="469744" cy="259045"/>
    <xdr:sp macro="" textlink="">
      <xdr:nvSpPr>
        <xdr:cNvPr id="241" name="n_3aveValue【市民会館】&#10;一人当たり面積">
          <a:extLst>
            <a:ext uri="{FF2B5EF4-FFF2-40B4-BE49-F238E27FC236}">
              <a16:creationId xmlns:a16="http://schemas.microsoft.com/office/drawing/2014/main" id="{77EBE46A-357A-4E65-B8D5-568A65374CDF}"/>
            </a:ext>
          </a:extLst>
        </xdr:cNvPr>
        <xdr:cNvSpPr txBox="1"/>
      </xdr:nvSpPr>
      <xdr:spPr>
        <a:xfrm>
          <a:off x="7626427" y="1854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42" name="テキスト ボックス 241">
          <a:extLst>
            <a:ext uri="{FF2B5EF4-FFF2-40B4-BE49-F238E27FC236}">
              <a16:creationId xmlns:a16="http://schemas.microsoft.com/office/drawing/2014/main" id="{840BB119-E398-4326-AEFC-CACA883B464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43" name="テキスト ボックス 242">
          <a:extLst>
            <a:ext uri="{FF2B5EF4-FFF2-40B4-BE49-F238E27FC236}">
              <a16:creationId xmlns:a16="http://schemas.microsoft.com/office/drawing/2014/main" id="{94B54EA2-AC2A-4BFF-A24F-225BA2EB922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44" name="テキスト ボックス 243">
          <a:extLst>
            <a:ext uri="{FF2B5EF4-FFF2-40B4-BE49-F238E27FC236}">
              <a16:creationId xmlns:a16="http://schemas.microsoft.com/office/drawing/2014/main" id="{36924F93-8CF2-4AFD-9FDB-14C1C98A871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45" name="テキスト ボックス 244">
          <a:extLst>
            <a:ext uri="{FF2B5EF4-FFF2-40B4-BE49-F238E27FC236}">
              <a16:creationId xmlns:a16="http://schemas.microsoft.com/office/drawing/2014/main" id="{1248759C-0930-426D-8E77-61C821526CE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46" name="テキスト ボックス 245">
          <a:extLst>
            <a:ext uri="{FF2B5EF4-FFF2-40B4-BE49-F238E27FC236}">
              <a16:creationId xmlns:a16="http://schemas.microsoft.com/office/drawing/2014/main" id="{89F9EF9A-B260-4FED-BA25-A426ECE86E3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60833</xdr:rowOff>
    </xdr:from>
    <xdr:to>
      <xdr:col>46</xdr:col>
      <xdr:colOff>38100</xdr:colOff>
      <xdr:row>107</xdr:row>
      <xdr:rowOff>162433</xdr:rowOff>
    </xdr:to>
    <xdr:sp macro="" textlink="">
      <xdr:nvSpPr>
        <xdr:cNvPr id="247" name="楕円 246">
          <a:extLst>
            <a:ext uri="{FF2B5EF4-FFF2-40B4-BE49-F238E27FC236}">
              <a16:creationId xmlns:a16="http://schemas.microsoft.com/office/drawing/2014/main" id="{38FAB71B-8497-439A-8D75-C757650C10B2}"/>
            </a:ext>
          </a:extLst>
        </xdr:cNvPr>
        <xdr:cNvSpPr/>
      </xdr:nvSpPr>
      <xdr:spPr>
        <a:xfrm>
          <a:off x="8699500" y="1840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69596</xdr:rowOff>
    </xdr:from>
    <xdr:to>
      <xdr:col>41</xdr:col>
      <xdr:colOff>101600</xdr:colOff>
      <xdr:row>107</xdr:row>
      <xdr:rowOff>171196</xdr:rowOff>
    </xdr:to>
    <xdr:sp macro="" textlink="">
      <xdr:nvSpPr>
        <xdr:cNvPr id="248" name="楕円 247">
          <a:extLst>
            <a:ext uri="{FF2B5EF4-FFF2-40B4-BE49-F238E27FC236}">
              <a16:creationId xmlns:a16="http://schemas.microsoft.com/office/drawing/2014/main" id="{80DD089C-1D9C-4C46-A5D7-F8CB26DB94A2}"/>
            </a:ext>
          </a:extLst>
        </xdr:cNvPr>
        <xdr:cNvSpPr/>
      </xdr:nvSpPr>
      <xdr:spPr>
        <a:xfrm>
          <a:off x="7810500" y="1841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111633</xdr:rowOff>
    </xdr:from>
    <xdr:to>
      <xdr:col>45</xdr:col>
      <xdr:colOff>177800</xdr:colOff>
      <xdr:row>107</xdr:row>
      <xdr:rowOff>120396</xdr:rowOff>
    </xdr:to>
    <xdr:cxnSp macro="">
      <xdr:nvCxnSpPr>
        <xdr:cNvPr id="249" name="直線コネクタ 248">
          <a:extLst>
            <a:ext uri="{FF2B5EF4-FFF2-40B4-BE49-F238E27FC236}">
              <a16:creationId xmlns:a16="http://schemas.microsoft.com/office/drawing/2014/main" id="{7D0DF072-07D7-4E0D-80E5-63DA0FE35F9C}"/>
            </a:ext>
          </a:extLst>
        </xdr:cNvPr>
        <xdr:cNvCxnSpPr/>
      </xdr:nvCxnSpPr>
      <xdr:spPr>
        <a:xfrm flipV="1">
          <a:off x="7861300" y="18456783"/>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107</xdr:row>
      <xdr:rowOff>153560</xdr:rowOff>
    </xdr:from>
    <xdr:ext cx="469744" cy="259045"/>
    <xdr:sp macro="" textlink="">
      <xdr:nvSpPr>
        <xdr:cNvPr id="250" name="n_2mainValue【市民会館】&#10;一人当たり面積">
          <a:extLst>
            <a:ext uri="{FF2B5EF4-FFF2-40B4-BE49-F238E27FC236}">
              <a16:creationId xmlns:a16="http://schemas.microsoft.com/office/drawing/2014/main" id="{8642B855-73B9-43D1-8541-D4B5E282A15F}"/>
            </a:ext>
          </a:extLst>
        </xdr:cNvPr>
        <xdr:cNvSpPr txBox="1"/>
      </xdr:nvSpPr>
      <xdr:spPr>
        <a:xfrm>
          <a:off x="8515427" y="1849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16273</xdr:rowOff>
    </xdr:from>
    <xdr:ext cx="469744" cy="259045"/>
    <xdr:sp macro="" textlink="">
      <xdr:nvSpPr>
        <xdr:cNvPr id="251" name="n_3mainValue【市民会館】&#10;一人当たり面積">
          <a:extLst>
            <a:ext uri="{FF2B5EF4-FFF2-40B4-BE49-F238E27FC236}">
              <a16:creationId xmlns:a16="http://schemas.microsoft.com/office/drawing/2014/main" id="{89576BF2-EFBF-4F95-9536-6DC38EFBF8FB}"/>
            </a:ext>
          </a:extLst>
        </xdr:cNvPr>
        <xdr:cNvSpPr txBox="1"/>
      </xdr:nvSpPr>
      <xdr:spPr>
        <a:xfrm>
          <a:off x="7626427" y="1818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52" name="正方形/長方形 251">
          <a:extLst>
            <a:ext uri="{FF2B5EF4-FFF2-40B4-BE49-F238E27FC236}">
              <a16:creationId xmlns:a16="http://schemas.microsoft.com/office/drawing/2014/main" id="{C6FA14AD-088A-46AE-BB21-CE0F28F84E6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3" name="正方形/長方形 252">
          <a:extLst>
            <a:ext uri="{FF2B5EF4-FFF2-40B4-BE49-F238E27FC236}">
              <a16:creationId xmlns:a16="http://schemas.microsoft.com/office/drawing/2014/main" id="{F622963A-FB6A-4ED1-8DFC-3ABE205D01B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4" name="正方形/長方形 253">
          <a:extLst>
            <a:ext uri="{FF2B5EF4-FFF2-40B4-BE49-F238E27FC236}">
              <a16:creationId xmlns:a16="http://schemas.microsoft.com/office/drawing/2014/main" id="{36CA6CA5-CE4F-4567-B601-D983C62DBBE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5" name="正方形/長方形 254">
          <a:extLst>
            <a:ext uri="{FF2B5EF4-FFF2-40B4-BE49-F238E27FC236}">
              <a16:creationId xmlns:a16="http://schemas.microsoft.com/office/drawing/2014/main" id="{532140E2-6384-4523-94D9-8414FB9E0E1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6" name="正方形/長方形 255">
          <a:extLst>
            <a:ext uri="{FF2B5EF4-FFF2-40B4-BE49-F238E27FC236}">
              <a16:creationId xmlns:a16="http://schemas.microsoft.com/office/drawing/2014/main" id="{CE8E272F-DA9F-4579-847D-E11AFA3018A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7" name="正方形/長方形 256">
          <a:extLst>
            <a:ext uri="{FF2B5EF4-FFF2-40B4-BE49-F238E27FC236}">
              <a16:creationId xmlns:a16="http://schemas.microsoft.com/office/drawing/2014/main" id="{CDF0A8DC-52E2-4834-A8BB-A7C5097B135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8" name="正方形/長方形 257">
          <a:extLst>
            <a:ext uri="{FF2B5EF4-FFF2-40B4-BE49-F238E27FC236}">
              <a16:creationId xmlns:a16="http://schemas.microsoft.com/office/drawing/2014/main" id="{20EEE8D3-A0BF-422C-A564-068371565CD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9" name="正方形/長方形 258">
          <a:extLst>
            <a:ext uri="{FF2B5EF4-FFF2-40B4-BE49-F238E27FC236}">
              <a16:creationId xmlns:a16="http://schemas.microsoft.com/office/drawing/2014/main" id="{D81424E9-5D07-4FDB-9E05-DD43956CD2B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0" name="正方形/長方形 259">
          <a:extLst>
            <a:ext uri="{FF2B5EF4-FFF2-40B4-BE49-F238E27FC236}">
              <a16:creationId xmlns:a16="http://schemas.microsoft.com/office/drawing/2014/main" id="{6C69D30F-5F3B-47F9-9D58-E52E9338A91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1" name="正方形/長方形 260">
          <a:extLst>
            <a:ext uri="{FF2B5EF4-FFF2-40B4-BE49-F238E27FC236}">
              <a16:creationId xmlns:a16="http://schemas.microsoft.com/office/drawing/2014/main" id="{B3354786-72E3-4B39-8B4D-A258E63681A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2" name="正方形/長方形 261">
          <a:extLst>
            <a:ext uri="{FF2B5EF4-FFF2-40B4-BE49-F238E27FC236}">
              <a16:creationId xmlns:a16="http://schemas.microsoft.com/office/drawing/2014/main" id="{478A89F2-71F9-471F-952F-AC14BB05B87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3" name="正方形/長方形 262">
          <a:extLst>
            <a:ext uri="{FF2B5EF4-FFF2-40B4-BE49-F238E27FC236}">
              <a16:creationId xmlns:a16="http://schemas.microsoft.com/office/drawing/2014/main" id="{738EDC5B-3B3D-4DB1-AE70-06958C4AADB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4" name="正方形/長方形 263">
          <a:extLst>
            <a:ext uri="{FF2B5EF4-FFF2-40B4-BE49-F238E27FC236}">
              <a16:creationId xmlns:a16="http://schemas.microsoft.com/office/drawing/2014/main" id="{99BBF395-A82E-4B24-87A5-04941BDD1D9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5" name="正方形/長方形 264">
          <a:extLst>
            <a:ext uri="{FF2B5EF4-FFF2-40B4-BE49-F238E27FC236}">
              <a16:creationId xmlns:a16="http://schemas.microsoft.com/office/drawing/2014/main" id="{03EA2A9B-CD99-4558-9B6F-055860964B8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6" name="正方形/長方形 265">
          <a:extLst>
            <a:ext uri="{FF2B5EF4-FFF2-40B4-BE49-F238E27FC236}">
              <a16:creationId xmlns:a16="http://schemas.microsoft.com/office/drawing/2014/main" id="{CC3B1432-24D5-4C52-B6D1-2D7F9F70792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7" name="正方形/長方形 266">
          <a:extLst>
            <a:ext uri="{FF2B5EF4-FFF2-40B4-BE49-F238E27FC236}">
              <a16:creationId xmlns:a16="http://schemas.microsoft.com/office/drawing/2014/main" id="{264C11BB-1327-4213-B7E7-628A0E0C9C4F}"/>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68" name="正方形/長方形 267">
          <a:extLst>
            <a:ext uri="{FF2B5EF4-FFF2-40B4-BE49-F238E27FC236}">
              <a16:creationId xmlns:a16="http://schemas.microsoft.com/office/drawing/2014/main" id="{C1F0A576-EA53-475F-8221-260AB80F708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9" name="正方形/長方形 268">
          <a:extLst>
            <a:ext uri="{FF2B5EF4-FFF2-40B4-BE49-F238E27FC236}">
              <a16:creationId xmlns:a16="http://schemas.microsoft.com/office/drawing/2014/main" id="{3A95AB7C-7278-4EB5-B6CC-82D36F276A3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0" name="正方形/長方形 269">
          <a:extLst>
            <a:ext uri="{FF2B5EF4-FFF2-40B4-BE49-F238E27FC236}">
              <a16:creationId xmlns:a16="http://schemas.microsoft.com/office/drawing/2014/main" id="{A1B9C741-8FB7-47E3-9CFF-0155E03DF2B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1" name="正方形/長方形 270">
          <a:extLst>
            <a:ext uri="{FF2B5EF4-FFF2-40B4-BE49-F238E27FC236}">
              <a16:creationId xmlns:a16="http://schemas.microsoft.com/office/drawing/2014/main" id="{C8170196-DF1B-4A0F-8287-1949C02951A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2" name="正方形/長方形 271">
          <a:extLst>
            <a:ext uri="{FF2B5EF4-FFF2-40B4-BE49-F238E27FC236}">
              <a16:creationId xmlns:a16="http://schemas.microsoft.com/office/drawing/2014/main" id="{D2A1FC7C-C8C0-4DE8-B406-A55D9A23E7E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3" name="正方形/長方形 272">
          <a:extLst>
            <a:ext uri="{FF2B5EF4-FFF2-40B4-BE49-F238E27FC236}">
              <a16:creationId xmlns:a16="http://schemas.microsoft.com/office/drawing/2014/main" id="{4156572B-B093-44C6-B18A-3B9BC775A60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4" name="正方形/長方形 273">
          <a:extLst>
            <a:ext uri="{FF2B5EF4-FFF2-40B4-BE49-F238E27FC236}">
              <a16:creationId xmlns:a16="http://schemas.microsoft.com/office/drawing/2014/main" id="{9F50C76B-669C-4009-B163-AE02A9C3EF1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5" name="正方形/長方形 274">
          <a:extLst>
            <a:ext uri="{FF2B5EF4-FFF2-40B4-BE49-F238E27FC236}">
              <a16:creationId xmlns:a16="http://schemas.microsoft.com/office/drawing/2014/main" id="{112429D9-9B21-496E-A85E-E541C5B95743}"/>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76" name="正方形/長方形 275">
          <a:extLst>
            <a:ext uri="{FF2B5EF4-FFF2-40B4-BE49-F238E27FC236}">
              <a16:creationId xmlns:a16="http://schemas.microsoft.com/office/drawing/2014/main" id="{C3E262ED-78DC-4104-BA0E-4D4CCBFF4F3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7" name="正方形/長方形 276">
          <a:extLst>
            <a:ext uri="{FF2B5EF4-FFF2-40B4-BE49-F238E27FC236}">
              <a16:creationId xmlns:a16="http://schemas.microsoft.com/office/drawing/2014/main" id="{E0D9DD27-9F84-447C-A9BA-3958A2A1B81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8" name="正方形/長方形 277">
          <a:extLst>
            <a:ext uri="{FF2B5EF4-FFF2-40B4-BE49-F238E27FC236}">
              <a16:creationId xmlns:a16="http://schemas.microsoft.com/office/drawing/2014/main" id="{557787EA-BF26-4AED-81DE-50D8A9F0863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9" name="正方形/長方形 278">
          <a:extLst>
            <a:ext uri="{FF2B5EF4-FFF2-40B4-BE49-F238E27FC236}">
              <a16:creationId xmlns:a16="http://schemas.microsoft.com/office/drawing/2014/main" id="{EC8BD3E0-7BAD-4BFB-99C9-D340D79FDB2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80" name="正方形/長方形 279">
          <a:extLst>
            <a:ext uri="{FF2B5EF4-FFF2-40B4-BE49-F238E27FC236}">
              <a16:creationId xmlns:a16="http://schemas.microsoft.com/office/drawing/2014/main" id="{141E909C-667B-41AA-A117-5B6DF63084B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81" name="正方形/長方形 280">
          <a:extLst>
            <a:ext uri="{FF2B5EF4-FFF2-40B4-BE49-F238E27FC236}">
              <a16:creationId xmlns:a16="http://schemas.microsoft.com/office/drawing/2014/main" id="{F31FAF00-EBB9-4810-A982-FF6AC9AEF1E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82" name="正方形/長方形 281">
          <a:extLst>
            <a:ext uri="{FF2B5EF4-FFF2-40B4-BE49-F238E27FC236}">
              <a16:creationId xmlns:a16="http://schemas.microsoft.com/office/drawing/2014/main" id="{A5C49D27-7057-4319-8F6C-65B073A024C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3" name="正方形/長方形 282">
          <a:extLst>
            <a:ext uri="{FF2B5EF4-FFF2-40B4-BE49-F238E27FC236}">
              <a16:creationId xmlns:a16="http://schemas.microsoft.com/office/drawing/2014/main" id="{AA9BF4BE-B240-41D0-9713-FC095567A92C}"/>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84" name="正方形/長方形 283">
          <a:extLst>
            <a:ext uri="{FF2B5EF4-FFF2-40B4-BE49-F238E27FC236}">
              <a16:creationId xmlns:a16="http://schemas.microsoft.com/office/drawing/2014/main" id="{AD3EC29E-A2B7-42B6-8070-86ED3BE0000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5" name="正方形/長方形 284">
          <a:extLst>
            <a:ext uri="{FF2B5EF4-FFF2-40B4-BE49-F238E27FC236}">
              <a16:creationId xmlns:a16="http://schemas.microsoft.com/office/drawing/2014/main" id="{B2F71FEA-C7AA-4F3E-B37F-01FCB6B7D83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86" name="正方形/長方形 285">
          <a:extLst>
            <a:ext uri="{FF2B5EF4-FFF2-40B4-BE49-F238E27FC236}">
              <a16:creationId xmlns:a16="http://schemas.microsoft.com/office/drawing/2014/main" id="{682FB146-5FFA-4F8B-8A5E-5D30B25D749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7" name="正方形/長方形 286">
          <a:extLst>
            <a:ext uri="{FF2B5EF4-FFF2-40B4-BE49-F238E27FC236}">
              <a16:creationId xmlns:a16="http://schemas.microsoft.com/office/drawing/2014/main" id="{77498882-BDD3-4DD5-AE00-ADD79112876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88" name="正方形/長方形 287">
          <a:extLst>
            <a:ext uri="{FF2B5EF4-FFF2-40B4-BE49-F238E27FC236}">
              <a16:creationId xmlns:a16="http://schemas.microsoft.com/office/drawing/2014/main" id="{257BAE14-28B8-4FBC-828E-0D19AA09442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9" name="正方形/長方形 288">
          <a:extLst>
            <a:ext uri="{FF2B5EF4-FFF2-40B4-BE49-F238E27FC236}">
              <a16:creationId xmlns:a16="http://schemas.microsoft.com/office/drawing/2014/main" id="{116DE3F7-503C-4BC9-A477-04A85644851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0" name="正方形/長方形 289">
          <a:extLst>
            <a:ext uri="{FF2B5EF4-FFF2-40B4-BE49-F238E27FC236}">
              <a16:creationId xmlns:a16="http://schemas.microsoft.com/office/drawing/2014/main" id="{697CFFC2-E2AF-409A-B67D-7AB8E8ACE3B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1" name="正方形/長方形 290">
          <a:extLst>
            <a:ext uri="{FF2B5EF4-FFF2-40B4-BE49-F238E27FC236}">
              <a16:creationId xmlns:a16="http://schemas.microsoft.com/office/drawing/2014/main" id="{E9A36D49-4E9B-4BE9-AE47-E673D0A4EEE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92" name="テキスト ボックス 291">
          <a:extLst>
            <a:ext uri="{FF2B5EF4-FFF2-40B4-BE49-F238E27FC236}">
              <a16:creationId xmlns:a16="http://schemas.microsoft.com/office/drawing/2014/main" id="{07BC59F3-476E-40BD-BECC-290BFBB2222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93" name="直線コネクタ 292">
          <a:extLst>
            <a:ext uri="{FF2B5EF4-FFF2-40B4-BE49-F238E27FC236}">
              <a16:creationId xmlns:a16="http://schemas.microsoft.com/office/drawing/2014/main" id="{EA6BE46B-6DFB-4BF1-9D66-37B9A899131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94" name="直線コネクタ 293">
          <a:extLst>
            <a:ext uri="{FF2B5EF4-FFF2-40B4-BE49-F238E27FC236}">
              <a16:creationId xmlns:a16="http://schemas.microsoft.com/office/drawing/2014/main" id="{FB808920-ADFD-4C32-8F95-DBAFD02F14D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95" name="テキスト ボックス 294">
          <a:extLst>
            <a:ext uri="{FF2B5EF4-FFF2-40B4-BE49-F238E27FC236}">
              <a16:creationId xmlns:a16="http://schemas.microsoft.com/office/drawing/2014/main" id="{E9B4BA9B-8107-4BEC-AB8D-94906F4221D7}"/>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96" name="直線コネクタ 295">
          <a:extLst>
            <a:ext uri="{FF2B5EF4-FFF2-40B4-BE49-F238E27FC236}">
              <a16:creationId xmlns:a16="http://schemas.microsoft.com/office/drawing/2014/main" id="{2C88EE52-C09E-40BC-A5D8-4F13AAB1DA7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97" name="テキスト ボックス 296">
          <a:extLst>
            <a:ext uri="{FF2B5EF4-FFF2-40B4-BE49-F238E27FC236}">
              <a16:creationId xmlns:a16="http://schemas.microsoft.com/office/drawing/2014/main" id="{9A9D7085-5767-441B-952E-E4BD7D73EAA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98" name="直線コネクタ 297">
          <a:extLst>
            <a:ext uri="{FF2B5EF4-FFF2-40B4-BE49-F238E27FC236}">
              <a16:creationId xmlns:a16="http://schemas.microsoft.com/office/drawing/2014/main" id="{16437236-421E-4E7A-A2D5-A45C706E0DE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99" name="テキスト ボックス 298">
          <a:extLst>
            <a:ext uri="{FF2B5EF4-FFF2-40B4-BE49-F238E27FC236}">
              <a16:creationId xmlns:a16="http://schemas.microsoft.com/office/drawing/2014/main" id="{F4613A7E-CA23-4EC3-84FE-6B67E828FF8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00" name="直線コネクタ 299">
          <a:extLst>
            <a:ext uri="{FF2B5EF4-FFF2-40B4-BE49-F238E27FC236}">
              <a16:creationId xmlns:a16="http://schemas.microsoft.com/office/drawing/2014/main" id="{140F9C93-0E2D-4710-B387-086DC72E8E4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01" name="テキスト ボックス 300">
          <a:extLst>
            <a:ext uri="{FF2B5EF4-FFF2-40B4-BE49-F238E27FC236}">
              <a16:creationId xmlns:a16="http://schemas.microsoft.com/office/drawing/2014/main" id="{79BA3E15-0330-43D4-98DE-ACA56EC86BA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02" name="直線コネクタ 301">
          <a:extLst>
            <a:ext uri="{FF2B5EF4-FFF2-40B4-BE49-F238E27FC236}">
              <a16:creationId xmlns:a16="http://schemas.microsoft.com/office/drawing/2014/main" id="{C17996E5-1C50-490B-94D0-79C283D69A0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03" name="テキスト ボックス 302">
          <a:extLst>
            <a:ext uri="{FF2B5EF4-FFF2-40B4-BE49-F238E27FC236}">
              <a16:creationId xmlns:a16="http://schemas.microsoft.com/office/drawing/2014/main" id="{CC637EB5-400B-445A-976C-E0AB8989809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04" name="直線コネクタ 303">
          <a:extLst>
            <a:ext uri="{FF2B5EF4-FFF2-40B4-BE49-F238E27FC236}">
              <a16:creationId xmlns:a16="http://schemas.microsoft.com/office/drawing/2014/main" id="{9F0731D9-FC4B-4F5A-8B37-98D14D1EE2C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05" name="テキスト ボックス 304">
          <a:extLst>
            <a:ext uri="{FF2B5EF4-FFF2-40B4-BE49-F238E27FC236}">
              <a16:creationId xmlns:a16="http://schemas.microsoft.com/office/drawing/2014/main" id="{08C28A31-2343-4DBE-A9A0-3326EC18521F}"/>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06" name="直線コネクタ 305">
          <a:extLst>
            <a:ext uri="{FF2B5EF4-FFF2-40B4-BE49-F238E27FC236}">
              <a16:creationId xmlns:a16="http://schemas.microsoft.com/office/drawing/2014/main" id="{A68BCEB4-093E-40EE-BF16-D520BA23F6E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07" name="テキスト ボックス 306">
          <a:extLst>
            <a:ext uri="{FF2B5EF4-FFF2-40B4-BE49-F238E27FC236}">
              <a16:creationId xmlns:a16="http://schemas.microsoft.com/office/drawing/2014/main" id="{3653955B-2EE9-42D4-B10D-833E3CB2F61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08" name="【消防施設】&#10;有形固定資産減価償却率グラフ枠">
          <a:extLst>
            <a:ext uri="{FF2B5EF4-FFF2-40B4-BE49-F238E27FC236}">
              <a16:creationId xmlns:a16="http://schemas.microsoft.com/office/drawing/2014/main" id="{BE42FF61-A6B6-4DFA-806F-7D8251D58CA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106680</xdr:rowOff>
    </xdr:to>
    <xdr:cxnSp macro="">
      <xdr:nvCxnSpPr>
        <xdr:cNvPr id="309" name="直線コネクタ 308">
          <a:extLst>
            <a:ext uri="{FF2B5EF4-FFF2-40B4-BE49-F238E27FC236}">
              <a16:creationId xmlns:a16="http://schemas.microsoft.com/office/drawing/2014/main" id="{DB5DFE75-8B1B-4D97-AA8B-5A9BA8CDFD79}"/>
            </a:ext>
          </a:extLst>
        </xdr:cNvPr>
        <xdr:cNvCxnSpPr/>
      </xdr:nvCxnSpPr>
      <xdr:spPr>
        <a:xfrm flipV="1">
          <a:off x="16318864" y="13280571"/>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310" name="【消防施設】&#10;有形固定資産減価償却率最小値テキスト">
          <a:extLst>
            <a:ext uri="{FF2B5EF4-FFF2-40B4-BE49-F238E27FC236}">
              <a16:creationId xmlns:a16="http://schemas.microsoft.com/office/drawing/2014/main" id="{9300BD67-FD31-48F2-99BA-CDAF15BE0A1D}"/>
            </a:ext>
          </a:extLst>
        </xdr:cNvPr>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311" name="直線コネクタ 310">
          <a:extLst>
            <a:ext uri="{FF2B5EF4-FFF2-40B4-BE49-F238E27FC236}">
              <a16:creationId xmlns:a16="http://schemas.microsoft.com/office/drawing/2014/main" id="{D56F59F8-D7B3-4B26-AAB4-B5C6BFB36E57}"/>
            </a:ext>
          </a:extLst>
        </xdr:cNvPr>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12" name="【消防施設】&#10;有形固定資産減価償却率最大値テキスト">
          <a:extLst>
            <a:ext uri="{FF2B5EF4-FFF2-40B4-BE49-F238E27FC236}">
              <a16:creationId xmlns:a16="http://schemas.microsoft.com/office/drawing/2014/main" id="{CCC44EC1-1F32-4A86-938F-CDDBF6A64A89}"/>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13" name="直線コネクタ 312">
          <a:extLst>
            <a:ext uri="{FF2B5EF4-FFF2-40B4-BE49-F238E27FC236}">
              <a16:creationId xmlns:a16="http://schemas.microsoft.com/office/drawing/2014/main" id="{AE4F7596-2616-4E20-845F-ABF3098AE671}"/>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111051</xdr:rowOff>
    </xdr:from>
    <xdr:ext cx="405111" cy="259045"/>
    <xdr:sp macro="" textlink="">
      <xdr:nvSpPr>
        <xdr:cNvPr id="314" name="【消防施設】&#10;有形固定資産減価償却率平均値テキスト">
          <a:extLst>
            <a:ext uri="{FF2B5EF4-FFF2-40B4-BE49-F238E27FC236}">
              <a16:creationId xmlns:a16="http://schemas.microsoft.com/office/drawing/2014/main" id="{76AF430E-8696-47CF-860A-8D3D3B4E6454}"/>
            </a:ext>
          </a:extLst>
        </xdr:cNvPr>
        <xdr:cNvSpPr txBox="1"/>
      </xdr:nvSpPr>
      <xdr:spPr>
        <a:xfrm>
          <a:off x="16357600" y="13827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132624</xdr:rowOff>
    </xdr:from>
    <xdr:to>
      <xdr:col>85</xdr:col>
      <xdr:colOff>177800</xdr:colOff>
      <xdr:row>81</xdr:row>
      <xdr:rowOff>62774</xdr:rowOff>
    </xdr:to>
    <xdr:sp macro="" textlink="">
      <xdr:nvSpPr>
        <xdr:cNvPr id="315" name="フローチャート: 判断 314">
          <a:extLst>
            <a:ext uri="{FF2B5EF4-FFF2-40B4-BE49-F238E27FC236}">
              <a16:creationId xmlns:a16="http://schemas.microsoft.com/office/drawing/2014/main" id="{A5ECB6A2-2B74-4CD2-B517-D9268058C148}"/>
            </a:ext>
          </a:extLst>
        </xdr:cNvPr>
        <xdr:cNvSpPr/>
      </xdr:nvSpPr>
      <xdr:spPr>
        <a:xfrm>
          <a:off x="16268700" y="1384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142421</xdr:rowOff>
    </xdr:from>
    <xdr:to>
      <xdr:col>81</xdr:col>
      <xdr:colOff>101600</xdr:colOff>
      <xdr:row>81</xdr:row>
      <xdr:rowOff>72571</xdr:rowOff>
    </xdr:to>
    <xdr:sp macro="" textlink="">
      <xdr:nvSpPr>
        <xdr:cNvPr id="316" name="フローチャート: 判断 315">
          <a:extLst>
            <a:ext uri="{FF2B5EF4-FFF2-40B4-BE49-F238E27FC236}">
              <a16:creationId xmlns:a16="http://schemas.microsoft.com/office/drawing/2014/main" id="{04D74F10-88E1-4925-AB28-E71A05DA5861}"/>
            </a:ext>
          </a:extLst>
        </xdr:cNvPr>
        <xdr:cNvSpPr/>
      </xdr:nvSpPr>
      <xdr:spPr>
        <a:xfrm>
          <a:off x="154305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89098</xdr:rowOff>
    </xdr:from>
    <xdr:ext cx="405111" cy="259045"/>
    <xdr:sp macro="" textlink="">
      <xdr:nvSpPr>
        <xdr:cNvPr id="317" name="n_1aveValue【消防施設】&#10;有形固定資産減価償却率">
          <a:extLst>
            <a:ext uri="{FF2B5EF4-FFF2-40B4-BE49-F238E27FC236}">
              <a16:creationId xmlns:a16="http://schemas.microsoft.com/office/drawing/2014/main" id="{1B19E765-8E3C-4A07-82BE-FB064F711EEC}"/>
            </a:ext>
          </a:extLst>
        </xdr:cNvPr>
        <xdr:cNvSpPr txBox="1"/>
      </xdr:nvSpPr>
      <xdr:spPr>
        <a:xfrm>
          <a:off x="15266044" y="1363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127726</xdr:rowOff>
    </xdr:from>
    <xdr:to>
      <xdr:col>76</xdr:col>
      <xdr:colOff>165100</xdr:colOff>
      <xdr:row>81</xdr:row>
      <xdr:rowOff>57876</xdr:rowOff>
    </xdr:to>
    <xdr:sp macro="" textlink="">
      <xdr:nvSpPr>
        <xdr:cNvPr id="318" name="フローチャート: 判断 317">
          <a:extLst>
            <a:ext uri="{FF2B5EF4-FFF2-40B4-BE49-F238E27FC236}">
              <a16:creationId xmlns:a16="http://schemas.microsoft.com/office/drawing/2014/main" id="{86A7576B-0B47-4B4C-BD06-90D2D11DAB1A}"/>
            </a:ext>
          </a:extLst>
        </xdr:cNvPr>
        <xdr:cNvSpPr/>
      </xdr:nvSpPr>
      <xdr:spPr>
        <a:xfrm>
          <a:off x="14541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74403</xdr:rowOff>
    </xdr:from>
    <xdr:ext cx="405111" cy="259045"/>
    <xdr:sp macro="" textlink="">
      <xdr:nvSpPr>
        <xdr:cNvPr id="319" name="n_2aveValue【消防施設】&#10;有形固定資産減価償却率">
          <a:extLst>
            <a:ext uri="{FF2B5EF4-FFF2-40B4-BE49-F238E27FC236}">
              <a16:creationId xmlns:a16="http://schemas.microsoft.com/office/drawing/2014/main" id="{DE508395-A512-4DF4-AB81-F5DC52518CAC}"/>
            </a:ext>
          </a:extLst>
        </xdr:cNvPr>
        <xdr:cNvSpPr txBox="1"/>
      </xdr:nvSpPr>
      <xdr:spPr>
        <a:xfrm>
          <a:off x="143897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90170</xdr:rowOff>
    </xdr:from>
    <xdr:to>
      <xdr:col>72</xdr:col>
      <xdr:colOff>38100</xdr:colOff>
      <xdr:row>81</xdr:row>
      <xdr:rowOff>20320</xdr:rowOff>
    </xdr:to>
    <xdr:sp macro="" textlink="">
      <xdr:nvSpPr>
        <xdr:cNvPr id="320" name="フローチャート: 判断 319">
          <a:extLst>
            <a:ext uri="{FF2B5EF4-FFF2-40B4-BE49-F238E27FC236}">
              <a16:creationId xmlns:a16="http://schemas.microsoft.com/office/drawing/2014/main" id="{F762C747-9278-40F5-A259-5CF28E491ABA}"/>
            </a:ext>
          </a:extLst>
        </xdr:cNvPr>
        <xdr:cNvSpPr/>
      </xdr:nvSpPr>
      <xdr:spPr>
        <a:xfrm>
          <a:off x="13652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36847</xdr:rowOff>
    </xdr:from>
    <xdr:ext cx="405111" cy="259045"/>
    <xdr:sp macro="" textlink="">
      <xdr:nvSpPr>
        <xdr:cNvPr id="321" name="n_3aveValue【消防施設】&#10;有形固定資産減価償却率">
          <a:extLst>
            <a:ext uri="{FF2B5EF4-FFF2-40B4-BE49-F238E27FC236}">
              <a16:creationId xmlns:a16="http://schemas.microsoft.com/office/drawing/2014/main" id="{67282760-8612-4D2B-98D1-1DE78EB1C3FE}"/>
            </a:ext>
          </a:extLst>
        </xdr:cNvPr>
        <xdr:cNvSpPr txBox="1"/>
      </xdr:nvSpPr>
      <xdr:spPr>
        <a:xfrm>
          <a:off x="13500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7B8627C2-8DFC-41FF-A40A-DD482691C06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DE449E5B-B8D0-4025-97C3-EE869B4996F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1B8CC7A9-953E-4FF9-A719-206D4D6FD13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E7EA4D09-5826-4E02-B7FA-52822C3CA92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79383A02-B1BF-445F-9CDF-13D121B7CAF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39551</xdr:rowOff>
    </xdr:from>
    <xdr:to>
      <xdr:col>76</xdr:col>
      <xdr:colOff>165100</xdr:colOff>
      <xdr:row>81</xdr:row>
      <xdr:rowOff>141151</xdr:rowOff>
    </xdr:to>
    <xdr:sp macro="" textlink="">
      <xdr:nvSpPr>
        <xdr:cNvPr id="327" name="楕円 326">
          <a:extLst>
            <a:ext uri="{FF2B5EF4-FFF2-40B4-BE49-F238E27FC236}">
              <a16:creationId xmlns:a16="http://schemas.microsoft.com/office/drawing/2014/main" id="{85DCB202-A732-4112-8497-E43323DCE8FC}"/>
            </a:ext>
          </a:extLst>
        </xdr:cNvPr>
        <xdr:cNvSpPr/>
      </xdr:nvSpPr>
      <xdr:spPr>
        <a:xfrm>
          <a:off x="14541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132278</xdr:rowOff>
    </xdr:from>
    <xdr:ext cx="405111" cy="259045"/>
    <xdr:sp macro="" textlink="">
      <xdr:nvSpPr>
        <xdr:cNvPr id="328" name="n_2mainValue【消防施設】&#10;有形固定資産減価償却率">
          <a:extLst>
            <a:ext uri="{FF2B5EF4-FFF2-40B4-BE49-F238E27FC236}">
              <a16:creationId xmlns:a16="http://schemas.microsoft.com/office/drawing/2014/main" id="{84352FBD-C6B4-497D-A5BA-9E1B47E01612}"/>
            </a:ext>
          </a:extLst>
        </xdr:cNvPr>
        <xdr:cNvSpPr txBox="1"/>
      </xdr:nvSpPr>
      <xdr:spPr>
        <a:xfrm>
          <a:off x="14389744" y="1401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29" name="正方形/長方形 328">
          <a:extLst>
            <a:ext uri="{FF2B5EF4-FFF2-40B4-BE49-F238E27FC236}">
              <a16:creationId xmlns:a16="http://schemas.microsoft.com/office/drawing/2014/main" id="{90EED3EF-D83F-4483-9C12-E9591C0DFFB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0" name="正方形/長方形 329">
          <a:extLst>
            <a:ext uri="{FF2B5EF4-FFF2-40B4-BE49-F238E27FC236}">
              <a16:creationId xmlns:a16="http://schemas.microsoft.com/office/drawing/2014/main" id="{6F2E1999-EF20-45B6-BD17-CA57472AB05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1" name="正方形/長方形 330">
          <a:extLst>
            <a:ext uri="{FF2B5EF4-FFF2-40B4-BE49-F238E27FC236}">
              <a16:creationId xmlns:a16="http://schemas.microsoft.com/office/drawing/2014/main" id="{FEF512C7-D51B-4A30-AEAC-BB63D867D2D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32" name="正方形/長方形 331">
          <a:extLst>
            <a:ext uri="{FF2B5EF4-FFF2-40B4-BE49-F238E27FC236}">
              <a16:creationId xmlns:a16="http://schemas.microsoft.com/office/drawing/2014/main" id="{04E1BD1B-A9B3-44ED-B7D4-807100EDE2C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33" name="正方形/長方形 332">
          <a:extLst>
            <a:ext uri="{FF2B5EF4-FFF2-40B4-BE49-F238E27FC236}">
              <a16:creationId xmlns:a16="http://schemas.microsoft.com/office/drawing/2014/main" id="{C2D44F01-0C49-4A58-AA0E-0B7917529E1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34" name="正方形/長方形 333">
          <a:extLst>
            <a:ext uri="{FF2B5EF4-FFF2-40B4-BE49-F238E27FC236}">
              <a16:creationId xmlns:a16="http://schemas.microsoft.com/office/drawing/2014/main" id="{883A9451-EF06-43E8-BED8-B5BB4D622E3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35" name="正方形/長方形 334">
          <a:extLst>
            <a:ext uri="{FF2B5EF4-FFF2-40B4-BE49-F238E27FC236}">
              <a16:creationId xmlns:a16="http://schemas.microsoft.com/office/drawing/2014/main" id="{F7550A81-E407-4EAB-BE94-5628E0F57C1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36" name="正方形/長方形 335">
          <a:extLst>
            <a:ext uri="{FF2B5EF4-FFF2-40B4-BE49-F238E27FC236}">
              <a16:creationId xmlns:a16="http://schemas.microsoft.com/office/drawing/2014/main" id="{F398A7F4-4BC9-4485-AC54-3AF754B099E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37" name="テキスト ボックス 336">
          <a:extLst>
            <a:ext uri="{FF2B5EF4-FFF2-40B4-BE49-F238E27FC236}">
              <a16:creationId xmlns:a16="http://schemas.microsoft.com/office/drawing/2014/main" id="{A81D745B-09A3-4288-BD6B-47D47762ABF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38" name="直線コネクタ 337">
          <a:extLst>
            <a:ext uri="{FF2B5EF4-FFF2-40B4-BE49-F238E27FC236}">
              <a16:creationId xmlns:a16="http://schemas.microsoft.com/office/drawing/2014/main" id="{56C1931F-E9BC-4240-A587-FEAB32013E8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39" name="直線コネクタ 338">
          <a:extLst>
            <a:ext uri="{FF2B5EF4-FFF2-40B4-BE49-F238E27FC236}">
              <a16:creationId xmlns:a16="http://schemas.microsoft.com/office/drawing/2014/main" id="{19AB7931-459E-4617-BF15-861106D912D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40" name="テキスト ボックス 339">
          <a:extLst>
            <a:ext uri="{FF2B5EF4-FFF2-40B4-BE49-F238E27FC236}">
              <a16:creationId xmlns:a16="http://schemas.microsoft.com/office/drawing/2014/main" id="{C7C08ABB-C602-4D10-8D8D-7EF4BE3679B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41" name="直線コネクタ 340">
          <a:extLst>
            <a:ext uri="{FF2B5EF4-FFF2-40B4-BE49-F238E27FC236}">
              <a16:creationId xmlns:a16="http://schemas.microsoft.com/office/drawing/2014/main" id="{0BA04E24-E91F-492A-B19A-331941924CC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42" name="テキスト ボックス 341">
          <a:extLst>
            <a:ext uri="{FF2B5EF4-FFF2-40B4-BE49-F238E27FC236}">
              <a16:creationId xmlns:a16="http://schemas.microsoft.com/office/drawing/2014/main" id="{75A32070-FD23-4653-B01D-A0178662F97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43" name="直線コネクタ 342">
          <a:extLst>
            <a:ext uri="{FF2B5EF4-FFF2-40B4-BE49-F238E27FC236}">
              <a16:creationId xmlns:a16="http://schemas.microsoft.com/office/drawing/2014/main" id="{307D237E-308F-46C4-9F21-456A4211017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44" name="テキスト ボックス 343">
          <a:extLst>
            <a:ext uri="{FF2B5EF4-FFF2-40B4-BE49-F238E27FC236}">
              <a16:creationId xmlns:a16="http://schemas.microsoft.com/office/drawing/2014/main" id="{35916C7C-5A17-4F57-9675-AF839B4AD48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45" name="直線コネクタ 344">
          <a:extLst>
            <a:ext uri="{FF2B5EF4-FFF2-40B4-BE49-F238E27FC236}">
              <a16:creationId xmlns:a16="http://schemas.microsoft.com/office/drawing/2014/main" id="{98EDF7C9-ABB6-4042-B9C0-7E5FEC4871F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46" name="テキスト ボックス 345">
          <a:extLst>
            <a:ext uri="{FF2B5EF4-FFF2-40B4-BE49-F238E27FC236}">
              <a16:creationId xmlns:a16="http://schemas.microsoft.com/office/drawing/2014/main" id="{3FBE568A-D891-4EC1-83B8-704904283E3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47" name="直線コネクタ 346">
          <a:extLst>
            <a:ext uri="{FF2B5EF4-FFF2-40B4-BE49-F238E27FC236}">
              <a16:creationId xmlns:a16="http://schemas.microsoft.com/office/drawing/2014/main" id="{C540426F-E088-4AD9-A880-FE244E50E1A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48" name="テキスト ボックス 347">
          <a:extLst>
            <a:ext uri="{FF2B5EF4-FFF2-40B4-BE49-F238E27FC236}">
              <a16:creationId xmlns:a16="http://schemas.microsoft.com/office/drawing/2014/main" id="{0D9DF83C-8C3D-435B-91BA-886B1D0343A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49" name="直線コネクタ 348">
          <a:extLst>
            <a:ext uri="{FF2B5EF4-FFF2-40B4-BE49-F238E27FC236}">
              <a16:creationId xmlns:a16="http://schemas.microsoft.com/office/drawing/2014/main" id="{BB13DEE0-30C2-41FD-BF35-DE391966DB1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350" name="テキスト ボックス 349">
          <a:extLst>
            <a:ext uri="{FF2B5EF4-FFF2-40B4-BE49-F238E27FC236}">
              <a16:creationId xmlns:a16="http://schemas.microsoft.com/office/drawing/2014/main" id="{AF7A64C9-FB22-4C0F-86C5-DA7625845608}"/>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51" name="【消防施設】&#10;一人当たり面積グラフ枠">
          <a:extLst>
            <a:ext uri="{FF2B5EF4-FFF2-40B4-BE49-F238E27FC236}">
              <a16:creationId xmlns:a16="http://schemas.microsoft.com/office/drawing/2014/main" id="{83DA3D01-C848-4F65-A412-13A8C4E3D47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40957</xdr:rowOff>
    </xdr:from>
    <xdr:to>
      <xdr:col>116</xdr:col>
      <xdr:colOff>62864</xdr:colOff>
      <xdr:row>86</xdr:row>
      <xdr:rowOff>110680</xdr:rowOff>
    </xdr:to>
    <xdr:cxnSp macro="">
      <xdr:nvCxnSpPr>
        <xdr:cNvPr id="352" name="直線コネクタ 351">
          <a:extLst>
            <a:ext uri="{FF2B5EF4-FFF2-40B4-BE49-F238E27FC236}">
              <a16:creationId xmlns:a16="http://schemas.microsoft.com/office/drawing/2014/main" id="{19DC2332-026E-4299-BF5A-B098D7371771}"/>
            </a:ext>
          </a:extLst>
        </xdr:cNvPr>
        <xdr:cNvCxnSpPr/>
      </xdr:nvCxnSpPr>
      <xdr:spPr>
        <a:xfrm flipV="1">
          <a:off x="22160864" y="13414057"/>
          <a:ext cx="0" cy="144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353" name="【消防施設】&#10;一人当たり面積最小値テキスト">
          <a:extLst>
            <a:ext uri="{FF2B5EF4-FFF2-40B4-BE49-F238E27FC236}">
              <a16:creationId xmlns:a16="http://schemas.microsoft.com/office/drawing/2014/main" id="{8BB60D62-ED9C-4124-A5B6-099A5A81DEDB}"/>
            </a:ext>
          </a:extLst>
        </xdr:cNvPr>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354" name="直線コネクタ 353">
          <a:extLst>
            <a:ext uri="{FF2B5EF4-FFF2-40B4-BE49-F238E27FC236}">
              <a16:creationId xmlns:a16="http://schemas.microsoft.com/office/drawing/2014/main" id="{72208E24-FCFC-4DCE-BC5B-A76A80B4AB4A}"/>
            </a:ext>
          </a:extLst>
        </xdr:cNvPr>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159084</xdr:rowOff>
    </xdr:from>
    <xdr:ext cx="469744" cy="259045"/>
    <xdr:sp macro="" textlink="">
      <xdr:nvSpPr>
        <xdr:cNvPr id="355" name="【消防施設】&#10;一人当たり面積最大値テキスト">
          <a:extLst>
            <a:ext uri="{FF2B5EF4-FFF2-40B4-BE49-F238E27FC236}">
              <a16:creationId xmlns:a16="http://schemas.microsoft.com/office/drawing/2014/main" id="{49E13544-F0F6-4CED-8B65-CA13CBABED5B}"/>
            </a:ext>
          </a:extLst>
        </xdr:cNvPr>
        <xdr:cNvSpPr txBox="1"/>
      </xdr:nvSpPr>
      <xdr:spPr>
        <a:xfrm>
          <a:off x="22199600" y="1318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40957</xdr:rowOff>
    </xdr:from>
    <xdr:to>
      <xdr:col>116</xdr:col>
      <xdr:colOff>152400</xdr:colOff>
      <xdr:row>78</xdr:row>
      <xdr:rowOff>40957</xdr:rowOff>
    </xdr:to>
    <xdr:cxnSp macro="">
      <xdr:nvCxnSpPr>
        <xdr:cNvPr id="356" name="直線コネクタ 355">
          <a:extLst>
            <a:ext uri="{FF2B5EF4-FFF2-40B4-BE49-F238E27FC236}">
              <a16:creationId xmlns:a16="http://schemas.microsoft.com/office/drawing/2014/main" id="{F569E7A8-70BF-4B46-BE4E-297642CCEC42}"/>
            </a:ext>
          </a:extLst>
        </xdr:cNvPr>
        <xdr:cNvCxnSpPr/>
      </xdr:nvCxnSpPr>
      <xdr:spPr>
        <a:xfrm>
          <a:off x="22072600" y="1341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103649</xdr:rowOff>
    </xdr:from>
    <xdr:ext cx="469744" cy="259045"/>
    <xdr:sp macro="" textlink="">
      <xdr:nvSpPr>
        <xdr:cNvPr id="357" name="【消防施設】&#10;一人当たり面積平均値テキスト">
          <a:extLst>
            <a:ext uri="{FF2B5EF4-FFF2-40B4-BE49-F238E27FC236}">
              <a16:creationId xmlns:a16="http://schemas.microsoft.com/office/drawing/2014/main" id="{7156D39B-F531-4A74-AC6F-0AD47018EB29}"/>
            </a:ext>
          </a:extLst>
        </xdr:cNvPr>
        <xdr:cNvSpPr txBox="1"/>
      </xdr:nvSpPr>
      <xdr:spPr>
        <a:xfrm>
          <a:off x="22199600" y="14676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125222</xdr:rowOff>
    </xdr:from>
    <xdr:to>
      <xdr:col>116</xdr:col>
      <xdr:colOff>114300</xdr:colOff>
      <xdr:row>86</xdr:row>
      <xdr:rowOff>55372</xdr:rowOff>
    </xdr:to>
    <xdr:sp macro="" textlink="">
      <xdr:nvSpPr>
        <xdr:cNvPr id="358" name="フローチャート: 判断 357">
          <a:extLst>
            <a:ext uri="{FF2B5EF4-FFF2-40B4-BE49-F238E27FC236}">
              <a16:creationId xmlns:a16="http://schemas.microsoft.com/office/drawing/2014/main" id="{DC77504D-FDC4-49C6-8C9E-9B20CC03FD49}"/>
            </a:ext>
          </a:extLst>
        </xdr:cNvPr>
        <xdr:cNvSpPr/>
      </xdr:nvSpPr>
      <xdr:spPr>
        <a:xfrm>
          <a:off x="22110700" y="1469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135700</xdr:rowOff>
    </xdr:from>
    <xdr:to>
      <xdr:col>112</xdr:col>
      <xdr:colOff>38100</xdr:colOff>
      <xdr:row>86</xdr:row>
      <xdr:rowOff>65850</xdr:rowOff>
    </xdr:to>
    <xdr:sp macro="" textlink="">
      <xdr:nvSpPr>
        <xdr:cNvPr id="359" name="フローチャート: 判断 358">
          <a:extLst>
            <a:ext uri="{FF2B5EF4-FFF2-40B4-BE49-F238E27FC236}">
              <a16:creationId xmlns:a16="http://schemas.microsoft.com/office/drawing/2014/main" id="{56A64707-ADE1-4F47-A098-02A58A37BE18}"/>
            </a:ext>
          </a:extLst>
        </xdr:cNvPr>
        <xdr:cNvSpPr/>
      </xdr:nvSpPr>
      <xdr:spPr>
        <a:xfrm>
          <a:off x="21272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82377</xdr:rowOff>
    </xdr:from>
    <xdr:ext cx="469744" cy="259045"/>
    <xdr:sp macro="" textlink="">
      <xdr:nvSpPr>
        <xdr:cNvPr id="360" name="n_1aveValue【消防施設】&#10;一人当たり面積">
          <a:extLst>
            <a:ext uri="{FF2B5EF4-FFF2-40B4-BE49-F238E27FC236}">
              <a16:creationId xmlns:a16="http://schemas.microsoft.com/office/drawing/2014/main" id="{50E88243-4573-4A60-B2C6-84FA0D36F891}"/>
            </a:ext>
          </a:extLst>
        </xdr:cNvPr>
        <xdr:cNvSpPr txBox="1"/>
      </xdr:nvSpPr>
      <xdr:spPr>
        <a:xfrm>
          <a:off x="210757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18162</xdr:rowOff>
    </xdr:from>
    <xdr:to>
      <xdr:col>107</xdr:col>
      <xdr:colOff>101600</xdr:colOff>
      <xdr:row>86</xdr:row>
      <xdr:rowOff>119762</xdr:rowOff>
    </xdr:to>
    <xdr:sp macro="" textlink="">
      <xdr:nvSpPr>
        <xdr:cNvPr id="361" name="フローチャート: 判断 360">
          <a:extLst>
            <a:ext uri="{FF2B5EF4-FFF2-40B4-BE49-F238E27FC236}">
              <a16:creationId xmlns:a16="http://schemas.microsoft.com/office/drawing/2014/main" id="{FCAD09A3-EC2E-447F-8301-6A43B47C90ED}"/>
            </a:ext>
          </a:extLst>
        </xdr:cNvPr>
        <xdr:cNvSpPr/>
      </xdr:nvSpPr>
      <xdr:spPr>
        <a:xfrm>
          <a:off x="20383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136289</xdr:rowOff>
    </xdr:from>
    <xdr:ext cx="469744" cy="259045"/>
    <xdr:sp macro="" textlink="">
      <xdr:nvSpPr>
        <xdr:cNvPr id="362" name="n_2aveValue【消防施設】&#10;一人当たり面積">
          <a:extLst>
            <a:ext uri="{FF2B5EF4-FFF2-40B4-BE49-F238E27FC236}">
              <a16:creationId xmlns:a16="http://schemas.microsoft.com/office/drawing/2014/main" id="{55457E3F-9C16-4FE4-AFFF-77B80F614A71}"/>
            </a:ext>
          </a:extLst>
        </xdr:cNvPr>
        <xdr:cNvSpPr txBox="1"/>
      </xdr:nvSpPr>
      <xdr:spPr>
        <a:xfrm>
          <a:off x="20199427" y="1453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13970</xdr:rowOff>
    </xdr:from>
    <xdr:to>
      <xdr:col>102</xdr:col>
      <xdr:colOff>165100</xdr:colOff>
      <xdr:row>86</xdr:row>
      <xdr:rowOff>115570</xdr:rowOff>
    </xdr:to>
    <xdr:sp macro="" textlink="">
      <xdr:nvSpPr>
        <xdr:cNvPr id="363" name="フローチャート: 判断 362">
          <a:extLst>
            <a:ext uri="{FF2B5EF4-FFF2-40B4-BE49-F238E27FC236}">
              <a16:creationId xmlns:a16="http://schemas.microsoft.com/office/drawing/2014/main" id="{419D348C-A23D-44FF-BB7B-8EB703355FCB}"/>
            </a:ext>
          </a:extLst>
        </xdr:cNvPr>
        <xdr:cNvSpPr/>
      </xdr:nvSpPr>
      <xdr:spPr>
        <a:xfrm>
          <a:off x="19494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132097</xdr:rowOff>
    </xdr:from>
    <xdr:ext cx="469744" cy="259045"/>
    <xdr:sp macro="" textlink="">
      <xdr:nvSpPr>
        <xdr:cNvPr id="364" name="n_3aveValue【消防施設】&#10;一人当たり面積">
          <a:extLst>
            <a:ext uri="{FF2B5EF4-FFF2-40B4-BE49-F238E27FC236}">
              <a16:creationId xmlns:a16="http://schemas.microsoft.com/office/drawing/2014/main" id="{DAB07773-A796-4478-BB7E-14D86030F10B}"/>
            </a:ext>
          </a:extLst>
        </xdr:cNvPr>
        <xdr:cNvSpPr txBox="1"/>
      </xdr:nvSpPr>
      <xdr:spPr>
        <a:xfrm>
          <a:off x="19310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FF6A5C12-14E4-458B-95C2-09C55A121DD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EFDCB1F3-4755-40AF-B057-BF18B15BD66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50A38105-B27D-4465-843E-25EAE9B848C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3A4B62C7-5E7C-49DB-8600-4E6A3772DA8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C3A6EC74-6E0B-4C22-81FF-1EFE5BC5784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31496</xdr:rowOff>
    </xdr:from>
    <xdr:to>
      <xdr:col>107</xdr:col>
      <xdr:colOff>101600</xdr:colOff>
      <xdr:row>86</xdr:row>
      <xdr:rowOff>133096</xdr:rowOff>
    </xdr:to>
    <xdr:sp macro="" textlink="">
      <xdr:nvSpPr>
        <xdr:cNvPr id="370" name="楕円 369">
          <a:extLst>
            <a:ext uri="{FF2B5EF4-FFF2-40B4-BE49-F238E27FC236}">
              <a16:creationId xmlns:a16="http://schemas.microsoft.com/office/drawing/2014/main" id="{903BFA3B-D46A-4718-B823-137AB2EF3CF6}"/>
            </a:ext>
          </a:extLst>
        </xdr:cNvPr>
        <xdr:cNvSpPr/>
      </xdr:nvSpPr>
      <xdr:spPr>
        <a:xfrm>
          <a:off x="203835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124223</xdr:rowOff>
    </xdr:from>
    <xdr:ext cx="469744" cy="259045"/>
    <xdr:sp macro="" textlink="">
      <xdr:nvSpPr>
        <xdr:cNvPr id="371" name="n_2mainValue【消防施設】&#10;一人当たり面積">
          <a:extLst>
            <a:ext uri="{FF2B5EF4-FFF2-40B4-BE49-F238E27FC236}">
              <a16:creationId xmlns:a16="http://schemas.microsoft.com/office/drawing/2014/main" id="{CA85B596-F6E5-4216-B13E-B328F29CF13D}"/>
            </a:ext>
          </a:extLst>
        </xdr:cNvPr>
        <xdr:cNvSpPr txBox="1"/>
      </xdr:nvSpPr>
      <xdr:spPr>
        <a:xfrm>
          <a:off x="20199427" y="1486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72" name="正方形/長方形 371">
          <a:extLst>
            <a:ext uri="{FF2B5EF4-FFF2-40B4-BE49-F238E27FC236}">
              <a16:creationId xmlns:a16="http://schemas.microsoft.com/office/drawing/2014/main" id="{D9AA0123-C177-48B2-9F5F-A8E144DF832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73" name="正方形/長方形 372">
          <a:extLst>
            <a:ext uri="{FF2B5EF4-FFF2-40B4-BE49-F238E27FC236}">
              <a16:creationId xmlns:a16="http://schemas.microsoft.com/office/drawing/2014/main" id="{FFDC4C96-0706-4D70-B16E-69753CFEA12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74" name="正方形/長方形 373">
          <a:extLst>
            <a:ext uri="{FF2B5EF4-FFF2-40B4-BE49-F238E27FC236}">
              <a16:creationId xmlns:a16="http://schemas.microsoft.com/office/drawing/2014/main" id="{6FD83B80-73FE-4F89-9B2A-DEF5D65205F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75" name="正方形/長方形 374">
          <a:extLst>
            <a:ext uri="{FF2B5EF4-FFF2-40B4-BE49-F238E27FC236}">
              <a16:creationId xmlns:a16="http://schemas.microsoft.com/office/drawing/2014/main" id="{41C8C046-5D89-45A7-8723-93FA2FFA00D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76" name="正方形/長方形 375">
          <a:extLst>
            <a:ext uri="{FF2B5EF4-FFF2-40B4-BE49-F238E27FC236}">
              <a16:creationId xmlns:a16="http://schemas.microsoft.com/office/drawing/2014/main" id="{8A012C6A-75BD-4D42-BAAB-C6865664F50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77" name="正方形/長方形 376">
          <a:extLst>
            <a:ext uri="{FF2B5EF4-FFF2-40B4-BE49-F238E27FC236}">
              <a16:creationId xmlns:a16="http://schemas.microsoft.com/office/drawing/2014/main" id="{3DBBC3CE-5609-4366-86C0-EDEB893F662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78" name="正方形/長方形 377">
          <a:extLst>
            <a:ext uri="{FF2B5EF4-FFF2-40B4-BE49-F238E27FC236}">
              <a16:creationId xmlns:a16="http://schemas.microsoft.com/office/drawing/2014/main" id="{9C3D6BE3-B67E-4E71-B6F0-8AF60AFBF41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9" name="正方形/長方形 378">
          <a:extLst>
            <a:ext uri="{FF2B5EF4-FFF2-40B4-BE49-F238E27FC236}">
              <a16:creationId xmlns:a16="http://schemas.microsoft.com/office/drawing/2014/main" id="{32B97930-0AD4-4EF8-A51E-43EF50C472E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80" name="テキスト ボックス 379">
          <a:extLst>
            <a:ext uri="{FF2B5EF4-FFF2-40B4-BE49-F238E27FC236}">
              <a16:creationId xmlns:a16="http://schemas.microsoft.com/office/drawing/2014/main" id="{619BD016-87C2-4B6F-9089-969E2D0934E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81" name="直線コネクタ 380">
          <a:extLst>
            <a:ext uri="{FF2B5EF4-FFF2-40B4-BE49-F238E27FC236}">
              <a16:creationId xmlns:a16="http://schemas.microsoft.com/office/drawing/2014/main" id="{AF67FF77-6EFE-48B2-A2CC-6FA9F011010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82" name="直線コネクタ 381">
          <a:extLst>
            <a:ext uri="{FF2B5EF4-FFF2-40B4-BE49-F238E27FC236}">
              <a16:creationId xmlns:a16="http://schemas.microsoft.com/office/drawing/2014/main" id="{2314C7DA-753E-4D0E-B883-F461EC4F6D5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83" name="テキスト ボックス 382">
          <a:extLst>
            <a:ext uri="{FF2B5EF4-FFF2-40B4-BE49-F238E27FC236}">
              <a16:creationId xmlns:a16="http://schemas.microsoft.com/office/drawing/2014/main" id="{F833447D-4C6F-49F3-80FE-7BDF5FA598E8}"/>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84" name="直線コネクタ 383">
          <a:extLst>
            <a:ext uri="{FF2B5EF4-FFF2-40B4-BE49-F238E27FC236}">
              <a16:creationId xmlns:a16="http://schemas.microsoft.com/office/drawing/2014/main" id="{8C2A0DF8-B63A-492D-B591-E9FC36CD4E7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E9DDA931-577D-49CB-B262-BF8FC3AF69A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86" name="直線コネクタ 385">
          <a:extLst>
            <a:ext uri="{FF2B5EF4-FFF2-40B4-BE49-F238E27FC236}">
              <a16:creationId xmlns:a16="http://schemas.microsoft.com/office/drawing/2014/main" id="{E069D3E3-5600-4998-88E3-F9A30E9AD83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DD9649B5-F15D-43F2-9F9C-E932306D1F9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88" name="直線コネクタ 387">
          <a:extLst>
            <a:ext uri="{FF2B5EF4-FFF2-40B4-BE49-F238E27FC236}">
              <a16:creationId xmlns:a16="http://schemas.microsoft.com/office/drawing/2014/main" id="{038CE8C3-C0B3-4B80-B2D7-7AC4CDE71BE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1381DE58-CF01-4D86-8E02-4C772E3397E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90" name="直線コネクタ 389">
          <a:extLst>
            <a:ext uri="{FF2B5EF4-FFF2-40B4-BE49-F238E27FC236}">
              <a16:creationId xmlns:a16="http://schemas.microsoft.com/office/drawing/2014/main" id="{09ED13DF-A53C-464E-957C-61D90DBBD38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82AF7C43-BA5E-482E-9088-0E73A181E40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92" name="直線コネクタ 391">
          <a:extLst>
            <a:ext uri="{FF2B5EF4-FFF2-40B4-BE49-F238E27FC236}">
              <a16:creationId xmlns:a16="http://schemas.microsoft.com/office/drawing/2014/main" id="{53DA4D17-53AF-45DA-83F3-1ADB85C96EA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93" name="テキスト ボックス 392">
          <a:extLst>
            <a:ext uri="{FF2B5EF4-FFF2-40B4-BE49-F238E27FC236}">
              <a16:creationId xmlns:a16="http://schemas.microsoft.com/office/drawing/2014/main" id="{159343D7-4E4B-4975-979A-D1E1FB543749}"/>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94" name="直線コネクタ 393">
          <a:extLst>
            <a:ext uri="{FF2B5EF4-FFF2-40B4-BE49-F238E27FC236}">
              <a16:creationId xmlns:a16="http://schemas.microsoft.com/office/drawing/2014/main" id="{550BD67A-64B5-420C-BFA4-3C138E23895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95" name="テキスト ボックス 394">
          <a:extLst>
            <a:ext uri="{FF2B5EF4-FFF2-40B4-BE49-F238E27FC236}">
              <a16:creationId xmlns:a16="http://schemas.microsoft.com/office/drawing/2014/main" id="{F77DE982-245C-41CF-8280-75E00B60CFB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96" name="【庁舎】&#10;有形固定資産減価償却率グラフ枠">
          <a:extLst>
            <a:ext uri="{FF2B5EF4-FFF2-40B4-BE49-F238E27FC236}">
              <a16:creationId xmlns:a16="http://schemas.microsoft.com/office/drawing/2014/main" id="{A6CC02A7-CBA6-49CE-9A73-52A5DDB90D4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397" name="直線コネクタ 396">
          <a:extLst>
            <a:ext uri="{FF2B5EF4-FFF2-40B4-BE49-F238E27FC236}">
              <a16:creationId xmlns:a16="http://schemas.microsoft.com/office/drawing/2014/main" id="{714406BA-8D70-457E-A0DE-7A9BA43E837E}"/>
            </a:ext>
          </a:extLst>
        </xdr:cNvPr>
        <xdr:cNvCxnSpPr/>
      </xdr:nvCxnSpPr>
      <xdr:spPr>
        <a:xfrm flipV="1">
          <a:off x="16318864" y="17119963"/>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398" name="【庁舎】&#10;有形固定資産減価償却率最小値テキスト">
          <a:extLst>
            <a:ext uri="{FF2B5EF4-FFF2-40B4-BE49-F238E27FC236}">
              <a16:creationId xmlns:a16="http://schemas.microsoft.com/office/drawing/2014/main" id="{21AE9B36-D9D6-4128-B4B9-B55BE5B20C02}"/>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399" name="直線コネクタ 398">
          <a:extLst>
            <a:ext uri="{FF2B5EF4-FFF2-40B4-BE49-F238E27FC236}">
              <a16:creationId xmlns:a16="http://schemas.microsoft.com/office/drawing/2014/main" id="{F31696C1-C450-4160-907D-B319822E38BF}"/>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400" name="【庁舎】&#10;有形固定資産減価償却率最大値テキスト">
          <a:extLst>
            <a:ext uri="{FF2B5EF4-FFF2-40B4-BE49-F238E27FC236}">
              <a16:creationId xmlns:a16="http://schemas.microsoft.com/office/drawing/2014/main" id="{3F4E8E20-C6A4-42BA-9E00-C1B06862DB9F}"/>
            </a:ext>
          </a:extLst>
        </xdr:cNvPr>
        <xdr:cNvSpPr txBox="1"/>
      </xdr:nvSpPr>
      <xdr:spPr>
        <a:xfrm>
          <a:off x="16357600" y="1689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401" name="直線コネクタ 400">
          <a:extLst>
            <a:ext uri="{FF2B5EF4-FFF2-40B4-BE49-F238E27FC236}">
              <a16:creationId xmlns:a16="http://schemas.microsoft.com/office/drawing/2014/main" id="{4A663A47-6CFE-4C94-A7A4-50BD18A1EA54}"/>
            </a:ext>
          </a:extLst>
        </xdr:cNvPr>
        <xdr:cNvCxnSpPr/>
      </xdr:nvCxnSpPr>
      <xdr:spPr>
        <a:xfrm>
          <a:off x="16230600" y="17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402" name="【庁舎】&#10;有形固定資産減価償却率平均値テキスト">
          <a:extLst>
            <a:ext uri="{FF2B5EF4-FFF2-40B4-BE49-F238E27FC236}">
              <a16:creationId xmlns:a16="http://schemas.microsoft.com/office/drawing/2014/main" id="{55338BE0-5DC0-4EC2-A951-1CF42B285E43}"/>
            </a:ext>
          </a:extLst>
        </xdr:cNvPr>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403" name="フローチャート: 判断 402">
          <a:extLst>
            <a:ext uri="{FF2B5EF4-FFF2-40B4-BE49-F238E27FC236}">
              <a16:creationId xmlns:a16="http://schemas.microsoft.com/office/drawing/2014/main" id="{0B716606-1293-40F2-AF52-52356A9E9026}"/>
            </a:ext>
          </a:extLst>
        </xdr:cNvPr>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404" name="フローチャート: 判断 403">
          <a:extLst>
            <a:ext uri="{FF2B5EF4-FFF2-40B4-BE49-F238E27FC236}">
              <a16:creationId xmlns:a16="http://schemas.microsoft.com/office/drawing/2014/main" id="{5B707505-B80D-438A-87E7-27547E0DB397}"/>
            </a:ext>
          </a:extLst>
        </xdr:cNvPr>
        <xdr:cNvSpPr/>
      </xdr:nvSpPr>
      <xdr:spPr>
        <a:xfrm>
          <a:off x="15430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102706</xdr:rowOff>
    </xdr:from>
    <xdr:ext cx="405111" cy="259045"/>
    <xdr:sp macro="" textlink="">
      <xdr:nvSpPr>
        <xdr:cNvPr id="405" name="n_1aveValue【庁舎】&#10;有形固定資産減価償却率">
          <a:extLst>
            <a:ext uri="{FF2B5EF4-FFF2-40B4-BE49-F238E27FC236}">
              <a16:creationId xmlns:a16="http://schemas.microsoft.com/office/drawing/2014/main" id="{AD993269-0FE2-48FF-BC16-E0AAC94CAB9F}"/>
            </a:ext>
          </a:extLst>
        </xdr:cNvPr>
        <xdr:cNvSpPr txBox="1"/>
      </xdr:nvSpPr>
      <xdr:spPr>
        <a:xfrm>
          <a:off x="152660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06" name="フローチャート: 判断 405">
          <a:extLst>
            <a:ext uri="{FF2B5EF4-FFF2-40B4-BE49-F238E27FC236}">
              <a16:creationId xmlns:a16="http://schemas.microsoft.com/office/drawing/2014/main" id="{965ACC29-BCA8-4857-AEBD-18B019D694B4}"/>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407" name="n_2aveValue【庁舎】&#10;有形固定資産減価償却率">
          <a:extLst>
            <a:ext uri="{FF2B5EF4-FFF2-40B4-BE49-F238E27FC236}">
              <a16:creationId xmlns:a16="http://schemas.microsoft.com/office/drawing/2014/main" id="{3623066A-8DEA-47F5-A797-D7E69CD25EA6}"/>
            </a:ext>
          </a:extLst>
        </xdr:cNvPr>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90714</xdr:rowOff>
    </xdr:from>
    <xdr:to>
      <xdr:col>72</xdr:col>
      <xdr:colOff>38100</xdr:colOff>
      <xdr:row>104</xdr:row>
      <xdr:rowOff>20864</xdr:rowOff>
    </xdr:to>
    <xdr:sp macro="" textlink="">
      <xdr:nvSpPr>
        <xdr:cNvPr id="408" name="フローチャート: 判断 407">
          <a:extLst>
            <a:ext uri="{FF2B5EF4-FFF2-40B4-BE49-F238E27FC236}">
              <a16:creationId xmlns:a16="http://schemas.microsoft.com/office/drawing/2014/main" id="{7EA965F3-8F99-4EA3-AF9F-15AF2CE2693D}"/>
            </a:ext>
          </a:extLst>
        </xdr:cNvPr>
        <xdr:cNvSpPr/>
      </xdr:nvSpPr>
      <xdr:spPr>
        <a:xfrm>
          <a:off x="13652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11991</xdr:rowOff>
    </xdr:from>
    <xdr:ext cx="405111" cy="259045"/>
    <xdr:sp macro="" textlink="">
      <xdr:nvSpPr>
        <xdr:cNvPr id="409" name="n_3aveValue【庁舎】&#10;有形固定資産減価償却率">
          <a:extLst>
            <a:ext uri="{FF2B5EF4-FFF2-40B4-BE49-F238E27FC236}">
              <a16:creationId xmlns:a16="http://schemas.microsoft.com/office/drawing/2014/main" id="{F2A03F6F-31F5-4BE6-A21A-46B414BE2FDD}"/>
            </a:ext>
          </a:extLst>
        </xdr:cNvPr>
        <xdr:cNvSpPr txBox="1"/>
      </xdr:nvSpPr>
      <xdr:spPr>
        <a:xfrm>
          <a:off x="135007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2F395178-3D18-452A-952F-85436E30850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F9495331-390F-4C3D-B664-698FCB53AF0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2438E7DB-FB19-4923-A0AB-C3D186C49AA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4A20EFE7-E2AB-400E-A5D0-74B7A5C518E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E5956DDE-3B12-4C7B-BE66-E56FE6C11B7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59689</xdr:rowOff>
    </xdr:from>
    <xdr:to>
      <xdr:col>76</xdr:col>
      <xdr:colOff>165100</xdr:colOff>
      <xdr:row>103</xdr:row>
      <xdr:rowOff>161289</xdr:rowOff>
    </xdr:to>
    <xdr:sp macro="" textlink="">
      <xdr:nvSpPr>
        <xdr:cNvPr id="415" name="楕円 414">
          <a:extLst>
            <a:ext uri="{FF2B5EF4-FFF2-40B4-BE49-F238E27FC236}">
              <a16:creationId xmlns:a16="http://schemas.microsoft.com/office/drawing/2014/main" id="{780CD8DD-BA2A-45A6-8AF3-6F4C5DE0FD65}"/>
            </a:ext>
          </a:extLst>
        </xdr:cNvPr>
        <xdr:cNvSpPr/>
      </xdr:nvSpPr>
      <xdr:spPr>
        <a:xfrm>
          <a:off x="14541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89081</xdr:rowOff>
    </xdr:from>
    <xdr:to>
      <xdr:col>72</xdr:col>
      <xdr:colOff>38100</xdr:colOff>
      <xdr:row>104</xdr:row>
      <xdr:rowOff>19231</xdr:rowOff>
    </xdr:to>
    <xdr:sp macro="" textlink="">
      <xdr:nvSpPr>
        <xdr:cNvPr id="416" name="楕円 415">
          <a:extLst>
            <a:ext uri="{FF2B5EF4-FFF2-40B4-BE49-F238E27FC236}">
              <a16:creationId xmlns:a16="http://schemas.microsoft.com/office/drawing/2014/main" id="{5F7425A7-0731-45B6-A2F0-4271C5020AF9}"/>
            </a:ext>
          </a:extLst>
        </xdr:cNvPr>
        <xdr:cNvSpPr/>
      </xdr:nvSpPr>
      <xdr:spPr>
        <a:xfrm>
          <a:off x="13652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110489</xdr:rowOff>
    </xdr:from>
    <xdr:to>
      <xdr:col>76</xdr:col>
      <xdr:colOff>114300</xdr:colOff>
      <xdr:row>103</xdr:row>
      <xdr:rowOff>139881</xdr:rowOff>
    </xdr:to>
    <xdr:cxnSp macro="">
      <xdr:nvCxnSpPr>
        <xdr:cNvPr id="417" name="直線コネクタ 416">
          <a:extLst>
            <a:ext uri="{FF2B5EF4-FFF2-40B4-BE49-F238E27FC236}">
              <a16:creationId xmlns:a16="http://schemas.microsoft.com/office/drawing/2014/main" id="{69B0F8E4-F44B-438D-9B81-C0C7414C0AB1}"/>
            </a:ext>
          </a:extLst>
        </xdr:cNvPr>
        <xdr:cNvCxnSpPr/>
      </xdr:nvCxnSpPr>
      <xdr:spPr>
        <a:xfrm flipV="1">
          <a:off x="13703300" y="1776983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103</xdr:row>
      <xdr:rowOff>152416</xdr:rowOff>
    </xdr:from>
    <xdr:ext cx="405111" cy="259045"/>
    <xdr:sp macro="" textlink="">
      <xdr:nvSpPr>
        <xdr:cNvPr id="418" name="n_2mainValue【庁舎】&#10;有形固定資産減価償却率">
          <a:extLst>
            <a:ext uri="{FF2B5EF4-FFF2-40B4-BE49-F238E27FC236}">
              <a16:creationId xmlns:a16="http://schemas.microsoft.com/office/drawing/2014/main" id="{2B4E30BB-8EB9-420E-B7AB-5DD3E9775B7B}"/>
            </a:ext>
          </a:extLst>
        </xdr:cNvPr>
        <xdr:cNvSpPr txBox="1"/>
      </xdr:nvSpPr>
      <xdr:spPr>
        <a:xfrm>
          <a:off x="143897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35758</xdr:rowOff>
    </xdr:from>
    <xdr:ext cx="405111" cy="259045"/>
    <xdr:sp macro="" textlink="">
      <xdr:nvSpPr>
        <xdr:cNvPr id="419" name="n_3mainValue【庁舎】&#10;有形固定資産減価償却率">
          <a:extLst>
            <a:ext uri="{FF2B5EF4-FFF2-40B4-BE49-F238E27FC236}">
              <a16:creationId xmlns:a16="http://schemas.microsoft.com/office/drawing/2014/main" id="{49986E90-E5AA-4B4A-AA68-2B48C4642B7A}"/>
            </a:ext>
          </a:extLst>
        </xdr:cNvPr>
        <xdr:cNvSpPr txBox="1"/>
      </xdr:nvSpPr>
      <xdr:spPr>
        <a:xfrm>
          <a:off x="135007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20" name="正方形/長方形 419">
          <a:extLst>
            <a:ext uri="{FF2B5EF4-FFF2-40B4-BE49-F238E27FC236}">
              <a16:creationId xmlns:a16="http://schemas.microsoft.com/office/drawing/2014/main" id="{8375631D-79EA-44F4-A5DD-891617CA8BC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21" name="正方形/長方形 420">
          <a:extLst>
            <a:ext uri="{FF2B5EF4-FFF2-40B4-BE49-F238E27FC236}">
              <a16:creationId xmlns:a16="http://schemas.microsoft.com/office/drawing/2014/main" id="{2A04BD2A-71A4-4967-81C7-31921230C8B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22" name="正方形/長方形 421">
          <a:extLst>
            <a:ext uri="{FF2B5EF4-FFF2-40B4-BE49-F238E27FC236}">
              <a16:creationId xmlns:a16="http://schemas.microsoft.com/office/drawing/2014/main" id="{EB45161D-90ED-4187-BE21-422B11281F4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23" name="正方形/長方形 422">
          <a:extLst>
            <a:ext uri="{FF2B5EF4-FFF2-40B4-BE49-F238E27FC236}">
              <a16:creationId xmlns:a16="http://schemas.microsoft.com/office/drawing/2014/main" id="{09E9BAF9-119B-48FB-963B-C84FC56DD47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24" name="正方形/長方形 423">
          <a:extLst>
            <a:ext uri="{FF2B5EF4-FFF2-40B4-BE49-F238E27FC236}">
              <a16:creationId xmlns:a16="http://schemas.microsoft.com/office/drawing/2014/main" id="{724C8529-BF50-4F83-9EAE-100AF55B33E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25" name="正方形/長方形 424">
          <a:extLst>
            <a:ext uri="{FF2B5EF4-FFF2-40B4-BE49-F238E27FC236}">
              <a16:creationId xmlns:a16="http://schemas.microsoft.com/office/drawing/2014/main" id="{480ACB05-9004-4E46-A6E6-E402B7106EC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26" name="正方形/長方形 425">
          <a:extLst>
            <a:ext uri="{FF2B5EF4-FFF2-40B4-BE49-F238E27FC236}">
              <a16:creationId xmlns:a16="http://schemas.microsoft.com/office/drawing/2014/main" id="{156B1636-AD7A-4AB7-B80E-A22EC390B74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27" name="正方形/長方形 426">
          <a:extLst>
            <a:ext uri="{FF2B5EF4-FFF2-40B4-BE49-F238E27FC236}">
              <a16:creationId xmlns:a16="http://schemas.microsoft.com/office/drawing/2014/main" id="{2233D4BF-B851-4DBC-8DFB-C2735F73874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28" name="テキスト ボックス 427">
          <a:extLst>
            <a:ext uri="{FF2B5EF4-FFF2-40B4-BE49-F238E27FC236}">
              <a16:creationId xmlns:a16="http://schemas.microsoft.com/office/drawing/2014/main" id="{C88E015C-7DCE-43AE-B483-7B98E048D6A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29" name="直線コネクタ 428">
          <a:extLst>
            <a:ext uri="{FF2B5EF4-FFF2-40B4-BE49-F238E27FC236}">
              <a16:creationId xmlns:a16="http://schemas.microsoft.com/office/drawing/2014/main" id="{78F571A4-49C5-40C6-97A6-B784CCEC8BD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30" name="直線コネクタ 429">
          <a:extLst>
            <a:ext uri="{FF2B5EF4-FFF2-40B4-BE49-F238E27FC236}">
              <a16:creationId xmlns:a16="http://schemas.microsoft.com/office/drawing/2014/main" id="{38B8C370-EBBB-4F5A-B986-3B8300668FB2}"/>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31" name="テキスト ボックス 430">
          <a:extLst>
            <a:ext uri="{FF2B5EF4-FFF2-40B4-BE49-F238E27FC236}">
              <a16:creationId xmlns:a16="http://schemas.microsoft.com/office/drawing/2014/main" id="{4258F0E8-2CBF-4A24-9CF7-4F7869EAAAFB}"/>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32" name="直線コネクタ 431">
          <a:extLst>
            <a:ext uri="{FF2B5EF4-FFF2-40B4-BE49-F238E27FC236}">
              <a16:creationId xmlns:a16="http://schemas.microsoft.com/office/drawing/2014/main" id="{B5FD8C78-54B7-4057-8EC0-BE71EFA82CCB}"/>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33" name="テキスト ボックス 432">
          <a:extLst>
            <a:ext uri="{FF2B5EF4-FFF2-40B4-BE49-F238E27FC236}">
              <a16:creationId xmlns:a16="http://schemas.microsoft.com/office/drawing/2014/main" id="{6A6739BC-D4FF-4BB3-B25D-E0BC84E186F4}"/>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34" name="直線コネクタ 433">
          <a:extLst>
            <a:ext uri="{FF2B5EF4-FFF2-40B4-BE49-F238E27FC236}">
              <a16:creationId xmlns:a16="http://schemas.microsoft.com/office/drawing/2014/main" id="{BEFF3568-9016-4ECD-BBA1-08B07637983A}"/>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35" name="テキスト ボックス 434">
          <a:extLst>
            <a:ext uri="{FF2B5EF4-FFF2-40B4-BE49-F238E27FC236}">
              <a16:creationId xmlns:a16="http://schemas.microsoft.com/office/drawing/2014/main" id="{1204CB7E-70C5-496E-A0B2-CA5CBC9EF2BC}"/>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36" name="直線コネクタ 435">
          <a:extLst>
            <a:ext uri="{FF2B5EF4-FFF2-40B4-BE49-F238E27FC236}">
              <a16:creationId xmlns:a16="http://schemas.microsoft.com/office/drawing/2014/main" id="{2A146760-7552-4FD5-9702-B737CFE6811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37" name="テキスト ボックス 436">
          <a:extLst>
            <a:ext uri="{FF2B5EF4-FFF2-40B4-BE49-F238E27FC236}">
              <a16:creationId xmlns:a16="http://schemas.microsoft.com/office/drawing/2014/main" id="{3CF85E41-7B6F-4AC0-9241-EC595447408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38" name="直線コネクタ 437">
          <a:extLst>
            <a:ext uri="{FF2B5EF4-FFF2-40B4-BE49-F238E27FC236}">
              <a16:creationId xmlns:a16="http://schemas.microsoft.com/office/drawing/2014/main" id="{F7CBF25A-8674-49AA-B97F-8C85CD77F0B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39" name="テキスト ボックス 438">
          <a:extLst>
            <a:ext uri="{FF2B5EF4-FFF2-40B4-BE49-F238E27FC236}">
              <a16:creationId xmlns:a16="http://schemas.microsoft.com/office/drawing/2014/main" id="{A57161AC-18D7-4076-A306-00DC16504CB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40" name="【庁舎】&#10;一人当たり面積グラフ枠">
          <a:extLst>
            <a:ext uri="{FF2B5EF4-FFF2-40B4-BE49-F238E27FC236}">
              <a16:creationId xmlns:a16="http://schemas.microsoft.com/office/drawing/2014/main" id="{100F9C12-122A-4F75-9D8E-040C7EC9F15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441" name="直線コネクタ 440">
          <a:extLst>
            <a:ext uri="{FF2B5EF4-FFF2-40B4-BE49-F238E27FC236}">
              <a16:creationId xmlns:a16="http://schemas.microsoft.com/office/drawing/2014/main" id="{339978BB-34D9-4F5A-8C5E-45616A0AAEFA}"/>
            </a:ext>
          </a:extLst>
        </xdr:cNvPr>
        <xdr:cNvCxnSpPr/>
      </xdr:nvCxnSpPr>
      <xdr:spPr>
        <a:xfrm flipV="1">
          <a:off x="22160864" y="17157649"/>
          <a:ext cx="0" cy="137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442" name="【庁舎】&#10;一人当たり面積最小値テキスト">
          <a:extLst>
            <a:ext uri="{FF2B5EF4-FFF2-40B4-BE49-F238E27FC236}">
              <a16:creationId xmlns:a16="http://schemas.microsoft.com/office/drawing/2014/main" id="{59472CDE-D732-492B-9CA2-9A1C3B4B7056}"/>
            </a:ext>
          </a:extLst>
        </xdr:cNvPr>
        <xdr:cNvSpPr txBox="1"/>
      </xdr:nvSpPr>
      <xdr:spPr>
        <a:xfrm>
          <a:off x="22199600" y="18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443" name="直線コネクタ 442">
          <a:extLst>
            <a:ext uri="{FF2B5EF4-FFF2-40B4-BE49-F238E27FC236}">
              <a16:creationId xmlns:a16="http://schemas.microsoft.com/office/drawing/2014/main" id="{297F4F33-6FE7-463B-B151-74602FB488A5}"/>
            </a:ext>
          </a:extLst>
        </xdr:cNvPr>
        <xdr:cNvCxnSpPr/>
      </xdr:nvCxnSpPr>
      <xdr:spPr>
        <a:xfrm>
          <a:off x="22072600" y="1853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444" name="【庁舎】&#10;一人当たり面積最大値テキスト">
          <a:extLst>
            <a:ext uri="{FF2B5EF4-FFF2-40B4-BE49-F238E27FC236}">
              <a16:creationId xmlns:a16="http://schemas.microsoft.com/office/drawing/2014/main" id="{DDB44F59-712E-4C83-B102-4AE0F2BC6D59}"/>
            </a:ext>
          </a:extLst>
        </xdr:cNvPr>
        <xdr:cNvSpPr txBox="1"/>
      </xdr:nvSpPr>
      <xdr:spPr>
        <a:xfrm>
          <a:off x="22199600" y="1693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445" name="直線コネクタ 444">
          <a:extLst>
            <a:ext uri="{FF2B5EF4-FFF2-40B4-BE49-F238E27FC236}">
              <a16:creationId xmlns:a16="http://schemas.microsoft.com/office/drawing/2014/main" id="{8ACC9683-64F9-4B26-B761-0FCBBBFDCA27}"/>
            </a:ext>
          </a:extLst>
        </xdr:cNvPr>
        <xdr:cNvCxnSpPr/>
      </xdr:nvCxnSpPr>
      <xdr:spPr>
        <a:xfrm>
          <a:off x="22072600" y="17157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141445</xdr:rowOff>
    </xdr:from>
    <xdr:ext cx="469744" cy="259045"/>
    <xdr:sp macro="" textlink="">
      <xdr:nvSpPr>
        <xdr:cNvPr id="446" name="【庁舎】&#10;一人当たり面積平均値テキスト">
          <a:extLst>
            <a:ext uri="{FF2B5EF4-FFF2-40B4-BE49-F238E27FC236}">
              <a16:creationId xmlns:a16="http://schemas.microsoft.com/office/drawing/2014/main" id="{933C4F96-D761-4564-91EB-B503821ADDAC}"/>
            </a:ext>
          </a:extLst>
        </xdr:cNvPr>
        <xdr:cNvSpPr txBox="1"/>
      </xdr:nvSpPr>
      <xdr:spPr>
        <a:xfrm>
          <a:off x="22199600" y="18315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447" name="フローチャート: 判断 446">
          <a:extLst>
            <a:ext uri="{FF2B5EF4-FFF2-40B4-BE49-F238E27FC236}">
              <a16:creationId xmlns:a16="http://schemas.microsoft.com/office/drawing/2014/main" id="{28C583AD-1DE9-40B2-A713-13E90B560FC8}"/>
            </a:ext>
          </a:extLst>
        </xdr:cNvPr>
        <xdr:cNvSpPr/>
      </xdr:nvSpPr>
      <xdr:spPr>
        <a:xfrm>
          <a:off x="22110700" y="1833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448" name="フローチャート: 判断 447">
          <a:extLst>
            <a:ext uri="{FF2B5EF4-FFF2-40B4-BE49-F238E27FC236}">
              <a16:creationId xmlns:a16="http://schemas.microsoft.com/office/drawing/2014/main" id="{C037EF4E-42F4-49E5-930F-B46CCB52465F}"/>
            </a:ext>
          </a:extLst>
        </xdr:cNvPr>
        <xdr:cNvSpPr/>
      </xdr:nvSpPr>
      <xdr:spPr>
        <a:xfrm>
          <a:off x="21272500" y="183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107866</xdr:rowOff>
    </xdr:from>
    <xdr:ext cx="469744" cy="259045"/>
    <xdr:sp macro="" textlink="">
      <xdr:nvSpPr>
        <xdr:cNvPr id="449" name="n_1aveValue【庁舎】&#10;一人当たり面積">
          <a:extLst>
            <a:ext uri="{FF2B5EF4-FFF2-40B4-BE49-F238E27FC236}">
              <a16:creationId xmlns:a16="http://schemas.microsoft.com/office/drawing/2014/main" id="{DA3E9354-6C84-46BE-9877-C0CEF21E5B3A}"/>
            </a:ext>
          </a:extLst>
        </xdr:cNvPr>
        <xdr:cNvSpPr txBox="1"/>
      </xdr:nvSpPr>
      <xdr:spPr>
        <a:xfrm>
          <a:off x="21075727" y="181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168960</xdr:rowOff>
    </xdr:from>
    <xdr:to>
      <xdr:col>107</xdr:col>
      <xdr:colOff>101600</xdr:colOff>
      <xdr:row>107</xdr:row>
      <xdr:rowOff>99110</xdr:rowOff>
    </xdr:to>
    <xdr:sp macro="" textlink="">
      <xdr:nvSpPr>
        <xdr:cNvPr id="450" name="フローチャート: 判断 449">
          <a:extLst>
            <a:ext uri="{FF2B5EF4-FFF2-40B4-BE49-F238E27FC236}">
              <a16:creationId xmlns:a16="http://schemas.microsoft.com/office/drawing/2014/main" id="{A1E2391E-09B1-41DC-9B87-90DB62A7D48D}"/>
            </a:ext>
          </a:extLst>
        </xdr:cNvPr>
        <xdr:cNvSpPr/>
      </xdr:nvSpPr>
      <xdr:spPr>
        <a:xfrm>
          <a:off x="20383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90237</xdr:rowOff>
    </xdr:from>
    <xdr:ext cx="469744" cy="259045"/>
    <xdr:sp macro="" textlink="">
      <xdr:nvSpPr>
        <xdr:cNvPr id="451" name="n_2aveValue【庁舎】&#10;一人当たり面積">
          <a:extLst>
            <a:ext uri="{FF2B5EF4-FFF2-40B4-BE49-F238E27FC236}">
              <a16:creationId xmlns:a16="http://schemas.microsoft.com/office/drawing/2014/main" id="{D4F5FC46-5A9E-4DA3-BBC3-0533FB7FF94C}"/>
            </a:ext>
          </a:extLst>
        </xdr:cNvPr>
        <xdr:cNvSpPr txBox="1"/>
      </xdr:nvSpPr>
      <xdr:spPr>
        <a:xfrm>
          <a:off x="201994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27457</xdr:rowOff>
    </xdr:from>
    <xdr:to>
      <xdr:col>102</xdr:col>
      <xdr:colOff>165100</xdr:colOff>
      <xdr:row>107</xdr:row>
      <xdr:rowOff>129057</xdr:rowOff>
    </xdr:to>
    <xdr:sp macro="" textlink="">
      <xdr:nvSpPr>
        <xdr:cNvPr id="452" name="フローチャート: 判断 451">
          <a:extLst>
            <a:ext uri="{FF2B5EF4-FFF2-40B4-BE49-F238E27FC236}">
              <a16:creationId xmlns:a16="http://schemas.microsoft.com/office/drawing/2014/main" id="{4C3A506A-CCF3-477A-A1F0-6A73DC3B6EF8}"/>
            </a:ext>
          </a:extLst>
        </xdr:cNvPr>
        <xdr:cNvSpPr/>
      </xdr:nvSpPr>
      <xdr:spPr>
        <a:xfrm>
          <a:off x="19494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120184</xdr:rowOff>
    </xdr:from>
    <xdr:ext cx="469744" cy="259045"/>
    <xdr:sp macro="" textlink="">
      <xdr:nvSpPr>
        <xdr:cNvPr id="453" name="n_3aveValue【庁舎】&#10;一人当たり面積">
          <a:extLst>
            <a:ext uri="{FF2B5EF4-FFF2-40B4-BE49-F238E27FC236}">
              <a16:creationId xmlns:a16="http://schemas.microsoft.com/office/drawing/2014/main" id="{B50364AD-B04A-45E5-8CFB-721D482C791F}"/>
            </a:ext>
          </a:extLst>
        </xdr:cNvPr>
        <xdr:cNvSpPr txBox="1"/>
      </xdr:nvSpPr>
      <xdr:spPr>
        <a:xfrm>
          <a:off x="19310427" y="184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5855F92B-A112-4D86-83A9-BF1796B1957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8BD9D64A-7D77-4BF1-95AA-7F709CD09D8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35E67EE5-E73B-470D-A8A6-60BD44CED38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D833C665-0654-4E84-B912-B5F0CEA0235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77845AD2-5827-4567-83FE-D55106D877F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143129</xdr:rowOff>
    </xdr:from>
    <xdr:to>
      <xdr:col>107</xdr:col>
      <xdr:colOff>101600</xdr:colOff>
      <xdr:row>106</xdr:row>
      <xdr:rowOff>73279</xdr:rowOff>
    </xdr:to>
    <xdr:sp macro="" textlink="">
      <xdr:nvSpPr>
        <xdr:cNvPr id="459" name="楕円 458">
          <a:extLst>
            <a:ext uri="{FF2B5EF4-FFF2-40B4-BE49-F238E27FC236}">
              <a16:creationId xmlns:a16="http://schemas.microsoft.com/office/drawing/2014/main" id="{B9E69B0C-A7F1-44E8-B8DD-999ED0FA1DB8}"/>
            </a:ext>
          </a:extLst>
        </xdr:cNvPr>
        <xdr:cNvSpPr/>
      </xdr:nvSpPr>
      <xdr:spPr>
        <a:xfrm>
          <a:off x="20383500" y="1814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159131</xdr:rowOff>
    </xdr:from>
    <xdr:to>
      <xdr:col>102</xdr:col>
      <xdr:colOff>165100</xdr:colOff>
      <xdr:row>106</xdr:row>
      <xdr:rowOff>89281</xdr:rowOff>
    </xdr:to>
    <xdr:sp macro="" textlink="">
      <xdr:nvSpPr>
        <xdr:cNvPr id="460" name="楕円 459">
          <a:extLst>
            <a:ext uri="{FF2B5EF4-FFF2-40B4-BE49-F238E27FC236}">
              <a16:creationId xmlns:a16="http://schemas.microsoft.com/office/drawing/2014/main" id="{D3742C5D-CA8B-4251-AD85-BCAD8D67F3ED}"/>
            </a:ext>
          </a:extLst>
        </xdr:cNvPr>
        <xdr:cNvSpPr/>
      </xdr:nvSpPr>
      <xdr:spPr>
        <a:xfrm>
          <a:off x="19494500" y="181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22479</xdr:rowOff>
    </xdr:from>
    <xdr:to>
      <xdr:col>107</xdr:col>
      <xdr:colOff>50800</xdr:colOff>
      <xdr:row>106</xdr:row>
      <xdr:rowOff>38481</xdr:rowOff>
    </xdr:to>
    <xdr:cxnSp macro="">
      <xdr:nvCxnSpPr>
        <xdr:cNvPr id="461" name="直線コネクタ 460">
          <a:extLst>
            <a:ext uri="{FF2B5EF4-FFF2-40B4-BE49-F238E27FC236}">
              <a16:creationId xmlns:a16="http://schemas.microsoft.com/office/drawing/2014/main" id="{7A8D2072-AC37-48C7-A90A-AB3D2664ADCA}"/>
            </a:ext>
          </a:extLst>
        </xdr:cNvPr>
        <xdr:cNvCxnSpPr/>
      </xdr:nvCxnSpPr>
      <xdr:spPr>
        <a:xfrm flipV="1">
          <a:off x="19545300" y="1819617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104</xdr:row>
      <xdr:rowOff>89806</xdr:rowOff>
    </xdr:from>
    <xdr:ext cx="469744" cy="259045"/>
    <xdr:sp macro="" textlink="">
      <xdr:nvSpPr>
        <xdr:cNvPr id="462" name="n_2mainValue【庁舎】&#10;一人当たり面積">
          <a:extLst>
            <a:ext uri="{FF2B5EF4-FFF2-40B4-BE49-F238E27FC236}">
              <a16:creationId xmlns:a16="http://schemas.microsoft.com/office/drawing/2014/main" id="{B7BE629B-E780-4055-8A66-3F48F36FAE29}"/>
            </a:ext>
          </a:extLst>
        </xdr:cNvPr>
        <xdr:cNvSpPr txBox="1"/>
      </xdr:nvSpPr>
      <xdr:spPr>
        <a:xfrm>
          <a:off x="20199427" y="179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105808</xdr:rowOff>
    </xdr:from>
    <xdr:ext cx="469744" cy="259045"/>
    <xdr:sp macro="" textlink="">
      <xdr:nvSpPr>
        <xdr:cNvPr id="463" name="n_3mainValue【庁舎】&#10;一人当たり面積">
          <a:extLst>
            <a:ext uri="{FF2B5EF4-FFF2-40B4-BE49-F238E27FC236}">
              <a16:creationId xmlns:a16="http://schemas.microsoft.com/office/drawing/2014/main" id="{1D609C75-A70A-499A-BF66-0F290B899B49}"/>
            </a:ext>
          </a:extLst>
        </xdr:cNvPr>
        <xdr:cNvSpPr txBox="1"/>
      </xdr:nvSpPr>
      <xdr:spPr>
        <a:xfrm>
          <a:off x="19310427" y="1793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64" name="正方形/長方形 463">
          <a:extLst>
            <a:ext uri="{FF2B5EF4-FFF2-40B4-BE49-F238E27FC236}">
              <a16:creationId xmlns:a16="http://schemas.microsoft.com/office/drawing/2014/main" id="{C95260EE-A196-40A0-87A4-4169B30A0DB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5" name="正方形/長方形 464">
          <a:extLst>
            <a:ext uri="{FF2B5EF4-FFF2-40B4-BE49-F238E27FC236}">
              <a16:creationId xmlns:a16="http://schemas.microsoft.com/office/drawing/2014/main" id="{EA67B467-807A-4EB9-AB26-D43827A4D67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6" name="テキスト ボックス 465">
          <a:extLst>
            <a:ext uri="{FF2B5EF4-FFF2-40B4-BE49-F238E27FC236}">
              <a16:creationId xmlns:a16="http://schemas.microsoft.com/office/drawing/2014/main" id="{566AC203-CC44-403B-9417-C9352A64708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及び市民会館の類型において、有形固定資産減価償却率が平成２８年度末時点で６割を超えており老朽化が進んで来ている。体育館・プールにおける体育館とは中黒運動公園体育館のことであり、プールはない。市民会館とは村住民ホールのことである。両施設において老朽化が進んで来ているが、大規模修繕や老朽化対策等を行い、更新費用を抑えつつ安全に利用出来るよう施設管理を行っていく。なお、平成２９年度及び平成３０年度分については現在作成中であり、出来次第随時更新を行う。</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奈良県東吉野村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1,782
1,764
131.65
2,591,765
2,409,519
158,027
1,355,076
2,618,205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全国平均を上回る高齢化率に加え、基幹産業である林業の不振、また、不況による村税の減収により財政基盤が弱く類似団体を下回っている。行財政改革の実施、計画に基づく歳出の徹底した見直しを行い、行政の効率化に努め、財政の健全化、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143510</xdr:rowOff>
    </xdr:from>
    <xdr:to>
      <xdr:col>23</xdr:col>
      <xdr:colOff>133350</xdr:colOff>
      <xdr:row>43</xdr:row>
      <xdr:rowOff>149543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114800" y="751586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149543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51586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132097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6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143510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168292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143510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32385</xdr:rowOff>
    </xdr:from>
    <xdr:to>
      <xdr:col>11</xdr:col>
      <xdr:colOff>82550</xdr:colOff>
      <xdr:row>43</xdr:row>
      <xdr:rowOff>133985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144162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20320</xdr:rowOff>
    </xdr:from>
    <xdr:to>
      <xdr:col>7</xdr:col>
      <xdr:colOff>31750</xdr:colOff>
      <xdr:row>43</xdr:row>
      <xdr:rowOff>121920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132097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160037</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6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98743</xdr:rowOff>
    </xdr:from>
    <xdr:to>
      <xdr:col>19</xdr:col>
      <xdr:colOff>184150</xdr:colOff>
      <xdr:row>44</xdr:row>
      <xdr:rowOff>28893</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13670</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5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一部事務組合にかかる負担金や繰出金において、類似団体平均を上回っているが、一部事務組合に対しては、事業の効率化と経費削減の取り組みを要請している。また、</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普通交付税額が大幅に減少（平成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 </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1,218,152</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 → 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 </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1,164,225</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 → 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 </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1,113,607</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千円）したことにより</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が大幅な増加傾向となっている。令和</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新たに国勢調査も実施され、調査結果に基づく交付税の算定等により交付税額が減少することが想定されるため事業の優先度を見極めながら、財政の硬直化を招く事の無いよう経常収支比率の維持に努める。</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70612</xdr:rowOff>
    </xdr:from>
    <xdr:to>
      <xdr:col>23</xdr:col>
      <xdr:colOff>133350</xdr:colOff>
      <xdr:row>66</xdr:row>
      <xdr:rowOff>39116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1214862"/>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65</xdr:row>
      <xdr:rowOff>70612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867390"/>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22606</xdr:rowOff>
    </xdr:from>
    <xdr:to>
      <xdr:col>15</xdr:col>
      <xdr:colOff>82550</xdr:colOff>
      <xdr:row>63</xdr:row>
      <xdr:rowOff>66040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82395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22606</xdr:rowOff>
    </xdr:from>
    <xdr:to>
      <xdr:col>11</xdr:col>
      <xdr:colOff>31750</xdr:colOff>
      <xdr:row>65</xdr:row>
      <xdr:rowOff>99568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1447800" y="10823956"/>
          <a:ext cx="889000" cy="4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6367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159766</xdr:rowOff>
    </xdr:from>
    <xdr:to>
      <xdr:col>23</xdr:col>
      <xdr:colOff>184150</xdr:colOff>
      <xdr:row>66</xdr:row>
      <xdr:rowOff>89916</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131843</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127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19812</xdr:rowOff>
    </xdr:from>
    <xdr:to>
      <xdr:col>19</xdr:col>
      <xdr:colOff>184150</xdr:colOff>
      <xdr:row>65</xdr:row>
      <xdr:rowOff>121412</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106189</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125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101617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143256</xdr:rowOff>
    </xdr:from>
    <xdr:to>
      <xdr:col>11</xdr:col>
      <xdr:colOff>82550</xdr:colOff>
      <xdr:row>63</xdr:row>
      <xdr:rowOff>73406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58183</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48768</xdr:rowOff>
    </xdr:from>
    <xdr:to>
      <xdr:col>7</xdr:col>
      <xdr:colOff>31750</xdr:colOff>
      <xdr:row>65</xdr:row>
      <xdr:rowOff>150368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135145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[554,073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人口１人当たりの決算額が年々増加傾向にあるが</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増加の大きな要因である人口の減については、人口の減を抑えるため定住者の支援や移住者の増加など今後も様々な施策を講じていく。また、その他の要因の１つである、人件費については</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国の給与水準や制度、運用に準ずるよう努めている</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行財政改革実施計画に基づく徹底した見直しを今後も継承、継続し、経費の削減を図る。</a:t>
          </a: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116154</xdr:rowOff>
    </xdr:from>
    <xdr:to>
      <xdr:col>23</xdr:col>
      <xdr:colOff>133350</xdr:colOff>
      <xdr:row>83</xdr:row>
      <xdr:rowOff>149521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346504"/>
          <a:ext cx="838200" cy="3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73069</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60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69148</xdr:rowOff>
    </xdr:from>
    <xdr:to>
      <xdr:col>19</xdr:col>
      <xdr:colOff>133350</xdr:colOff>
      <xdr:row>83</xdr:row>
      <xdr:rowOff>116154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299498"/>
          <a:ext cx="889000" cy="4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153012</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6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38035</xdr:rowOff>
    </xdr:from>
    <xdr:to>
      <xdr:col>15</xdr:col>
      <xdr:colOff>82550</xdr:colOff>
      <xdr:row>83</xdr:row>
      <xdr:rowOff>69148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268385"/>
          <a:ext cx="889000" cy="3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134783</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134908</xdr:rowOff>
    </xdr:from>
    <xdr:to>
      <xdr:col>11</xdr:col>
      <xdr:colOff>31750</xdr:colOff>
      <xdr:row>83</xdr:row>
      <xdr:rowOff>38035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193808"/>
          <a:ext cx="889000" cy="7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110160</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92411</xdr:rowOff>
    </xdr:from>
    <xdr:to>
      <xdr:col>7</xdr:col>
      <xdr:colOff>31750</xdr:colOff>
      <xdr:row>83</xdr:row>
      <xdr:rowOff>22561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7338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98721</xdr:rowOff>
    </xdr:from>
    <xdr:to>
      <xdr:col>23</xdr:col>
      <xdr:colOff>184150</xdr:colOff>
      <xdr:row>84</xdr:row>
      <xdr:rowOff>28871</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32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70798</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30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65354</xdr:rowOff>
    </xdr:from>
    <xdr:to>
      <xdr:col>19</xdr:col>
      <xdr:colOff>184150</xdr:colOff>
      <xdr:row>83</xdr:row>
      <xdr:rowOff>166954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29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151731</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38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18348</xdr:rowOff>
    </xdr:from>
    <xdr:to>
      <xdr:col>15</xdr:col>
      <xdr:colOff>133350</xdr:colOff>
      <xdr:row>83</xdr:row>
      <xdr:rowOff>119948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2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104725</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33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158685</xdr:rowOff>
    </xdr:from>
    <xdr:to>
      <xdr:col>11</xdr:col>
      <xdr:colOff>82550</xdr:colOff>
      <xdr:row>83</xdr:row>
      <xdr:rowOff>88835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21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73612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30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84108</xdr:rowOff>
    </xdr:from>
    <xdr:to>
      <xdr:col>7</xdr:col>
      <xdr:colOff>31750</xdr:colOff>
      <xdr:row>83</xdr:row>
      <xdr:rowOff>14258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1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24435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91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職員の給与については、国の給与水準や制度、運用に準ずるよう努めて</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おり、ラスパイレス指数は類似団体平均を下回っている、今後もそのように努める。</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60706</xdr:rowOff>
    </xdr:from>
    <xdr:to>
      <xdr:col>81</xdr:col>
      <xdr:colOff>44450</xdr:colOff>
      <xdr:row>85</xdr:row>
      <xdr:rowOff>99313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4633956"/>
          <a:ext cx="8382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99313</xdr:rowOff>
    </xdr:from>
    <xdr:to>
      <xdr:col>77</xdr:col>
      <xdr:colOff>44450</xdr:colOff>
      <xdr:row>86</xdr:row>
      <xdr:rowOff>24385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672563"/>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24385</xdr:rowOff>
    </xdr:from>
    <xdr:to>
      <xdr:col>72</xdr:col>
      <xdr:colOff>203200</xdr:colOff>
      <xdr:row>87</xdr:row>
      <xdr:rowOff>36322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769085"/>
          <a:ext cx="889000" cy="18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108221</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140208</xdr:rowOff>
    </xdr:from>
    <xdr:to>
      <xdr:col>68</xdr:col>
      <xdr:colOff>152400</xdr:colOff>
      <xdr:row>87</xdr:row>
      <xdr:rowOff>36322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88490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41148</xdr:rowOff>
    </xdr:from>
    <xdr:to>
      <xdr:col>68</xdr:col>
      <xdr:colOff>203200</xdr:colOff>
      <xdr:row>86</xdr:row>
      <xdr:rowOff>142748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152925</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5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17797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9906</xdr:rowOff>
    </xdr:from>
    <xdr:to>
      <xdr:col>81</xdr:col>
      <xdr:colOff>95250</xdr:colOff>
      <xdr:row>85</xdr:row>
      <xdr:rowOff>111506</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26433</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42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48513</xdr:rowOff>
    </xdr:from>
    <xdr:to>
      <xdr:col>77</xdr:col>
      <xdr:colOff>95250</xdr:colOff>
      <xdr:row>85</xdr:row>
      <xdr:rowOff>150113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160290</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39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145035</xdr:rowOff>
    </xdr:from>
    <xdr:to>
      <xdr:col>73</xdr:col>
      <xdr:colOff>44450</xdr:colOff>
      <xdr:row>86</xdr:row>
      <xdr:rowOff>75185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85362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4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156972</xdr:rowOff>
    </xdr:from>
    <xdr:to>
      <xdr:col>68</xdr:col>
      <xdr:colOff>203200</xdr:colOff>
      <xdr:row>87</xdr:row>
      <xdr:rowOff>87122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9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71899</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98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89408</xdr:rowOff>
    </xdr:from>
    <xdr:to>
      <xdr:col>64</xdr:col>
      <xdr:colOff>152400</xdr:colOff>
      <xdr:row>87</xdr:row>
      <xdr:rowOff>19558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8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4335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9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平均と比較すると</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職員数増が見られるが、</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安易な職員削減による行政サービスの低下を招く事の無いよう、</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も取り入れつつ</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適正に管理してい</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46977</xdr:rowOff>
    </xdr:from>
    <xdr:to>
      <xdr:col>81</xdr:col>
      <xdr:colOff>44450</xdr:colOff>
      <xdr:row>63</xdr:row>
      <xdr:rowOff>68694</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848327"/>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43604</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330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159550</xdr:rowOff>
    </xdr:from>
    <xdr:to>
      <xdr:col>77</xdr:col>
      <xdr:colOff>44450</xdr:colOff>
      <xdr:row>63</xdr:row>
      <xdr:rowOff>46977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789450"/>
          <a:ext cx="889000" cy="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129202</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24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118288</xdr:rowOff>
    </xdr:from>
    <xdr:to>
      <xdr:col>72</xdr:col>
      <xdr:colOff>203200</xdr:colOff>
      <xdr:row>62</xdr:row>
      <xdr:rowOff>159550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748188"/>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119066</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58686</xdr:rowOff>
    </xdr:from>
    <xdr:to>
      <xdr:col>68</xdr:col>
      <xdr:colOff>152400</xdr:colOff>
      <xdr:row>62</xdr:row>
      <xdr:rowOff>118288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688586"/>
          <a:ext cx="889000" cy="5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137719</xdr:rowOff>
    </xdr:from>
    <xdr:to>
      <xdr:col>68</xdr:col>
      <xdr:colOff>203200</xdr:colOff>
      <xdr:row>61</xdr:row>
      <xdr:rowOff>67869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78046</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94399</xdr:rowOff>
    </xdr:from>
    <xdr:to>
      <xdr:col>64</xdr:col>
      <xdr:colOff>152400</xdr:colOff>
      <xdr:row>62</xdr:row>
      <xdr:rowOff>24549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34726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3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17894</xdr:rowOff>
    </xdr:from>
    <xdr:to>
      <xdr:col>81</xdr:col>
      <xdr:colOff>95250</xdr:colOff>
      <xdr:row>63</xdr:row>
      <xdr:rowOff>119494</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81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161421</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79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167627</xdr:rowOff>
    </xdr:from>
    <xdr:to>
      <xdr:col>77</xdr:col>
      <xdr:colOff>95250</xdr:colOff>
      <xdr:row>63</xdr:row>
      <xdr:rowOff>97777</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79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82554</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883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108750</xdr:rowOff>
    </xdr:from>
    <xdr:to>
      <xdr:col>73</xdr:col>
      <xdr:colOff>44450</xdr:colOff>
      <xdr:row>63</xdr:row>
      <xdr:rowOff>38900</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73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23677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82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67488</xdr:rowOff>
    </xdr:from>
    <xdr:to>
      <xdr:col>68</xdr:col>
      <xdr:colOff>203200</xdr:colOff>
      <xdr:row>62</xdr:row>
      <xdr:rowOff>169088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6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153865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8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7886</xdr:rowOff>
    </xdr:from>
    <xdr:to>
      <xdr:col>64</xdr:col>
      <xdr:colOff>152400</xdr:colOff>
      <xdr:row>62</xdr:row>
      <xdr:rowOff>109486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63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94263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2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行財政改革により、交付税算入率の高い有利な</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を借り入れ、また、事業の見直し等により借入額を抑えた結果、</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実質公債費比率は減少傾向にある</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年度まで減少傾向にあった元利償還金が</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南和公立病院の</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機器整備にかかる地方債の償還が開始された事などにより平成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年度は増加</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また、普通交付税額も減少傾向にあり、今後は小さな道の駅ひよしのさとにかかる地方債の償還も控えており、</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比率の変動には充分注意しなければならない。</a:t>
          </a:r>
          <a:endPar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49530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721825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73660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5290800" y="72182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43</xdr:row>
      <xdr:rowOff>6773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727456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6773</xdr:rowOff>
    </xdr:from>
    <xdr:to>
      <xdr:col>68</xdr:col>
      <xdr:colOff>152400</xdr:colOff>
      <xdr:row>43</xdr:row>
      <xdr:rowOff>103294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37912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62247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127423</xdr:rowOff>
    </xdr:from>
    <xdr:to>
      <xdr:col>68</xdr:col>
      <xdr:colOff>203200</xdr:colOff>
      <xdr:row>43</xdr:row>
      <xdr:rowOff>57573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42350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52494</xdr:rowOff>
    </xdr:from>
    <xdr:to>
      <xdr:col>64</xdr:col>
      <xdr:colOff>152400</xdr:colOff>
      <xdr:row>43</xdr:row>
      <xdr:rowOff>154094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138871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行財政改革により</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事業の見直し等を行い</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、また、事業の優先度を見定め地方債の</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借入額を抑え</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つつ、また、借入を行う際は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、交付税</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算入率の高い有利な地方債を借り入れることにより、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将来負担比率については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年々</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年度決算剰余金処分による財政調整基金への積立、簡易水道事業費特別会計における地方債残高の減少等の結果、</a:t>
          </a:r>
          <a:r>
            <a:rPr lang="ja-JP" altLang="ja-JP" sz="1200" kern="100">
              <a:effectLst/>
              <a:ea typeface="ＭＳ ゴシック" panose="020B0609070205080204" pitchFamily="49" charset="-128"/>
              <a:cs typeface="Times New Roman" panose="02020603050405020304" pitchFamily="18" charset="0"/>
            </a:rPr>
            <a:t>将来負担額を充当可能財源等が上回った結果、</a:t>
          </a:r>
          <a:r>
            <a:rPr lang="ja-JP" altLang="en-US" sz="1200" kern="100">
              <a:effectLst/>
              <a:ea typeface="ＭＳ ゴシック" panose="020B0609070205080204" pitchFamily="49" charset="-128"/>
              <a:cs typeface="Times New Roman" panose="02020603050405020304" pitchFamily="18" charset="0"/>
            </a:rPr>
            <a:t>比率は</a:t>
          </a:r>
          <a:r>
            <a:rPr lang="ja-JP" altLang="ja-JP" sz="1200" kern="100">
              <a:effectLst/>
              <a:ea typeface="ＭＳ ゴシック" panose="020B0609070205080204" pitchFamily="49" charset="-128"/>
              <a:cs typeface="Times New Roman" panose="02020603050405020304" pitchFamily="18" charset="0"/>
            </a:rPr>
            <a:t>算定されなくなった</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。今後も低い水準を維持するよう継続して事業の見直し等を行う。</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124006</xdr:rowOff>
    </xdr:from>
    <xdr:to>
      <xdr:col>77</xdr:col>
      <xdr:colOff>44450</xdr:colOff>
      <xdr:row>17</xdr:row>
      <xdr:rowOff>91</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5290800" y="2352856"/>
          <a:ext cx="889000" cy="56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17</xdr:row>
      <xdr:rowOff>91</xdr:rowOff>
    </xdr:from>
    <xdr:to>
      <xdr:col>72</xdr:col>
      <xdr:colOff>203200</xdr:colOff>
      <xdr:row>17</xdr:row>
      <xdr:rowOff>113846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4401800" y="2914741"/>
          <a:ext cx="8890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113846</xdr:rowOff>
    </xdr:from>
    <xdr:to>
      <xdr:col>68</xdr:col>
      <xdr:colOff>152400</xdr:colOff>
      <xdr:row>17</xdr:row>
      <xdr:rowOff>153488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3512800" y="3028496"/>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73206</xdr:rowOff>
    </xdr:from>
    <xdr:to>
      <xdr:col>77</xdr:col>
      <xdr:colOff>95250</xdr:colOff>
      <xdr:row>14</xdr:row>
      <xdr:rowOff>3356</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6129000" y="230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159583</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388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120741</xdr:rowOff>
    </xdr:from>
    <xdr:to>
      <xdr:col>73</xdr:col>
      <xdr:colOff>44450</xdr:colOff>
      <xdr:row>17</xdr:row>
      <xdr:rowOff>50891</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5240000" y="286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35668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95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63046</xdr:rowOff>
    </xdr:from>
    <xdr:to>
      <xdr:col>68</xdr:col>
      <xdr:colOff>203200</xdr:colOff>
      <xdr:row>17</xdr:row>
      <xdr:rowOff>164646</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4351000" y="297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149423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306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102688</xdr:rowOff>
    </xdr:from>
    <xdr:to>
      <xdr:col>64</xdr:col>
      <xdr:colOff>152400</xdr:colOff>
      <xdr:row>18</xdr:row>
      <xdr:rowOff>32838</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3462000" y="301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17615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310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奈良県東吉野村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1,782
1,764
131.65
2,591,765
2,409,519
158,027
1,355,076
2,618,205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保健師や土木技師など専門職を充実させた事に伴い増加した。</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職員の給与については、国の給与水準や制度、運用に準ずるよう努めているところであ</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り、今後もそのように努める。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77470</xdr:rowOff>
    </xdr:from>
    <xdr:to>
      <xdr:col>24</xdr:col>
      <xdr:colOff>25400</xdr:colOff>
      <xdr:row>38</xdr:row>
      <xdr:rowOff>1270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2112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157480</xdr:rowOff>
    </xdr:from>
    <xdr:to>
      <xdr:col>19</xdr:col>
      <xdr:colOff>187325</xdr:colOff>
      <xdr:row>37</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296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47007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153670</xdr:rowOff>
    </xdr:from>
    <xdr:to>
      <xdr:col>15</xdr:col>
      <xdr:colOff>98425</xdr:colOff>
      <xdr:row>36</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25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153670</xdr:rowOff>
    </xdr:from>
    <xdr:to>
      <xdr:col>11</xdr:col>
      <xdr:colOff>9525</xdr:colOff>
      <xdr:row>37</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258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121920</xdr:rowOff>
    </xdr:from>
    <xdr:to>
      <xdr:col>24</xdr:col>
      <xdr:colOff>76200</xdr:colOff>
      <xdr:row>38</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93997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26670</xdr:rowOff>
    </xdr:from>
    <xdr:to>
      <xdr:col>20</xdr:col>
      <xdr:colOff>38100</xdr:colOff>
      <xdr:row>37</xdr:row>
      <xdr:rowOff>128270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106680</xdr:rowOff>
    </xdr:from>
    <xdr:to>
      <xdr:col>15</xdr:col>
      <xdr:colOff>149225</xdr:colOff>
      <xdr:row>37</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21607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102870</xdr:rowOff>
    </xdr:from>
    <xdr:to>
      <xdr:col>11</xdr:col>
      <xdr:colOff>60325</xdr:colOff>
      <xdr:row>37</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17797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6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156210</xdr:rowOff>
    </xdr:from>
    <xdr:to>
      <xdr:col>6</xdr:col>
      <xdr:colOff>171450</xdr:colOff>
      <xdr:row>37</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71137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1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消費税率の引き上げや、電気料金の値上げによる光熱水費等の経常的な経費の増加により経常収支比率は年々上昇傾向にある。また、</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以降は</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、以前より吉野広域行政組合に委託していた村内ゴミ収集業務について、広域での事務が出来なくなり、村より直接業者へ委託</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する必要が生じたことにより</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が大きく上昇</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費用の適切な見直しを行うなどこれ以上上昇しないよう留意する必要がある。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142240</xdr:rowOff>
    </xdr:from>
    <xdr:to>
      <xdr:col>82</xdr:col>
      <xdr:colOff>107950</xdr:colOff>
      <xdr:row>16</xdr:row>
      <xdr:rowOff>153670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8854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142240</xdr:rowOff>
    </xdr:from>
    <xdr:to>
      <xdr:col>78</xdr:col>
      <xdr:colOff>69850</xdr:colOff>
      <xdr:row>16</xdr:row>
      <xdr:rowOff>146050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8854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119380</xdr:rowOff>
    </xdr:from>
    <xdr:to>
      <xdr:col>73</xdr:col>
      <xdr:colOff>180975</xdr:colOff>
      <xdr:row>16</xdr:row>
      <xdr:rowOff>146050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8625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27940</xdr:rowOff>
    </xdr:from>
    <xdr:to>
      <xdr:col>69</xdr:col>
      <xdr:colOff>92075</xdr:colOff>
      <xdr:row>16</xdr:row>
      <xdr:rowOff>119380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771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91440</xdr:rowOff>
    </xdr:from>
    <xdr:to>
      <xdr:col>69</xdr:col>
      <xdr:colOff>142875</xdr:colOff>
      <xdr:row>16</xdr:row>
      <xdr:rowOff>21590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31767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102870</xdr:rowOff>
    </xdr:from>
    <xdr:to>
      <xdr:col>82</xdr:col>
      <xdr:colOff>158750</xdr:colOff>
      <xdr:row>17</xdr:row>
      <xdr:rowOff>33020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4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74947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91440</xdr:rowOff>
    </xdr:from>
    <xdr:to>
      <xdr:col>78</xdr:col>
      <xdr:colOff>120650</xdr:colOff>
      <xdr:row>17</xdr:row>
      <xdr:rowOff>21590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6367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95250</xdr:rowOff>
    </xdr:from>
    <xdr:to>
      <xdr:col>74</xdr:col>
      <xdr:colOff>31750</xdr:colOff>
      <xdr:row>17</xdr:row>
      <xdr:rowOff>25400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68580</xdr:rowOff>
    </xdr:from>
    <xdr:to>
      <xdr:col>69</xdr:col>
      <xdr:colOff>142875</xdr:colOff>
      <xdr:row>16</xdr:row>
      <xdr:rowOff>170180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154957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148590</xdr:rowOff>
    </xdr:from>
    <xdr:to>
      <xdr:col>65</xdr:col>
      <xdr:colOff>53975</xdr:colOff>
      <xdr:row>16</xdr:row>
      <xdr:rowOff>78740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63517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村単独の扶助費はあるものの、比率は類似団体より低い。また、高齢化の影響で比率が年々増加傾向にある。</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年度については障害者自立支援給付費の減少により比率は減少した。今後は、比率の増加を抑制するため、健康増進事業に力を入れるなど、元気な高齢者を増やす取り組みを進める。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54</xdr:row>
      <xdr:rowOff>159657</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3689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54</xdr:row>
      <xdr:rowOff>159657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54</xdr:row>
      <xdr:rowOff>143328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110672</xdr:rowOff>
    </xdr:from>
    <xdr:to>
      <xdr:col>11</xdr:col>
      <xdr:colOff>9525</xdr:colOff>
      <xdr:row>54</xdr:row>
      <xdr:rowOff>110672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68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59872</xdr:rowOff>
    </xdr:from>
    <xdr:to>
      <xdr:col>24</xdr:col>
      <xdr:colOff>76200</xdr:colOff>
      <xdr:row>54</xdr:row>
      <xdr:rowOff>161472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76399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59872</xdr:rowOff>
    </xdr:from>
    <xdr:to>
      <xdr:col>11</xdr:col>
      <xdr:colOff>60325</xdr:colOff>
      <xdr:row>54</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生活基盤整備を進め、簡易水道施設の全村普及を行ったことにより、簡易水道事業</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出金が大きく影響し、経常収支比率が上昇</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傾向にあったが、水道料金の据置の影響により、平成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年度には経常収支比率は大きく下降した。しかし、平成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年度には、介護保険における介護給付費の大幅な増に伴う繰出金が増加し、平成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年度には、後期高齢者医療における保険給付費の大幅な増に伴う繰出金が増加したことにより経常収支比率は上昇した。今後は、</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健康増進事業や介護予防事業に力を入れるなど、介護給付費や保険給付費の抑制を図る必要がある。</a:t>
          </a:r>
          <a:endPar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98425</xdr:rowOff>
    </xdr:from>
    <xdr:to>
      <xdr:col>82</xdr:col>
      <xdr:colOff>107950</xdr:colOff>
      <xdr:row>58</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100425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29862</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802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xdr:rowOff>
    </xdr:from>
    <xdr:to>
      <xdr:col>78</xdr:col>
      <xdr:colOff>69850</xdr:colOff>
      <xdr:row>58</xdr:row>
      <xdr:rowOff>98425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94537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147972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49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xdr:rowOff>
    </xdr:from>
    <xdr:to>
      <xdr:col>73</xdr:col>
      <xdr:colOff>180975</xdr:colOff>
      <xdr:row>58</xdr:row>
      <xdr:rowOff>29845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9453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88282</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29845</xdr:rowOff>
    </xdr:from>
    <xdr:to>
      <xdr:col>69</xdr:col>
      <xdr:colOff>92075</xdr:colOff>
      <xdr:row>59</xdr:row>
      <xdr:rowOff>144145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973945"/>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33672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47625</xdr:rowOff>
    </xdr:from>
    <xdr:to>
      <xdr:col>78</xdr:col>
      <xdr:colOff>120650</xdr:colOff>
      <xdr:row>58</xdr:row>
      <xdr:rowOff>149225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134002</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121920</xdr:rowOff>
    </xdr:from>
    <xdr:to>
      <xdr:col>74</xdr:col>
      <xdr:colOff>31750</xdr:colOff>
      <xdr:row>58</xdr:row>
      <xdr:rowOff>52070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62247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150495</xdr:rowOff>
    </xdr:from>
    <xdr:to>
      <xdr:col>69</xdr:col>
      <xdr:colOff>142875</xdr:colOff>
      <xdr:row>58</xdr:row>
      <xdr:rowOff>80645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90822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69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93345</xdr:rowOff>
    </xdr:from>
    <xdr:to>
      <xdr:col>65</xdr:col>
      <xdr:colOff>53975</xdr:colOff>
      <xdr:row>60</xdr:row>
      <xdr:rowOff>23495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2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8272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29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一部事務組合負担金が類似団体より多く、経常収支比率</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は年々</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上昇</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傾向にあるが、平成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おいて、以前より吉野広域行政組合に委託していた村内ゴミ収集業務について、広域での事務が出来なくなり、村より直接業者へ委託したことにより広域への負担金が減少し、経常収支比率は大きく下降した</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しかし、平成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年度よりさくら広域環境衛生組合への負担金が発生し、また、奈良県広域消防組合への経常一般財源にかかる負担金が増加傾向にあることにより経常収支比率は上昇傾向となっている。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56134</xdr:rowOff>
    </xdr:from>
    <xdr:to>
      <xdr:col>82</xdr:col>
      <xdr:colOff>107950</xdr:colOff>
      <xdr:row>39</xdr:row>
      <xdr:rowOff>56134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7426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127000</xdr:rowOff>
    </xdr:from>
    <xdr:to>
      <xdr:col>78</xdr:col>
      <xdr:colOff>69850</xdr:colOff>
      <xdr:row>39</xdr:row>
      <xdr:rowOff>56134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64210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90424</xdr:rowOff>
    </xdr:from>
    <xdr:to>
      <xdr:col>73</xdr:col>
      <xdr:colOff>180975</xdr:colOff>
      <xdr:row>38</xdr:row>
      <xdr:rowOff>127000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6055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90424</xdr:rowOff>
    </xdr:from>
    <xdr:to>
      <xdr:col>69</xdr:col>
      <xdr:colOff>92075</xdr:colOff>
      <xdr:row>39</xdr:row>
      <xdr:rowOff>156718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605524"/>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158259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5334</xdr:rowOff>
    </xdr:from>
    <xdr:to>
      <xdr:col>82</xdr:col>
      <xdr:colOff>158750</xdr:colOff>
      <xdr:row>39</xdr:row>
      <xdr:rowOff>106934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148861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5334</xdr:rowOff>
    </xdr:from>
    <xdr:to>
      <xdr:col>78</xdr:col>
      <xdr:colOff>120650</xdr:colOff>
      <xdr:row>39</xdr:row>
      <xdr:rowOff>106934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91711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77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76200</xdr:rowOff>
    </xdr:from>
    <xdr:to>
      <xdr:col>74</xdr:col>
      <xdr:colOff>31750</xdr:colOff>
      <xdr:row>39</xdr:row>
      <xdr:rowOff>6350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162577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39624</xdr:rowOff>
    </xdr:from>
    <xdr:to>
      <xdr:col>69</xdr:col>
      <xdr:colOff>142875</xdr:colOff>
      <xdr:row>38</xdr:row>
      <xdr:rowOff>141224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126001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105918</xdr:rowOff>
    </xdr:from>
    <xdr:to>
      <xdr:col>65</xdr:col>
      <xdr:colOff>53975</xdr:colOff>
      <xdr:row>40</xdr:row>
      <xdr:rowOff>36068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20845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8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庁舎建設や総合文化施設の建設など、多額の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を短期に発行したことに伴い公債費が高騰していたが、順次償還が終わり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、また、利率見直しにより低い利率になったことにより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償還額は減少傾向にあ</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ったが</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南和公立病院の</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機器整備に伴う地方債</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の償還が開始され</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たことなどにより</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元利償還金が</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増加した。今後も南和公立病院の施設建設や小さな道の駅ひよしのさと建設に伴う地方債の償還が開始されるなど、さらなる増加が</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見込まれるため充分注意しなければならない。</a:t>
          </a:r>
          <a:endPar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28702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2257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108713</xdr:rowOff>
    </xdr:from>
    <xdr:to>
      <xdr:col>19</xdr:col>
      <xdr:colOff>187325</xdr:colOff>
      <xdr:row>77</xdr:row>
      <xdr:rowOff>28702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13891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108713</xdr:rowOff>
    </xdr:from>
    <xdr:to>
      <xdr:col>15</xdr:col>
      <xdr:colOff>98425</xdr:colOff>
      <xdr:row>76</xdr:row>
      <xdr:rowOff>108713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138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108713</xdr:rowOff>
    </xdr:from>
    <xdr:to>
      <xdr:col>11</xdr:col>
      <xdr:colOff>9525</xdr:colOff>
      <xdr:row>77</xdr:row>
      <xdr:rowOff>33274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138913"/>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149352</xdr:rowOff>
    </xdr:from>
    <xdr:to>
      <xdr:col>20</xdr:col>
      <xdr:colOff>38100</xdr:colOff>
      <xdr:row>77</xdr:row>
      <xdr:rowOff>79502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89679</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57913</xdr:rowOff>
    </xdr:from>
    <xdr:to>
      <xdr:col>15</xdr:col>
      <xdr:colOff>149225</xdr:colOff>
      <xdr:row>76</xdr:row>
      <xdr:rowOff>159513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169689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57913</xdr:rowOff>
    </xdr:from>
    <xdr:to>
      <xdr:col>11</xdr:col>
      <xdr:colOff>60325</xdr:colOff>
      <xdr:row>76</xdr:row>
      <xdr:rowOff>159513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169689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153924</xdr:rowOff>
    </xdr:from>
    <xdr:to>
      <xdr:col>6</xdr:col>
      <xdr:colOff>171450</xdr:colOff>
      <xdr:row>77</xdr:row>
      <xdr:rowOff>84074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94251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吉野広域行政組合に委託していた村内ゴミ収集業務について広域での事務が出来なくなり</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村より直接業者へ委託</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するようになった</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水道料金の据置の影響により経常収支比率は</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大きく</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下降</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したが、普通交付税が減少傾向にあるため経常収支比率は上昇傾向にある。この</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年間で普通交付税が</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104,545</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千円減少、臨時財政対策債が</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4,400</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千円減少した事が影響し、経常収支比率は</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ポイント悪化している。地方消費税交付金は微増となっているが、今後も普通交付税の増加は見込まれないため、さらなる経常経費の削減を講じる必要がある。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92711</xdr:rowOff>
    </xdr:from>
    <xdr:to>
      <xdr:col>82</xdr:col>
      <xdr:colOff>107950</xdr:colOff>
      <xdr:row>80</xdr:row>
      <xdr:rowOff>35561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63726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66039</xdr:rowOff>
    </xdr:from>
    <xdr:to>
      <xdr:col>78</xdr:col>
      <xdr:colOff>69850</xdr:colOff>
      <xdr:row>79</xdr:row>
      <xdr:rowOff>92711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439139"/>
          <a:ext cx="8890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31750</xdr:rowOff>
    </xdr:from>
    <xdr:to>
      <xdr:col>73</xdr:col>
      <xdr:colOff>180975</xdr:colOff>
      <xdr:row>78</xdr:row>
      <xdr:rowOff>66039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4048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31750</xdr:rowOff>
    </xdr:from>
    <xdr:to>
      <xdr:col>69</xdr:col>
      <xdr:colOff>92075</xdr:colOff>
      <xdr:row>79</xdr:row>
      <xdr:rowOff>111761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404850"/>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58437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49530</xdr:rowOff>
    </xdr:from>
    <xdr:to>
      <xdr:col>65</xdr:col>
      <xdr:colOff>53975</xdr:colOff>
      <xdr:row>76</xdr:row>
      <xdr:rowOff>151130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161307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156211</xdr:rowOff>
    </xdr:from>
    <xdr:to>
      <xdr:col>82</xdr:col>
      <xdr:colOff>158750</xdr:colOff>
      <xdr:row>80</xdr:row>
      <xdr:rowOff>86361</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64788</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41911</xdr:rowOff>
    </xdr:from>
    <xdr:to>
      <xdr:col>78</xdr:col>
      <xdr:colOff>120650</xdr:colOff>
      <xdr:row>79</xdr:row>
      <xdr:rowOff>143511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128288</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15239</xdr:rowOff>
    </xdr:from>
    <xdr:to>
      <xdr:col>74</xdr:col>
      <xdr:colOff>31750</xdr:colOff>
      <xdr:row>78</xdr:row>
      <xdr:rowOff>116839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101616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152400</xdr:rowOff>
    </xdr:from>
    <xdr:to>
      <xdr:col>69</xdr:col>
      <xdr:colOff>142875</xdr:colOff>
      <xdr:row>78</xdr:row>
      <xdr:rowOff>82550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67327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60961</xdr:rowOff>
    </xdr:from>
    <xdr:to>
      <xdr:col>65</xdr:col>
      <xdr:colOff>53975</xdr:colOff>
      <xdr:row>79</xdr:row>
      <xdr:rowOff>162561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147338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6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奈良県東吉野村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150583</xdr:rowOff>
    </xdr:from>
    <xdr:to>
      <xdr:col>29</xdr:col>
      <xdr:colOff>127000</xdr:colOff>
      <xdr:row>15</xdr:row>
      <xdr:rowOff>49606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598508"/>
          <a:ext cx="647700" cy="70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121290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12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49606</xdr:rowOff>
    </xdr:from>
    <xdr:to>
      <xdr:col>26</xdr:col>
      <xdr:colOff>50800</xdr:colOff>
      <xdr:row>15</xdr:row>
      <xdr:rowOff>103373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668981"/>
          <a:ext cx="698500" cy="53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79671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4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103373</xdr:rowOff>
    </xdr:from>
    <xdr:to>
      <xdr:col>22</xdr:col>
      <xdr:colOff>114300</xdr:colOff>
      <xdr:row>15</xdr:row>
      <xdr:rowOff>160027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722748"/>
          <a:ext cx="698500" cy="56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91117</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160027</xdr:rowOff>
    </xdr:from>
    <xdr:to>
      <xdr:col>18</xdr:col>
      <xdr:colOff>177800</xdr:colOff>
      <xdr:row>16</xdr:row>
      <xdr:rowOff>30017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779402"/>
          <a:ext cx="698500" cy="41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33551</xdr:rowOff>
    </xdr:from>
    <xdr:to>
      <xdr:col>19</xdr:col>
      <xdr:colOff>38100</xdr:colOff>
      <xdr:row>17</xdr:row>
      <xdr:rowOff>135151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119928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84138</xdr:rowOff>
    </xdr:from>
    <xdr:to>
      <xdr:col>15</xdr:col>
      <xdr:colOff>101600</xdr:colOff>
      <xdr:row>17</xdr:row>
      <xdr:rowOff>14288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170515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96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99783</xdr:rowOff>
    </xdr:from>
    <xdr:to>
      <xdr:col>29</xdr:col>
      <xdr:colOff>177800</xdr:colOff>
      <xdr:row>15</xdr:row>
      <xdr:rowOff>29933</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547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116310</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3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170256</xdr:rowOff>
    </xdr:from>
    <xdr:to>
      <xdr:col>26</xdr:col>
      <xdr:colOff>101600</xdr:colOff>
      <xdr:row>15</xdr:row>
      <xdr:rowOff>100406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618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110583</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387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52573</xdr:rowOff>
    </xdr:from>
    <xdr:to>
      <xdr:col>22</xdr:col>
      <xdr:colOff>165100</xdr:colOff>
      <xdr:row>15</xdr:row>
      <xdr:rowOff>154173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671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164350</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44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109227</xdr:rowOff>
    </xdr:from>
    <xdr:to>
      <xdr:col>19</xdr:col>
      <xdr:colOff>38100</xdr:colOff>
      <xdr:row>16</xdr:row>
      <xdr:rowOff>39377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728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49554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497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150667</xdr:rowOff>
    </xdr:from>
    <xdr:to>
      <xdr:col>15</xdr:col>
      <xdr:colOff>101600</xdr:colOff>
      <xdr:row>16</xdr:row>
      <xdr:rowOff>80817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770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90994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53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107851</xdr:rowOff>
    </xdr:from>
    <xdr:to>
      <xdr:col>29</xdr:col>
      <xdr:colOff>127000</xdr:colOff>
      <xdr:row>35</xdr:row>
      <xdr:rowOff>114960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718201"/>
          <a:ext cx="647700" cy="7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264830</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875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107851</xdr:rowOff>
    </xdr:from>
    <xdr:to>
      <xdr:col>26</xdr:col>
      <xdr:colOff>50800</xdr:colOff>
      <xdr:row>35</xdr:row>
      <xdr:rowOff>193705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18201"/>
          <a:ext cx="698500" cy="85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85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159545</xdr:rowOff>
    </xdr:from>
    <xdr:to>
      <xdr:col>22</xdr:col>
      <xdr:colOff>114300</xdr:colOff>
      <xdr:row>35</xdr:row>
      <xdr:rowOff>193705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769895"/>
          <a:ext cx="698500" cy="34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25333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70673</xdr:rowOff>
    </xdr:from>
    <xdr:to>
      <xdr:col>18</xdr:col>
      <xdr:colOff>177800</xdr:colOff>
      <xdr:row>35</xdr:row>
      <xdr:rowOff>159545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681023"/>
          <a:ext cx="698500" cy="88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265260</xdr:rowOff>
    </xdr:from>
    <xdr:to>
      <xdr:col>19</xdr:col>
      <xdr:colOff>38100</xdr:colOff>
      <xdr:row>36</xdr:row>
      <xdr:rowOff>23960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8737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212948</xdr:rowOff>
    </xdr:from>
    <xdr:to>
      <xdr:col>15</xdr:col>
      <xdr:colOff>101600</xdr:colOff>
      <xdr:row>35</xdr:row>
      <xdr:rowOff>314548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299325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90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64160</xdr:rowOff>
    </xdr:from>
    <xdr:to>
      <xdr:col>29</xdr:col>
      <xdr:colOff>177800</xdr:colOff>
      <xdr:row>35</xdr:row>
      <xdr:rowOff>165760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7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252137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1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57051</xdr:rowOff>
    </xdr:from>
    <xdr:to>
      <xdr:col>26</xdr:col>
      <xdr:colOff>101600</xdr:colOff>
      <xdr:row>35</xdr:row>
      <xdr:rowOff>158651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67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168828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36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142905</xdr:rowOff>
    </xdr:from>
    <xdr:to>
      <xdr:col>22</xdr:col>
      <xdr:colOff>165100</xdr:colOff>
      <xdr:row>35</xdr:row>
      <xdr:rowOff>244505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53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254682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2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108745</xdr:rowOff>
    </xdr:from>
    <xdr:to>
      <xdr:col>19</xdr:col>
      <xdr:colOff>38100</xdr:colOff>
      <xdr:row>35</xdr:row>
      <xdr:rowOff>210345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19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220522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48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19873</xdr:rowOff>
    </xdr:from>
    <xdr:to>
      <xdr:col>15</xdr:col>
      <xdr:colOff>101600</xdr:colOff>
      <xdr:row>35</xdr:row>
      <xdr:rowOff>121473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30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131650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39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奈良県東吉野村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1,782
1,764
131.65
2,591,765
2,409,519
158,027
1,355,076
2,618,205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16305</xdr:rowOff>
    </xdr:from>
    <xdr:to>
      <xdr:col>24</xdr:col>
      <xdr:colOff>63500</xdr:colOff>
      <xdr:row>36</xdr:row>
      <xdr:rowOff>101628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88505"/>
          <a:ext cx="838200" cy="8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145606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489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101628</xdr:rowOff>
    </xdr:from>
    <xdr:to>
      <xdr:col>19</xdr:col>
      <xdr:colOff>177800</xdr:colOff>
      <xdr:row>36</xdr:row>
      <xdr:rowOff>163990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73828"/>
          <a:ext cx="889000" cy="6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104008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163990</xdr:rowOff>
    </xdr:from>
    <xdr:to>
      <xdr:col>15</xdr:col>
      <xdr:colOff>50800</xdr:colOff>
      <xdr:row>36</xdr:row>
      <xdr:rowOff>170639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36190"/>
          <a:ext cx="889000" cy="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115350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170639</xdr:rowOff>
    </xdr:from>
    <xdr:to>
      <xdr:col>10</xdr:col>
      <xdr:colOff>114300</xdr:colOff>
      <xdr:row>37</xdr:row>
      <xdr:rowOff>42297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42839"/>
          <a:ext cx="889000" cy="4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59143</xdr:rowOff>
    </xdr:from>
    <xdr:to>
      <xdr:col>10</xdr:col>
      <xdr:colOff>165100</xdr:colOff>
      <xdr:row>38</xdr:row>
      <xdr:rowOff>160743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151870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68780</xdr:rowOff>
    </xdr:from>
    <xdr:to>
      <xdr:col>6</xdr:col>
      <xdr:colOff>38100</xdr:colOff>
      <xdr:row>37</xdr:row>
      <xdr:rowOff>170380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161507</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136955</xdr:rowOff>
    </xdr:from>
    <xdr:to>
      <xdr:col>24</xdr:col>
      <xdr:colOff>114300</xdr:colOff>
      <xdr:row>36</xdr:row>
      <xdr:rowOff>67105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159832</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8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50828</xdr:rowOff>
    </xdr:from>
    <xdr:to>
      <xdr:col>20</xdr:col>
      <xdr:colOff>38100</xdr:colOff>
      <xdr:row>36</xdr:row>
      <xdr:rowOff>152428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168955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99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113190</xdr:rowOff>
    </xdr:from>
    <xdr:to>
      <xdr:col>15</xdr:col>
      <xdr:colOff>101600</xdr:colOff>
      <xdr:row>37</xdr:row>
      <xdr:rowOff>43340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8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59867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06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119839</xdr:rowOff>
    </xdr:from>
    <xdr:to>
      <xdr:col>10</xdr:col>
      <xdr:colOff>165100</xdr:colOff>
      <xdr:row>37</xdr:row>
      <xdr:rowOff>49989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9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66516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067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162947</xdr:rowOff>
    </xdr:from>
    <xdr:to>
      <xdr:col>6</xdr:col>
      <xdr:colOff>38100</xdr:colOff>
      <xdr:row>37</xdr:row>
      <xdr:rowOff>93097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3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109624</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11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153619</xdr:rowOff>
    </xdr:from>
    <xdr:to>
      <xdr:col>24</xdr:col>
      <xdr:colOff>63500</xdr:colOff>
      <xdr:row>57</xdr:row>
      <xdr:rowOff>388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754819"/>
          <a:ext cx="838200" cy="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58384</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31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388</xdr:rowOff>
    </xdr:from>
    <xdr:to>
      <xdr:col>19</xdr:col>
      <xdr:colOff>177800</xdr:colOff>
      <xdr:row>57</xdr:row>
      <xdr:rowOff>33113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773038"/>
          <a:ext cx="889000" cy="3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19032</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33113</xdr:rowOff>
    </xdr:from>
    <xdr:to>
      <xdr:col>15</xdr:col>
      <xdr:colOff>50800</xdr:colOff>
      <xdr:row>57</xdr:row>
      <xdr:rowOff>65557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805763"/>
          <a:ext cx="889000" cy="3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32991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65557</xdr:rowOff>
    </xdr:from>
    <xdr:to>
      <xdr:col>10</xdr:col>
      <xdr:colOff>114300</xdr:colOff>
      <xdr:row>57</xdr:row>
      <xdr:rowOff>154201</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838207"/>
          <a:ext cx="889000" cy="8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44265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67970</xdr:rowOff>
    </xdr:from>
    <xdr:to>
      <xdr:col>6</xdr:col>
      <xdr:colOff>38100</xdr:colOff>
      <xdr:row>57</xdr:row>
      <xdr:rowOff>169570</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14647</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102819</xdr:rowOff>
    </xdr:from>
    <xdr:to>
      <xdr:col>24</xdr:col>
      <xdr:colOff>114300</xdr:colOff>
      <xdr:row>57</xdr:row>
      <xdr:rowOff>32969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70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125696</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55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121038</xdr:rowOff>
    </xdr:from>
    <xdr:to>
      <xdr:col>20</xdr:col>
      <xdr:colOff>38100</xdr:colOff>
      <xdr:row>57</xdr:row>
      <xdr:rowOff>51188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7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67715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49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153763</xdr:rowOff>
    </xdr:from>
    <xdr:to>
      <xdr:col>15</xdr:col>
      <xdr:colOff>101600</xdr:colOff>
      <xdr:row>57</xdr:row>
      <xdr:rowOff>83913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100440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53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14757</xdr:rowOff>
    </xdr:from>
    <xdr:to>
      <xdr:col>10</xdr:col>
      <xdr:colOff>165100</xdr:colOff>
      <xdr:row>57</xdr:row>
      <xdr:rowOff>116357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7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132884</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562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103401</xdr:rowOff>
    </xdr:from>
    <xdr:to>
      <xdr:col>6</xdr:col>
      <xdr:colOff>38100</xdr:colOff>
      <xdr:row>58</xdr:row>
      <xdr:rowOff>33551</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87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24678</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9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110680</xdr:rowOff>
    </xdr:from>
    <xdr:to>
      <xdr:col>24</xdr:col>
      <xdr:colOff>63500</xdr:colOff>
      <xdr:row>78</xdr:row>
      <xdr:rowOff>135065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483780"/>
          <a:ext cx="8382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95026</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25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110680</xdr:rowOff>
    </xdr:from>
    <xdr:to>
      <xdr:col>19</xdr:col>
      <xdr:colOff>177800</xdr:colOff>
      <xdr:row>78</xdr:row>
      <xdr:rowOff>134786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483780"/>
          <a:ext cx="889000" cy="2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159402</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134786</xdr:rowOff>
    </xdr:from>
    <xdr:to>
      <xdr:col>15</xdr:col>
      <xdr:colOff>50800</xdr:colOff>
      <xdr:row>78</xdr:row>
      <xdr:rowOff>156414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07886"/>
          <a:ext cx="889000" cy="2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35323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156414</xdr:rowOff>
    </xdr:from>
    <xdr:to>
      <xdr:col>10</xdr:col>
      <xdr:colOff>114300</xdr:colOff>
      <xdr:row>78</xdr:row>
      <xdr:rowOff>160832</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529514"/>
          <a:ext cx="889000" cy="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137464</xdr:rowOff>
    </xdr:from>
    <xdr:to>
      <xdr:col>10</xdr:col>
      <xdr:colOff>165100</xdr:colOff>
      <xdr:row>78</xdr:row>
      <xdr:rowOff>67614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84141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95580</xdr:rowOff>
    </xdr:from>
    <xdr:to>
      <xdr:col>6</xdr:col>
      <xdr:colOff>38100</xdr:colOff>
      <xdr:row>78</xdr:row>
      <xdr:rowOff>25730</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42257</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84265</xdr:rowOff>
    </xdr:from>
    <xdr:to>
      <xdr:col>24</xdr:col>
      <xdr:colOff>114300</xdr:colOff>
      <xdr:row>79</xdr:row>
      <xdr:rowOff>14415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5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170642</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7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59880</xdr:rowOff>
    </xdr:from>
    <xdr:to>
      <xdr:col>20</xdr:col>
      <xdr:colOff>38100</xdr:colOff>
      <xdr:row>78</xdr:row>
      <xdr:rowOff>161480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152607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2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83986</xdr:rowOff>
    </xdr:from>
    <xdr:to>
      <xdr:col>15</xdr:col>
      <xdr:colOff>101600</xdr:colOff>
      <xdr:row>79</xdr:row>
      <xdr:rowOff>14136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5263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4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105614</xdr:rowOff>
    </xdr:from>
    <xdr:to>
      <xdr:col>10</xdr:col>
      <xdr:colOff>165100</xdr:colOff>
      <xdr:row>79</xdr:row>
      <xdr:rowOff>35764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26891</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110032</xdr:rowOff>
    </xdr:from>
    <xdr:to>
      <xdr:col>6</xdr:col>
      <xdr:colOff>38100</xdr:colOff>
      <xdr:row>79</xdr:row>
      <xdr:rowOff>40182</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8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31309</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7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9004</xdr:rowOff>
    </xdr:from>
    <xdr:to>
      <xdr:col>24</xdr:col>
      <xdr:colOff>63500</xdr:colOff>
      <xdr:row>97</xdr:row>
      <xdr:rowOff>46368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39654"/>
          <a:ext cx="838200" cy="3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127055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1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9004</xdr:rowOff>
    </xdr:from>
    <xdr:to>
      <xdr:col>19</xdr:col>
      <xdr:colOff>177800</xdr:colOff>
      <xdr:row>97</xdr:row>
      <xdr:rowOff>48361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39654"/>
          <a:ext cx="889000" cy="3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59123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48361</xdr:rowOff>
    </xdr:from>
    <xdr:to>
      <xdr:col>15</xdr:col>
      <xdr:colOff>50800</xdr:colOff>
      <xdr:row>98</xdr:row>
      <xdr:rowOff>1409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679011"/>
          <a:ext cx="889000" cy="1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4703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1409</xdr:rowOff>
    </xdr:from>
    <xdr:to>
      <xdr:col>10</xdr:col>
      <xdr:colOff>114300</xdr:colOff>
      <xdr:row>98</xdr:row>
      <xdr:rowOff>48298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803509"/>
          <a:ext cx="889000" cy="4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131775</xdr:rowOff>
    </xdr:from>
    <xdr:to>
      <xdr:col>10</xdr:col>
      <xdr:colOff>165100</xdr:colOff>
      <xdr:row>97</xdr:row>
      <xdr:rowOff>61925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78452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97765</xdr:rowOff>
    </xdr:from>
    <xdr:to>
      <xdr:col>6</xdr:col>
      <xdr:colOff>38100</xdr:colOff>
      <xdr:row>97</xdr:row>
      <xdr:rowOff>27915</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44442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167018</xdr:rowOff>
    </xdr:from>
    <xdr:to>
      <xdr:col>24</xdr:col>
      <xdr:colOff>114300</xdr:colOff>
      <xdr:row>97</xdr:row>
      <xdr:rowOff>97168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145445</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0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129654</xdr:rowOff>
    </xdr:from>
    <xdr:to>
      <xdr:col>20</xdr:col>
      <xdr:colOff>38100</xdr:colOff>
      <xdr:row>97</xdr:row>
      <xdr:rowOff>59804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8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50931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8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169011</xdr:rowOff>
    </xdr:from>
    <xdr:to>
      <xdr:col>15</xdr:col>
      <xdr:colOff>101600</xdr:colOff>
      <xdr:row>97</xdr:row>
      <xdr:rowOff>99161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2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90288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122059</xdr:rowOff>
    </xdr:from>
    <xdr:to>
      <xdr:col>10</xdr:col>
      <xdr:colOff>165100</xdr:colOff>
      <xdr:row>98</xdr:row>
      <xdr:rowOff>52209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5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43336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4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168948</xdr:rowOff>
    </xdr:from>
    <xdr:to>
      <xdr:col>6</xdr:col>
      <xdr:colOff>38100</xdr:colOff>
      <xdr:row>98</xdr:row>
      <xdr:rowOff>99098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9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90225</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9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9284</xdr:rowOff>
    </xdr:from>
    <xdr:to>
      <xdr:col>55</xdr:col>
      <xdr:colOff>0</xdr:colOff>
      <xdr:row>36</xdr:row>
      <xdr:rowOff>26396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81484"/>
          <a:ext cx="8382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61723</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33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133489</xdr:rowOff>
    </xdr:from>
    <xdr:to>
      <xdr:col>50</xdr:col>
      <xdr:colOff>114300</xdr:colOff>
      <xdr:row>36</xdr:row>
      <xdr:rowOff>26396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134239"/>
          <a:ext cx="889000" cy="6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20921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36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17931</xdr:rowOff>
    </xdr:from>
    <xdr:to>
      <xdr:col>45</xdr:col>
      <xdr:colOff>177800</xdr:colOff>
      <xdr:row>35</xdr:row>
      <xdr:rowOff>133489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018681"/>
          <a:ext cx="889000" cy="11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53559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17931</xdr:rowOff>
    </xdr:from>
    <xdr:to>
      <xdr:col>41</xdr:col>
      <xdr:colOff>50800</xdr:colOff>
      <xdr:row>36</xdr:row>
      <xdr:rowOff>54785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018681"/>
          <a:ext cx="889000" cy="20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142053</xdr:rowOff>
    </xdr:from>
    <xdr:to>
      <xdr:col>41</xdr:col>
      <xdr:colOff>101600</xdr:colOff>
      <xdr:row>37</xdr:row>
      <xdr:rowOff>72203</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63330</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59956</xdr:rowOff>
    </xdr:from>
    <xdr:to>
      <xdr:col>36</xdr:col>
      <xdr:colOff>165100</xdr:colOff>
      <xdr:row>36</xdr:row>
      <xdr:rowOff>161556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152683</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129934</xdr:rowOff>
    </xdr:from>
    <xdr:to>
      <xdr:col>55</xdr:col>
      <xdr:colOff>50800</xdr:colOff>
      <xdr:row>36</xdr:row>
      <xdr:rowOff>60084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3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152811</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98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147046</xdr:rowOff>
    </xdr:from>
    <xdr:to>
      <xdr:col>50</xdr:col>
      <xdr:colOff>165100</xdr:colOff>
      <xdr:row>36</xdr:row>
      <xdr:rowOff>77196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14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93723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9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82689</xdr:rowOff>
    </xdr:from>
    <xdr:to>
      <xdr:col>46</xdr:col>
      <xdr:colOff>38100</xdr:colOff>
      <xdr:row>36</xdr:row>
      <xdr:rowOff>12839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08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29366</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85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138581</xdr:rowOff>
    </xdr:from>
    <xdr:to>
      <xdr:col>41</xdr:col>
      <xdr:colOff>101600</xdr:colOff>
      <xdr:row>35</xdr:row>
      <xdr:rowOff>68731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59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85258</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5743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3985</xdr:rowOff>
    </xdr:from>
    <xdr:to>
      <xdr:col>36</xdr:col>
      <xdr:colOff>165100</xdr:colOff>
      <xdr:row>36</xdr:row>
      <xdr:rowOff>105585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17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122112</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595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104195</xdr:rowOff>
    </xdr:from>
    <xdr:to>
      <xdr:col>55</xdr:col>
      <xdr:colOff>0</xdr:colOff>
      <xdr:row>57</xdr:row>
      <xdr:rowOff>55938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705395"/>
          <a:ext cx="838200" cy="12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165502</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66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104195</xdr:rowOff>
    </xdr:from>
    <xdr:to>
      <xdr:col>50</xdr:col>
      <xdr:colOff>114300</xdr:colOff>
      <xdr:row>57</xdr:row>
      <xdr:rowOff>11253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705395"/>
          <a:ext cx="889000" cy="7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85666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85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11253</xdr:rowOff>
    </xdr:from>
    <xdr:to>
      <xdr:col>45</xdr:col>
      <xdr:colOff>177800</xdr:colOff>
      <xdr:row>57</xdr:row>
      <xdr:rowOff>72701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783903"/>
          <a:ext cx="889000" cy="6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102764</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72701</xdr:rowOff>
    </xdr:from>
    <xdr:to>
      <xdr:col>41</xdr:col>
      <xdr:colOff>50800</xdr:colOff>
      <xdr:row>57</xdr:row>
      <xdr:rowOff>157000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845351"/>
          <a:ext cx="889000" cy="8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6010</xdr:rowOff>
    </xdr:from>
    <xdr:to>
      <xdr:col>41</xdr:col>
      <xdr:colOff>101600</xdr:colOff>
      <xdr:row>57</xdr:row>
      <xdr:rowOff>107610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124137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152594</xdr:rowOff>
    </xdr:from>
    <xdr:to>
      <xdr:col>36</xdr:col>
      <xdr:colOff>165100</xdr:colOff>
      <xdr:row>57</xdr:row>
      <xdr:rowOff>82744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99271</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5138</xdr:rowOff>
    </xdr:from>
    <xdr:to>
      <xdr:col>55</xdr:col>
      <xdr:colOff>50800</xdr:colOff>
      <xdr:row>57</xdr:row>
      <xdr:rowOff>106738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7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135965</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565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53395</xdr:rowOff>
    </xdr:from>
    <xdr:to>
      <xdr:col>50</xdr:col>
      <xdr:colOff>165100</xdr:colOff>
      <xdr:row>56</xdr:row>
      <xdr:rowOff>154995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6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42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131903</xdr:rowOff>
    </xdr:from>
    <xdr:to>
      <xdr:col>46</xdr:col>
      <xdr:colOff>38100</xdr:colOff>
      <xdr:row>57</xdr:row>
      <xdr:rowOff>62053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3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78580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50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21901</xdr:rowOff>
    </xdr:from>
    <xdr:to>
      <xdr:col>41</xdr:col>
      <xdr:colOff>101600</xdr:colOff>
      <xdr:row>57</xdr:row>
      <xdr:rowOff>123501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9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114628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887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106200</xdr:rowOff>
    </xdr:from>
    <xdr:to>
      <xdr:col>36</xdr:col>
      <xdr:colOff>165100</xdr:colOff>
      <xdr:row>58</xdr:row>
      <xdr:rowOff>36350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7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27477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97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147171</xdr:rowOff>
    </xdr:from>
    <xdr:to>
      <xdr:col>55</xdr:col>
      <xdr:colOff>0</xdr:colOff>
      <xdr:row>78</xdr:row>
      <xdr:rowOff>156004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520271"/>
          <a:ext cx="838200" cy="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75792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448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18762</xdr:rowOff>
    </xdr:from>
    <xdr:to>
      <xdr:col>50</xdr:col>
      <xdr:colOff>114300</xdr:colOff>
      <xdr:row>78</xdr:row>
      <xdr:rowOff>156004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91862"/>
          <a:ext cx="889000" cy="13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151314</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18762</xdr:rowOff>
    </xdr:from>
    <xdr:to>
      <xdr:col>45</xdr:col>
      <xdr:colOff>177800</xdr:colOff>
      <xdr:row>78</xdr:row>
      <xdr:rowOff>62691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391862"/>
          <a:ext cx="889000" cy="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169285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62691</xdr:rowOff>
    </xdr:from>
    <xdr:to>
      <xdr:col>41</xdr:col>
      <xdr:colOff>50800</xdr:colOff>
      <xdr:row>79</xdr:row>
      <xdr:rowOff>20453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35791"/>
          <a:ext cx="889000" cy="12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126151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3115</xdr:rowOff>
    </xdr:from>
    <xdr:to>
      <xdr:col>36</xdr:col>
      <xdr:colOff>165100</xdr:colOff>
      <xdr:row>78</xdr:row>
      <xdr:rowOff>104715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121242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96371</xdr:rowOff>
    </xdr:from>
    <xdr:to>
      <xdr:col>55</xdr:col>
      <xdr:colOff>50800</xdr:colOff>
      <xdr:row>79</xdr:row>
      <xdr:rowOff>26521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6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55748</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105204</xdr:rowOff>
    </xdr:from>
    <xdr:to>
      <xdr:col>50</xdr:col>
      <xdr:colOff>165100</xdr:colOff>
      <xdr:row>79</xdr:row>
      <xdr:rowOff>35354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7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26481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57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139412</xdr:rowOff>
    </xdr:from>
    <xdr:to>
      <xdr:col>46</xdr:col>
      <xdr:colOff>38100</xdr:colOff>
      <xdr:row>78</xdr:row>
      <xdr:rowOff>69562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4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86089</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5" y="13116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11891</xdr:rowOff>
    </xdr:from>
    <xdr:to>
      <xdr:col>41</xdr:col>
      <xdr:colOff>101600</xdr:colOff>
      <xdr:row>78</xdr:row>
      <xdr:rowOff>113491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8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130018</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61795" y="13160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141103</xdr:rowOff>
    </xdr:from>
    <xdr:to>
      <xdr:col>36</xdr:col>
      <xdr:colOff>165100</xdr:colOff>
      <xdr:row>79</xdr:row>
      <xdr:rowOff>71253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51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62380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6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163339</xdr:rowOff>
    </xdr:from>
    <xdr:to>
      <xdr:col>55</xdr:col>
      <xdr:colOff>0</xdr:colOff>
      <xdr:row>97</xdr:row>
      <xdr:rowOff>119033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622539"/>
          <a:ext cx="838200" cy="12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79846</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39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163339</xdr:rowOff>
    </xdr:from>
    <xdr:to>
      <xdr:col>50</xdr:col>
      <xdr:colOff>114300</xdr:colOff>
      <xdr:row>97</xdr:row>
      <xdr:rowOff>139903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622539"/>
          <a:ext cx="889000" cy="14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158552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78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139903</xdr:rowOff>
    </xdr:from>
    <xdr:to>
      <xdr:col>45</xdr:col>
      <xdr:colOff>177800</xdr:colOff>
      <xdr:row>97</xdr:row>
      <xdr:rowOff>165162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70553"/>
          <a:ext cx="889000" cy="2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8856</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46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165162</xdr:rowOff>
    </xdr:from>
    <xdr:to>
      <xdr:col>41</xdr:col>
      <xdr:colOff>50800</xdr:colOff>
      <xdr:row>98</xdr:row>
      <xdr:rowOff>6218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795812"/>
          <a:ext cx="889000" cy="1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86629</xdr:rowOff>
    </xdr:from>
    <xdr:to>
      <xdr:col>41</xdr:col>
      <xdr:colOff>101600</xdr:colOff>
      <xdr:row>98</xdr:row>
      <xdr:rowOff>16779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33306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49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70430</xdr:rowOff>
    </xdr:from>
    <xdr:to>
      <xdr:col>36</xdr:col>
      <xdr:colOff>165100</xdr:colOff>
      <xdr:row>98</xdr:row>
      <xdr:rowOff>580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17107</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68233</xdr:rowOff>
    </xdr:from>
    <xdr:to>
      <xdr:col>55</xdr:col>
      <xdr:colOff>50800</xdr:colOff>
      <xdr:row>97</xdr:row>
      <xdr:rowOff>169833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9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35396</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6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112539</xdr:rowOff>
    </xdr:from>
    <xdr:to>
      <xdr:col>50</xdr:col>
      <xdr:colOff>165100</xdr:colOff>
      <xdr:row>97</xdr:row>
      <xdr:rowOff>42689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57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59216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34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89103</xdr:rowOff>
    </xdr:from>
    <xdr:to>
      <xdr:col>46</xdr:col>
      <xdr:colOff>38100</xdr:colOff>
      <xdr:row>98</xdr:row>
      <xdr:rowOff>19253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1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10380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1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114362</xdr:rowOff>
    </xdr:from>
    <xdr:to>
      <xdr:col>41</xdr:col>
      <xdr:colOff>101600</xdr:colOff>
      <xdr:row>98</xdr:row>
      <xdr:rowOff>44512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4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35639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3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126868</xdr:rowOff>
    </xdr:from>
    <xdr:to>
      <xdr:col>36</xdr:col>
      <xdr:colOff>165100</xdr:colOff>
      <xdr:row>98</xdr:row>
      <xdr:rowOff>57018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48145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5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40189</xdr:rowOff>
    </xdr:from>
    <xdr:to>
      <xdr:col>85</xdr:col>
      <xdr:colOff>127000</xdr:colOff>
      <xdr:row>39</xdr:row>
      <xdr:rowOff>72498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726739"/>
          <a:ext cx="8382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69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72498</xdr:rowOff>
    </xdr:from>
    <xdr:to>
      <xdr:col>81</xdr:col>
      <xdr:colOff>50800</xdr:colOff>
      <xdr:row>39</xdr:row>
      <xdr:rowOff>98458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759048"/>
          <a:ext cx="889000" cy="2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122756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80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136599</xdr:rowOff>
    </xdr:from>
    <xdr:to>
      <xdr:col>76</xdr:col>
      <xdr:colOff>114300</xdr:colOff>
      <xdr:row>39</xdr:row>
      <xdr:rowOff>98458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51699"/>
          <a:ext cx="889000" cy="13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151905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4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136599</xdr:rowOff>
    </xdr:from>
    <xdr:to>
      <xdr:col>71</xdr:col>
      <xdr:colOff>177800</xdr:colOff>
      <xdr:row>38</xdr:row>
      <xdr:rowOff>167846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51699"/>
          <a:ext cx="889000" cy="3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28331</xdr:rowOff>
    </xdr:from>
    <xdr:to>
      <xdr:col>72</xdr:col>
      <xdr:colOff>38100</xdr:colOff>
      <xdr:row>39</xdr:row>
      <xdr:rowOff>129931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121058</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80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24832</xdr:rowOff>
    </xdr:from>
    <xdr:to>
      <xdr:col>67</xdr:col>
      <xdr:colOff>101600</xdr:colOff>
      <xdr:row>39</xdr:row>
      <xdr:rowOff>126432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117559</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160839</xdr:rowOff>
    </xdr:from>
    <xdr:to>
      <xdr:col>85</xdr:col>
      <xdr:colOff>177800</xdr:colOff>
      <xdr:row>39</xdr:row>
      <xdr:rowOff>90989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7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120216</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46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21698</xdr:rowOff>
    </xdr:from>
    <xdr:to>
      <xdr:col>81</xdr:col>
      <xdr:colOff>101600</xdr:colOff>
      <xdr:row>39</xdr:row>
      <xdr:rowOff>123298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0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139825</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14111" y="648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47658</xdr:rowOff>
    </xdr:from>
    <xdr:to>
      <xdr:col>76</xdr:col>
      <xdr:colOff>165100</xdr:colOff>
      <xdr:row>39</xdr:row>
      <xdr:rowOff>149258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140385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3017" y="6826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85799</xdr:rowOff>
    </xdr:from>
    <xdr:to>
      <xdr:col>72</xdr:col>
      <xdr:colOff>38100</xdr:colOff>
      <xdr:row>39</xdr:row>
      <xdr:rowOff>15949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0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32476</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637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117046</xdr:rowOff>
    </xdr:from>
    <xdr:to>
      <xdr:col>67</xdr:col>
      <xdr:colOff>101600</xdr:colOff>
      <xdr:row>39</xdr:row>
      <xdr:rowOff>47196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3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63723</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47111" y="640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144969</xdr:rowOff>
    </xdr:from>
    <xdr:to>
      <xdr:col>85</xdr:col>
      <xdr:colOff>127000</xdr:colOff>
      <xdr:row>76</xdr:row>
      <xdr:rowOff>151305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3175169"/>
          <a:ext cx="8382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80376</xdr:rowOff>
    </xdr:from>
    <xdr:ext cx="599010"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110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144969</xdr:rowOff>
    </xdr:from>
    <xdr:to>
      <xdr:col>81</xdr:col>
      <xdr:colOff>50800</xdr:colOff>
      <xdr:row>77</xdr:row>
      <xdr:rowOff>29214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175169"/>
          <a:ext cx="889000" cy="5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25536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181795" y="1322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29214</xdr:rowOff>
    </xdr:from>
    <xdr:to>
      <xdr:col>76</xdr:col>
      <xdr:colOff>114300</xdr:colOff>
      <xdr:row>77</xdr:row>
      <xdr:rowOff>29820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230864"/>
          <a:ext cx="889000" cy="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48668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290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149434</xdr:rowOff>
    </xdr:from>
    <xdr:to>
      <xdr:col>71</xdr:col>
      <xdr:colOff>177800</xdr:colOff>
      <xdr:row>77</xdr:row>
      <xdr:rowOff>29820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179634"/>
          <a:ext cx="889000" cy="5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80727</xdr:rowOff>
    </xdr:from>
    <xdr:to>
      <xdr:col>72</xdr:col>
      <xdr:colOff>38100</xdr:colOff>
      <xdr:row>77</xdr:row>
      <xdr:rowOff>10877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27405</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5"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149490</xdr:rowOff>
    </xdr:from>
    <xdr:to>
      <xdr:col>67</xdr:col>
      <xdr:colOff>101600</xdr:colOff>
      <xdr:row>76</xdr:row>
      <xdr:rowOff>79640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00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96167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278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100505</xdr:rowOff>
    </xdr:from>
    <xdr:to>
      <xdr:col>85</xdr:col>
      <xdr:colOff>177800</xdr:colOff>
      <xdr:row>77</xdr:row>
      <xdr:rowOff>30655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13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123382</xdr:rowOff>
    </xdr:from>
    <xdr:ext cx="599010"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98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94169</xdr:rowOff>
    </xdr:from>
    <xdr:to>
      <xdr:col>81</xdr:col>
      <xdr:colOff>101600</xdr:colOff>
      <xdr:row>77</xdr:row>
      <xdr:rowOff>24319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12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40846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181795" y="1289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149864</xdr:rowOff>
    </xdr:from>
    <xdr:to>
      <xdr:col>76</xdr:col>
      <xdr:colOff>165100</xdr:colOff>
      <xdr:row>77</xdr:row>
      <xdr:rowOff>80014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18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71141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27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150470</xdr:rowOff>
    </xdr:from>
    <xdr:to>
      <xdr:col>72</xdr:col>
      <xdr:colOff>38100</xdr:colOff>
      <xdr:row>77</xdr:row>
      <xdr:rowOff>80620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1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71747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27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98634</xdr:rowOff>
    </xdr:from>
    <xdr:to>
      <xdr:col>67</xdr:col>
      <xdr:colOff>101600</xdr:colOff>
      <xdr:row>77</xdr:row>
      <xdr:rowOff>28784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12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19911</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14795" y="1322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28194</xdr:rowOff>
    </xdr:from>
    <xdr:to>
      <xdr:col>85</xdr:col>
      <xdr:colOff>127000</xdr:colOff>
      <xdr:row>99</xdr:row>
      <xdr:rowOff>33674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7001744"/>
          <a:ext cx="838200" cy="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69508</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0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33674</xdr:rowOff>
    </xdr:from>
    <xdr:to>
      <xdr:col>81</xdr:col>
      <xdr:colOff>50800</xdr:colOff>
      <xdr:row>99</xdr:row>
      <xdr:rowOff>34100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7007224"/>
          <a:ext cx="889000" cy="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132704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181795" y="165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34100</xdr:rowOff>
    </xdr:from>
    <xdr:to>
      <xdr:col>76</xdr:col>
      <xdr:colOff>114300</xdr:colOff>
      <xdr:row>99</xdr:row>
      <xdr:rowOff>39492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7007650"/>
          <a:ext cx="889000" cy="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29973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6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39492</xdr:rowOff>
    </xdr:from>
    <xdr:to>
      <xdr:col>71</xdr:col>
      <xdr:colOff>177800</xdr:colOff>
      <xdr:row>99</xdr:row>
      <xdr:rowOff>40559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7013042"/>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90940</xdr:rowOff>
    </xdr:from>
    <xdr:to>
      <xdr:col>67</xdr:col>
      <xdr:colOff>101600</xdr:colOff>
      <xdr:row>99</xdr:row>
      <xdr:rowOff>21090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37617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148844</xdr:rowOff>
    </xdr:from>
    <xdr:to>
      <xdr:col>85</xdr:col>
      <xdr:colOff>177800</xdr:colOff>
      <xdr:row>99</xdr:row>
      <xdr:rowOff>78994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5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63771</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6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154324</xdr:rowOff>
    </xdr:from>
    <xdr:to>
      <xdr:col>81</xdr:col>
      <xdr:colOff>101600</xdr:colOff>
      <xdr:row>99</xdr:row>
      <xdr:rowOff>84474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5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75601</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428" y="1704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154750</xdr:rowOff>
    </xdr:from>
    <xdr:to>
      <xdr:col>76</xdr:col>
      <xdr:colOff>165100</xdr:colOff>
      <xdr:row>99</xdr:row>
      <xdr:rowOff>84900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76027</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70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160142</xdr:rowOff>
    </xdr:from>
    <xdr:to>
      <xdr:col>72</xdr:col>
      <xdr:colOff>38100</xdr:colOff>
      <xdr:row>99</xdr:row>
      <xdr:rowOff>90292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81419</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428" y="170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161209</xdr:rowOff>
    </xdr:from>
    <xdr:to>
      <xdr:col>67</xdr:col>
      <xdr:colOff>101600</xdr:colOff>
      <xdr:row>99</xdr:row>
      <xdr:rowOff>91359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6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82486</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7056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14569</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6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155739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14989</xdr:rowOff>
    </xdr:from>
    <xdr:to>
      <xdr:col>102</xdr:col>
      <xdr:colOff>165100</xdr:colOff>
      <xdr:row>58</xdr:row>
      <xdr:rowOff>116589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133116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168105</xdr:rowOff>
    </xdr:from>
    <xdr:to>
      <xdr:col>98</xdr:col>
      <xdr:colOff>38100</xdr:colOff>
      <xdr:row>58</xdr:row>
      <xdr:rowOff>98255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114782</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389111" y="97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25542</xdr:rowOff>
    </xdr:from>
    <xdr:to>
      <xdr:col>116</xdr:col>
      <xdr:colOff>63500</xdr:colOff>
      <xdr:row>75</xdr:row>
      <xdr:rowOff>43707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884292"/>
          <a:ext cx="838200" cy="1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90264</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9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43707</xdr:rowOff>
    </xdr:from>
    <xdr:to>
      <xdr:col>111</xdr:col>
      <xdr:colOff>177800</xdr:colOff>
      <xdr:row>75</xdr:row>
      <xdr:rowOff>81233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902457"/>
          <a:ext cx="889000" cy="3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21722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5658</xdr:rowOff>
    </xdr:from>
    <xdr:to>
      <xdr:col>107</xdr:col>
      <xdr:colOff>50800</xdr:colOff>
      <xdr:row>75</xdr:row>
      <xdr:rowOff>81233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2864408"/>
          <a:ext cx="889000" cy="7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40110</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5658</xdr:rowOff>
    </xdr:from>
    <xdr:to>
      <xdr:col>102</xdr:col>
      <xdr:colOff>114300</xdr:colOff>
      <xdr:row>75</xdr:row>
      <xdr:rowOff>38298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864408"/>
          <a:ext cx="889000" cy="3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50288</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0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70315</xdr:rowOff>
    </xdr:from>
    <xdr:to>
      <xdr:col>98</xdr:col>
      <xdr:colOff>38100</xdr:colOff>
      <xdr:row>76</xdr:row>
      <xdr:rowOff>465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92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163042</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02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146192</xdr:rowOff>
    </xdr:from>
    <xdr:to>
      <xdr:col>116</xdr:col>
      <xdr:colOff>114300</xdr:colOff>
      <xdr:row>75</xdr:row>
      <xdr:rowOff>76342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83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169069</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68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164357</xdr:rowOff>
    </xdr:from>
    <xdr:to>
      <xdr:col>112</xdr:col>
      <xdr:colOff>38100</xdr:colOff>
      <xdr:row>75</xdr:row>
      <xdr:rowOff>94507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85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111034</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62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30433</xdr:rowOff>
    </xdr:from>
    <xdr:to>
      <xdr:col>107</xdr:col>
      <xdr:colOff>101600</xdr:colOff>
      <xdr:row>75</xdr:row>
      <xdr:rowOff>132033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88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148560</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664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126308</xdr:rowOff>
    </xdr:from>
    <xdr:to>
      <xdr:col>102</xdr:col>
      <xdr:colOff>165100</xdr:colOff>
      <xdr:row>75</xdr:row>
      <xdr:rowOff>56458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81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72985</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5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158948</xdr:rowOff>
    </xdr:from>
    <xdr:to>
      <xdr:col>98</xdr:col>
      <xdr:colOff>38100</xdr:colOff>
      <xdr:row>75</xdr:row>
      <xdr:rowOff>89098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8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105625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62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住民一人当たりのコストが増加傾向にあるのは人口の減少によるところが一番の原因ではあるが、個別の項目について分析すると、人件費について、類似団体平均と比べ高くなっているが、定員については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行財政改革により適正に管理し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職員の給与については、国の給与水準や制度、運用に準ずるよう努めているところである。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小学校の複式学級解消や中学校の専門教科に係る教員の充実など教育の充実に要する経費も含まれているため高くなっている。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281,476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円となっており、類似団体平均と比べ高くなっているが、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これはふるさと村、やはた温泉、たかすみ温泉や小さな道の駅ひよしのさと運営支援など住民サービスの向上に要する経費が主な要因である。また、補助費等について、住民一人当たり平成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234,787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　→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199,402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　→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179,695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　→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184,935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千円と推移しているが、これは、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南和公立病院の建設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に係る企業団への負担金について、平成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年度までは事業完了に伴い年々減少したが、平成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年度より建設に伴う地方債の償還が一部開始した事による増が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主な要因である。また、災害復旧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費について、平成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に襲来した台風被害の復旧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経費により増えている。普通建設事業費（うち更新整備）について大幅に減少しているが、これは、小さな道の駅ひよしのさと整備が完了したことによるものである。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奈良県東吉野村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1,782
1,764
131.65
2,591,765
2,409,519
158,027
1,355,076
2,618,205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13398</xdr:rowOff>
    </xdr:from>
    <xdr:to>
      <xdr:col>24</xdr:col>
      <xdr:colOff>63500</xdr:colOff>
      <xdr:row>37</xdr:row>
      <xdr:rowOff>31441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357048"/>
          <a:ext cx="838200" cy="1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96669</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31441</xdr:rowOff>
    </xdr:from>
    <xdr:to>
      <xdr:col>19</xdr:col>
      <xdr:colOff>177800</xdr:colOff>
      <xdr:row>37</xdr:row>
      <xdr:rowOff>38348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375091"/>
          <a:ext cx="88900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46492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9545</xdr:rowOff>
    </xdr:from>
    <xdr:to>
      <xdr:col>15</xdr:col>
      <xdr:colOff>50800</xdr:colOff>
      <xdr:row>37</xdr:row>
      <xdr:rowOff>38348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353195"/>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50574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9545</xdr:rowOff>
    </xdr:from>
    <xdr:to>
      <xdr:col>10</xdr:col>
      <xdr:colOff>114300</xdr:colOff>
      <xdr:row>37</xdr:row>
      <xdr:rowOff>56196</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353195"/>
          <a:ext cx="8890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127746</xdr:rowOff>
    </xdr:from>
    <xdr:to>
      <xdr:col>10</xdr:col>
      <xdr:colOff>165100</xdr:colOff>
      <xdr:row>38</xdr:row>
      <xdr:rowOff>57896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49023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60619</xdr:rowOff>
    </xdr:from>
    <xdr:to>
      <xdr:col>6</xdr:col>
      <xdr:colOff>38100</xdr:colOff>
      <xdr:row>37</xdr:row>
      <xdr:rowOff>162219</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153346</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134048</xdr:rowOff>
    </xdr:from>
    <xdr:to>
      <xdr:col>24</xdr:col>
      <xdr:colOff>114300</xdr:colOff>
      <xdr:row>37</xdr:row>
      <xdr:rowOff>64198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30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156925</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15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152091</xdr:rowOff>
    </xdr:from>
    <xdr:to>
      <xdr:col>20</xdr:col>
      <xdr:colOff>38100</xdr:colOff>
      <xdr:row>37</xdr:row>
      <xdr:rowOff>82241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2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98768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09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158998</xdr:rowOff>
    </xdr:from>
    <xdr:to>
      <xdr:col>15</xdr:col>
      <xdr:colOff>101600</xdr:colOff>
      <xdr:row>37</xdr:row>
      <xdr:rowOff>89148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3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105675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0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130195</xdr:rowOff>
    </xdr:from>
    <xdr:to>
      <xdr:col>10</xdr:col>
      <xdr:colOff>165100</xdr:colOff>
      <xdr:row>37</xdr:row>
      <xdr:rowOff>60345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30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76872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07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5396</xdr:rowOff>
    </xdr:from>
    <xdr:to>
      <xdr:col>6</xdr:col>
      <xdr:colOff>38100</xdr:colOff>
      <xdr:row>37</xdr:row>
      <xdr:rowOff>106996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4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123523</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12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138465</xdr:rowOff>
    </xdr:from>
    <xdr:to>
      <xdr:col>24</xdr:col>
      <xdr:colOff>63500</xdr:colOff>
      <xdr:row>57</xdr:row>
      <xdr:rowOff>152398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11115"/>
          <a:ext cx="838200" cy="1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92641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65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152398</xdr:rowOff>
    </xdr:from>
    <xdr:to>
      <xdr:col>19</xdr:col>
      <xdr:colOff>177800</xdr:colOff>
      <xdr:row>58</xdr:row>
      <xdr:rowOff>14783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925048"/>
          <a:ext cx="889000" cy="3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34201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14783</xdr:rowOff>
    </xdr:from>
    <xdr:to>
      <xdr:col>15</xdr:col>
      <xdr:colOff>50800</xdr:colOff>
      <xdr:row>58</xdr:row>
      <xdr:rowOff>42664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58883"/>
          <a:ext cx="889000" cy="2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78037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42664</xdr:rowOff>
    </xdr:from>
    <xdr:to>
      <xdr:col>10</xdr:col>
      <xdr:colOff>114300</xdr:colOff>
      <xdr:row>58</xdr:row>
      <xdr:rowOff>60309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86764"/>
          <a:ext cx="889000" cy="1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162915</xdr:rowOff>
    </xdr:from>
    <xdr:to>
      <xdr:col>10</xdr:col>
      <xdr:colOff>165100</xdr:colOff>
      <xdr:row>58</xdr:row>
      <xdr:rowOff>93065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109592</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71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140086</xdr:rowOff>
    </xdr:from>
    <xdr:to>
      <xdr:col>6</xdr:col>
      <xdr:colOff>38100</xdr:colOff>
      <xdr:row>58</xdr:row>
      <xdr:rowOff>70236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86763</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68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87665</xdr:rowOff>
    </xdr:from>
    <xdr:to>
      <xdr:col>24</xdr:col>
      <xdr:colOff>114300</xdr:colOff>
      <xdr:row>58</xdr:row>
      <xdr:rowOff>17815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6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110542</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1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101598</xdr:rowOff>
    </xdr:from>
    <xdr:to>
      <xdr:col>20</xdr:col>
      <xdr:colOff>38100</xdr:colOff>
      <xdr:row>58</xdr:row>
      <xdr:rowOff>31748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7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48275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4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135433</xdr:rowOff>
    </xdr:from>
    <xdr:to>
      <xdr:col>15</xdr:col>
      <xdr:colOff>101600</xdr:colOff>
      <xdr:row>58</xdr:row>
      <xdr:rowOff>65583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0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82110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68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163314</xdr:rowOff>
    </xdr:from>
    <xdr:to>
      <xdr:col>10</xdr:col>
      <xdr:colOff>165100</xdr:colOff>
      <xdr:row>58</xdr:row>
      <xdr:rowOff>93464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3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84591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028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9509</xdr:rowOff>
    </xdr:from>
    <xdr:to>
      <xdr:col>6</xdr:col>
      <xdr:colOff>38100</xdr:colOff>
      <xdr:row>58</xdr:row>
      <xdr:rowOff>111109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5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102236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04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135562</xdr:rowOff>
    </xdr:from>
    <xdr:to>
      <xdr:col>24</xdr:col>
      <xdr:colOff>63500</xdr:colOff>
      <xdr:row>75</xdr:row>
      <xdr:rowOff>67927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822862"/>
          <a:ext cx="838200" cy="10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164893</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52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73513</xdr:rowOff>
    </xdr:from>
    <xdr:to>
      <xdr:col>19</xdr:col>
      <xdr:colOff>177800</xdr:colOff>
      <xdr:row>75</xdr:row>
      <xdr:rowOff>67927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760813"/>
          <a:ext cx="889000" cy="16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65447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8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73513</xdr:rowOff>
    </xdr:from>
    <xdr:to>
      <xdr:col>15</xdr:col>
      <xdr:colOff>50800</xdr:colOff>
      <xdr:row>75</xdr:row>
      <xdr:rowOff>36106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760813"/>
          <a:ext cx="889000" cy="13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79253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3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36106</xdr:rowOff>
    </xdr:from>
    <xdr:to>
      <xdr:col>10</xdr:col>
      <xdr:colOff>114300</xdr:colOff>
      <xdr:row>76</xdr:row>
      <xdr:rowOff>9299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894856"/>
          <a:ext cx="889000" cy="14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42090</xdr:rowOff>
    </xdr:from>
    <xdr:to>
      <xdr:col>10</xdr:col>
      <xdr:colOff>165100</xdr:colOff>
      <xdr:row>75</xdr:row>
      <xdr:rowOff>143690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134817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9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116781</xdr:rowOff>
    </xdr:from>
    <xdr:to>
      <xdr:col>6</xdr:col>
      <xdr:colOff>38100</xdr:colOff>
      <xdr:row>75</xdr:row>
      <xdr:rowOff>46931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280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63458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5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84762</xdr:rowOff>
    </xdr:from>
    <xdr:to>
      <xdr:col>24</xdr:col>
      <xdr:colOff>114300</xdr:colOff>
      <xdr:row>75</xdr:row>
      <xdr:rowOff>14912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7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107639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2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17127</xdr:rowOff>
    </xdr:from>
    <xdr:to>
      <xdr:col>20</xdr:col>
      <xdr:colOff>38100</xdr:colOff>
      <xdr:row>75</xdr:row>
      <xdr:rowOff>118727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7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109854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68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22713</xdr:rowOff>
    </xdr:from>
    <xdr:to>
      <xdr:col>15</xdr:col>
      <xdr:colOff>101600</xdr:colOff>
      <xdr:row>74</xdr:row>
      <xdr:rowOff>124313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71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140840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48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156756</xdr:rowOff>
    </xdr:from>
    <xdr:to>
      <xdr:col>10</xdr:col>
      <xdr:colOff>165100</xdr:colOff>
      <xdr:row>75</xdr:row>
      <xdr:rowOff>86906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84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103433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1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129949</xdr:rowOff>
    </xdr:from>
    <xdr:to>
      <xdr:col>6</xdr:col>
      <xdr:colOff>38100</xdr:colOff>
      <xdr:row>76</xdr:row>
      <xdr:rowOff>60099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51226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08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92298</xdr:rowOff>
    </xdr:from>
    <xdr:to>
      <xdr:col>24</xdr:col>
      <xdr:colOff>63500</xdr:colOff>
      <xdr:row>97</xdr:row>
      <xdr:rowOff>98735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722948"/>
          <a:ext cx="838200" cy="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154667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8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60992</xdr:rowOff>
    </xdr:from>
    <xdr:to>
      <xdr:col>19</xdr:col>
      <xdr:colOff>177800</xdr:colOff>
      <xdr:row>97</xdr:row>
      <xdr:rowOff>92298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691642"/>
          <a:ext cx="889000" cy="3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98085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124960</xdr:rowOff>
    </xdr:from>
    <xdr:to>
      <xdr:col>15</xdr:col>
      <xdr:colOff>50800</xdr:colOff>
      <xdr:row>97</xdr:row>
      <xdr:rowOff>60992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584160"/>
          <a:ext cx="889000" cy="10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94056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124960</xdr:rowOff>
    </xdr:from>
    <xdr:to>
      <xdr:col>10</xdr:col>
      <xdr:colOff>114300</xdr:colOff>
      <xdr:row>97</xdr:row>
      <xdr:rowOff>100386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584160"/>
          <a:ext cx="889000" cy="14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5471</xdr:rowOff>
    </xdr:from>
    <xdr:to>
      <xdr:col>10</xdr:col>
      <xdr:colOff>165100</xdr:colOff>
      <xdr:row>98</xdr:row>
      <xdr:rowOff>107071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98198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9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102631</xdr:rowOff>
    </xdr:from>
    <xdr:to>
      <xdr:col>6</xdr:col>
      <xdr:colOff>38100</xdr:colOff>
      <xdr:row>98</xdr:row>
      <xdr:rowOff>32781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23908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47935</xdr:rowOff>
    </xdr:from>
    <xdr:to>
      <xdr:col>24</xdr:col>
      <xdr:colOff>114300</xdr:colOff>
      <xdr:row>97</xdr:row>
      <xdr:rowOff>149535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70812</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3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41498</xdr:rowOff>
    </xdr:from>
    <xdr:to>
      <xdr:col>20</xdr:col>
      <xdr:colOff>38100</xdr:colOff>
      <xdr:row>97</xdr:row>
      <xdr:rowOff>143098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159625</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44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10192</xdr:rowOff>
    </xdr:from>
    <xdr:to>
      <xdr:col>15</xdr:col>
      <xdr:colOff>101600</xdr:colOff>
      <xdr:row>97</xdr:row>
      <xdr:rowOff>111792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4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128319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416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74160</xdr:rowOff>
    </xdr:from>
    <xdr:to>
      <xdr:col>10</xdr:col>
      <xdr:colOff>165100</xdr:colOff>
      <xdr:row>97</xdr:row>
      <xdr:rowOff>4310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3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20837</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30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49586</xdr:rowOff>
    </xdr:from>
    <xdr:to>
      <xdr:col>6</xdr:col>
      <xdr:colOff>38100</xdr:colOff>
      <xdr:row>97</xdr:row>
      <xdr:rowOff>151186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8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167713</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45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55770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9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121683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87520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3937</xdr:rowOff>
    </xdr:from>
    <xdr:to>
      <xdr:col>41</xdr:col>
      <xdr:colOff>101600</xdr:colOff>
      <xdr:row>37</xdr:row>
      <xdr:rowOff>105537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122064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36703</xdr:rowOff>
    </xdr:from>
    <xdr:to>
      <xdr:col>36</xdr:col>
      <xdr:colOff>165100</xdr:colOff>
      <xdr:row>37</xdr:row>
      <xdr:rowOff>138303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8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154830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15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158021</xdr:rowOff>
    </xdr:from>
    <xdr:to>
      <xdr:col>55</xdr:col>
      <xdr:colOff>0</xdr:colOff>
      <xdr:row>58</xdr:row>
      <xdr:rowOff>127479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30671"/>
          <a:ext cx="838200" cy="14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62061</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1000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158021</xdr:rowOff>
    </xdr:from>
    <xdr:to>
      <xdr:col>50</xdr:col>
      <xdr:colOff>114300</xdr:colOff>
      <xdr:row>58</xdr:row>
      <xdr:rowOff>78196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30671"/>
          <a:ext cx="889000" cy="9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3009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78196</xdr:rowOff>
    </xdr:from>
    <xdr:to>
      <xdr:col>45</xdr:col>
      <xdr:colOff>177800</xdr:colOff>
      <xdr:row>58</xdr:row>
      <xdr:rowOff>148176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22296"/>
          <a:ext cx="889000" cy="6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8228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148176</xdr:rowOff>
    </xdr:from>
    <xdr:to>
      <xdr:col>41</xdr:col>
      <xdr:colOff>50800</xdr:colOff>
      <xdr:row>58</xdr:row>
      <xdr:rowOff>171247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92276"/>
          <a:ext cx="889000" cy="2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87868</xdr:rowOff>
    </xdr:from>
    <xdr:to>
      <xdr:col>41</xdr:col>
      <xdr:colOff>101600</xdr:colOff>
      <xdr:row>59</xdr:row>
      <xdr:rowOff>18018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3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34545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8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88136</xdr:rowOff>
    </xdr:from>
    <xdr:to>
      <xdr:col>36</xdr:col>
      <xdr:colOff>165100</xdr:colOff>
      <xdr:row>59</xdr:row>
      <xdr:rowOff>18286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3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34813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80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76679</xdr:rowOff>
    </xdr:from>
    <xdr:to>
      <xdr:col>55</xdr:col>
      <xdr:colOff>50800</xdr:colOff>
      <xdr:row>59</xdr:row>
      <xdr:rowOff>6829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2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36056</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08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107221</xdr:rowOff>
    </xdr:from>
    <xdr:to>
      <xdr:col>50</xdr:col>
      <xdr:colOff>165100</xdr:colOff>
      <xdr:row>58</xdr:row>
      <xdr:rowOff>37371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7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53898</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65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27396</xdr:rowOff>
    </xdr:from>
    <xdr:to>
      <xdr:col>46</xdr:col>
      <xdr:colOff>38100</xdr:colOff>
      <xdr:row>58</xdr:row>
      <xdr:rowOff>128996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7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145523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74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97376</xdr:rowOff>
    </xdr:from>
    <xdr:to>
      <xdr:col>41</xdr:col>
      <xdr:colOff>101600</xdr:colOff>
      <xdr:row>59</xdr:row>
      <xdr:rowOff>27526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4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18653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120447</xdr:rowOff>
    </xdr:from>
    <xdr:to>
      <xdr:col>36</xdr:col>
      <xdr:colOff>165100</xdr:colOff>
      <xdr:row>59</xdr:row>
      <xdr:rowOff>50597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41724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151385</xdr:rowOff>
    </xdr:from>
    <xdr:to>
      <xdr:col>55</xdr:col>
      <xdr:colOff>0</xdr:colOff>
      <xdr:row>78</xdr:row>
      <xdr:rowOff>6167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53035"/>
          <a:ext cx="838200" cy="2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129328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30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6167</xdr:rowOff>
    </xdr:from>
    <xdr:to>
      <xdr:col>50</xdr:col>
      <xdr:colOff>114300</xdr:colOff>
      <xdr:row>78</xdr:row>
      <xdr:rowOff>43452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379267"/>
          <a:ext cx="889000" cy="3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60292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43452</xdr:rowOff>
    </xdr:from>
    <xdr:to>
      <xdr:col>45</xdr:col>
      <xdr:colOff>177800</xdr:colOff>
      <xdr:row>78</xdr:row>
      <xdr:rowOff>67478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16552"/>
          <a:ext cx="889000" cy="2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94287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67478</xdr:rowOff>
    </xdr:from>
    <xdr:to>
      <xdr:col>41</xdr:col>
      <xdr:colOff>50800</xdr:colOff>
      <xdr:row>78</xdr:row>
      <xdr:rowOff>87540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40578"/>
          <a:ext cx="889000" cy="2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6238</xdr:rowOff>
    </xdr:from>
    <xdr:to>
      <xdr:col>41</xdr:col>
      <xdr:colOff>101600</xdr:colOff>
      <xdr:row>78</xdr:row>
      <xdr:rowOff>107838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124365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124699</xdr:rowOff>
    </xdr:from>
    <xdr:to>
      <xdr:col>36</xdr:col>
      <xdr:colOff>165100</xdr:colOff>
      <xdr:row>78</xdr:row>
      <xdr:rowOff>54849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71376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100585</xdr:rowOff>
    </xdr:from>
    <xdr:to>
      <xdr:col>55</xdr:col>
      <xdr:colOff>50800</xdr:colOff>
      <xdr:row>78</xdr:row>
      <xdr:rowOff>30735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0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123462</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5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126817</xdr:rowOff>
    </xdr:from>
    <xdr:to>
      <xdr:col>50</xdr:col>
      <xdr:colOff>165100</xdr:colOff>
      <xdr:row>78</xdr:row>
      <xdr:rowOff>56967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2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48094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42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164102</xdr:rowOff>
    </xdr:from>
    <xdr:to>
      <xdr:col>46</xdr:col>
      <xdr:colOff>38100</xdr:colOff>
      <xdr:row>78</xdr:row>
      <xdr:rowOff>94252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6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110779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14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16678</xdr:rowOff>
    </xdr:from>
    <xdr:to>
      <xdr:col>41</xdr:col>
      <xdr:colOff>101600</xdr:colOff>
      <xdr:row>78</xdr:row>
      <xdr:rowOff>118278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8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109405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48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36740</xdr:rowOff>
    </xdr:from>
    <xdr:to>
      <xdr:col>36</xdr:col>
      <xdr:colOff>165100</xdr:colOff>
      <xdr:row>78</xdr:row>
      <xdr:rowOff>138340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129467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0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87030</xdr:rowOff>
    </xdr:from>
    <xdr:to>
      <xdr:col>55</xdr:col>
      <xdr:colOff>0</xdr:colOff>
      <xdr:row>97</xdr:row>
      <xdr:rowOff>24912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546230"/>
          <a:ext cx="838200" cy="10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47220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3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16042</xdr:rowOff>
    </xdr:from>
    <xdr:to>
      <xdr:col>50</xdr:col>
      <xdr:colOff>114300</xdr:colOff>
      <xdr:row>97</xdr:row>
      <xdr:rowOff>24912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646692"/>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52988</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16042</xdr:rowOff>
    </xdr:from>
    <xdr:to>
      <xdr:col>45</xdr:col>
      <xdr:colOff>177800</xdr:colOff>
      <xdr:row>98</xdr:row>
      <xdr:rowOff>62692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646692"/>
          <a:ext cx="889000" cy="21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127832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62692</xdr:rowOff>
    </xdr:from>
    <xdr:to>
      <xdr:col>41</xdr:col>
      <xdr:colOff>50800</xdr:colOff>
      <xdr:row>98</xdr:row>
      <xdr:rowOff>132671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864792"/>
          <a:ext cx="889000" cy="6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145836</xdr:rowOff>
    </xdr:from>
    <xdr:to>
      <xdr:col>41</xdr:col>
      <xdr:colOff>101600</xdr:colOff>
      <xdr:row>96</xdr:row>
      <xdr:rowOff>75986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92513</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112553</xdr:rowOff>
    </xdr:from>
    <xdr:to>
      <xdr:col>36</xdr:col>
      <xdr:colOff>165100</xdr:colOff>
      <xdr:row>96</xdr:row>
      <xdr:rowOff>42703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0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59230</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175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36230</xdr:rowOff>
    </xdr:from>
    <xdr:to>
      <xdr:col>55</xdr:col>
      <xdr:colOff>50800</xdr:colOff>
      <xdr:row>96</xdr:row>
      <xdr:rowOff>137830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49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14657</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47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145562</xdr:rowOff>
    </xdr:from>
    <xdr:to>
      <xdr:col>50</xdr:col>
      <xdr:colOff>165100</xdr:colOff>
      <xdr:row>97</xdr:row>
      <xdr:rowOff>75712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0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66839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69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136692</xdr:rowOff>
    </xdr:from>
    <xdr:to>
      <xdr:col>46</xdr:col>
      <xdr:colOff>38100</xdr:colOff>
      <xdr:row>97</xdr:row>
      <xdr:rowOff>66842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9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57969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68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11892</xdr:rowOff>
    </xdr:from>
    <xdr:to>
      <xdr:col>41</xdr:col>
      <xdr:colOff>101600</xdr:colOff>
      <xdr:row>98</xdr:row>
      <xdr:rowOff>113492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1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104619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90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81871</xdr:rowOff>
    </xdr:from>
    <xdr:to>
      <xdr:col>36</xdr:col>
      <xdr:colOff>165100</xdr:colOff>
      <xdr:row>99</xdr:row>
      <xdr:rowOff>12021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88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3148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97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161461</xdr:rowOff>
    </xdr:from>
    <xdr:to>
      <xdr:col>85</xdr:col>
      <xdr:colOff>127000</xdr:colOff>
      <xdr:row>35</xdr:row>
      <xdr:rowOff>37244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990761"/>
          <a:ext cx="838200" cy="4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116367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17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163583</xdr:rowOff>
    </xdr:from>
    <xdr:to>
      <xdr:col>81</xdr:col>
      <xdr:colOff>50800</xdr:colOff>
      <xdr:row>35</xdr:row>
      <xdr:rowOff>37244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5992883"/>
          <a:ext cx="889000" cy="4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9121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35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163583</xdr:rowOff>
    </xdr:from>
    <xdr:to>
      <xdr:col>76</xdr:col>
      <xdr:colOff>114300</xdr:colOff>
      <xdr:row>35</xdr:row>
      <xdr:rowOff>36068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5992883"/>
          <a:ext cx="889000" cy="4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124314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9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36068</xdr:rowOff>
    </xdr:from>
    <xdr:to>
      <xdr:col>71</xdr:col>
      <xdr:colOff>177800</xdr:colOff>
      <xdr:row>36</xdr:row>
      <xdr:rowOff>657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036818"/>
          <a:ext cx="889000" cy="13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57353</xdr:rowOff>
    </xdr:from>
    <xdr:to>
      <xdr:col>72</xdr:col>
      <xdr:colOff>38100</xdr:colOff>
      <xdr:row>35</xdr:row>
      <xdr:rowOff>158953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5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150080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5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44236</xdr:rowOff>
    </xdr:from>
    <xdr:to>
      <xdr:col>67</xdr:col>
      <xdr:colOff>101600</xdr:colOff>
      <xdr:row>35</xdr:row>
      <xdr:rowOff>145836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162363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82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110661</xdr:rowOff>
    </xdr:from>
    <xdr:to>
      <xdr:col>85</xdr:col>
      <xdr:colOff>177800</xdr:colOff>
      <xdr:row>35</xdr:row>
      <xdr:rowOff>40811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93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133538</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7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157894</xdr:rowOff>
    </xdr:from>
    <xdr:to>
      <xdr:col>81</xdr:col>
      <xdr:colOff>101600</xdr:colOff>
      <xdr:row>35</xdr:row>
      <xdr:rowOff>88044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98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104571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76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112783</xdr:rowOff>
    </xdr:from>
    <xdr:to>
      <xdr:col>76</xdr:col>
      <xdr:colOff>165100</xdr:colOff>
      <xdr:row>35</xdr:row>
      <xdr:rowOff>42933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9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59460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71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156718</xdr:rowOff>
    </xdr:from>
    <xdr:to>
      <xdr:col>72</xdr:col>
      <xdr:colOff>38100</xdr:colOff>
      <xdr:row>35</xdr:row>
      <xdr:rowOff>86868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103395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76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121307</xdr:rowOff>
    </xdr:from>
    <xdr:to>
      <xdr:col>67</xdr:col>
      <xdr:colOff>101600</xdr:colOff>
      <xdr:row>36</xdr:row>
      <xdr:rowOff>51457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12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42584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21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37232</xdr:rowOff>
    </xdr:from>
    <xdr:to>
      <xdr:col>85</xdr:col>
      <xdr:colOff>127000</xdr:colOff>
      <xdr:row>57</xdr:row>
      <xdr:rowOff>140559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809882"/>
          <a:ext cx="8382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105518</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87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37232</xdr:rowOff>
    </xdr:from>
    <xdr:to>
      <xdr:col>81</xdr:col>
      <xdr:colOff>50800</xdr:colOff>
      <xdr:row>57</xdr:row>
      <xdr:rowOff>113735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809882"/>
          <a:ext cx="889000" cy="7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24244</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96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166777</xdr:rowOff>
    </xdr:from>
    <xdr:to>
      <xdr:col>76</xdr:col>
      <xdr:colOff>114300</xdr:colOff>
      <xdr:row>57</xdr:row>
      <xdr:rowOff>113735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767977"/>
          <a:ext cx="889000" cy="11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54348</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99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166777</xdr:rowOff>
    </xdr:from>
    <xdr:to>
      <xdr:col>71</xdr:col>
      <xdr:colOff>177800</xdr:colOff>
      <xdr:row>58</xdr:row>
      <xdr:rowOff>20464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767977"/>
          <a:ext cx="889000" cy="19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152860</xdr:rowOff>
    </xdr:from>
    <xdr:to>
      <xdr:col>72</xdr:col>
      <xdr:colOff>38100</xdr:colOff>
      <xdr:row>58</xdr:row>
      <xdr:rowOff>83010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74137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100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75342</xdr:rowOff>
    </xdr:from>
    <xdr:to>
      <xdr:col>67</xdr:col>
      <xdr:colOff>101600</xdr:colOff>
      <xdr:row>58</xdr:row>
      <xdr:rowOff>5492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22019</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89759</xdr:rowOff>
    </xdr:from>
    <xdr:to>
      <xdr:col>85</xdr:col>
      <xdr:colOff>177800</xdr:colOff>
      <xdr:row>58</xdr:row>
      <xdr:rowOff>19909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6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112636</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1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157882</xdr:rowOff>
    </xdr:from>
    <xdr:to>
      <xdr:col>81</xdr:col>
      <xdr:colOff>101600</xdr:colOff>
      <xdr:row>57</xdr:row>
      <xdr:rowOff>88032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5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104559</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62935</xdr:rowOff>
    </xdr:from>
    <xdr:to>
      <xdr:col>76</xdr:col>
      <xdr:colOff>165100</xdr:colOff>
      <xdr:row>57</xdr:row>
      <xdr:rowOff>164535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9612</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610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115977</xdr:rowOff>
    </xdr:from>
    <xdr:to>
      <xdr:col>72</xdr:col>
      <xdr:colOff>38100</xdr:colOff>
      <xdr:row>57</xdr:row>
      <xdr:rowOff>46127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1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62654</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49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141114</xdr:rowOff>
    </xdr:from>
    <xdr:to>
      <xdr:col>67</xdr:col>
      <xdr:colOff>101600</xdr:colOff>
      <xdr:row>58</xdr:row>
      <xdr:rowOff>71264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62391</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10006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40188</xdr:rowOff>
    </xdr:from>
    <xdr:to>
      <xdr:col>85</xdr:col>
      <xdr:colOff>127000</xdr:colOff>
      <xdr:row>79</xdr:row>
      <xdr:rowOff>72498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584738"/>
          <a:ext cx="838200" cy="3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6349</xdr:rowOff>
    </xdr:from>
    <xdr:ext cx="534377"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550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72498</xdr:rowOff>
    </xdr:from>
    <xdr:to>
      <xdr:col>81</xdr:col>
      <xdr:colOff>50800</xdr:colOff>
      <xdr:row>79</xdr:row>
      <xdr:rowOff>98458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617048"/>
          <a:ext cx="889000" cy="2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122756</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14111" y="1366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136599</xdr:rowOff>
    </xdr:from>
    <xdr:to>
      <xdr:col>76</xdr:col>
      <xdr:colOff>114300</xdr:colOff>
      <xdr:row>79</xdr:row>
      <xdr:rowOff>98458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509699"/>
          <a:ext cx="889000" cy="13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151905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136599</xdr:rowOff>
    </xdr:from>
    <xdr:to>
      <xdr:col>71</xdr:col>
      <xdr:colOff>177800</xdr:colOff>
      <xdr:row>78</xdr:row>
      <xdr:rowOff>167846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509699"/>
          <a:ext cx="889000" cy="3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28330</xdr:rowOff>
    </xdr:from>
    <xdr:to>
      <xdr:col>72</xdr:col>
      <xdr:colOff>38100</xdr:colOff>
      <xdr:row>79</xdr:row>
      <xdr:rowOff>129930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121057</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66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24831</xdr:rowOff>
    </xdr:from>
    <xdr:to>
      <xdr:col>67</xdr:col>
      <xdr:colOff>101600</xdr:colOff>
      <xdr:row>79</xdr:row>
      <xdr:rowOff>126431</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117558</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160838</xdr:rowOff>
    </xdr:from>
    <xdr:to>
      <xdr:col>85</xdr:col>
      <xdr:colOff>177800</xdr:colOff>
      <xdr:row>79</xdr:row>
      <xdr:rowOff>90988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3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120215</xdr:rowOff>
    </xdr:from>
    <xdr:ext cx="534377"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32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21698</xdr:rowOff>
    </xdr:from>
    <xdr:to>
      <xdr:col>81</xdr:col>
      <xdr:colOff>101600</xdr:colOff>
      <xdr:row>79</xdr:row>
      <xdr:rowOff>123298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6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139825</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14111" y="1334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47658</xdr:rowOff>
    </xdr:from>
    <xdr:to>
      <xdr:col>76</xdr:col>
      <xdr:colOff>165100</xdr:colOff>
      <xdr:row>79</xdr:row>
      <xdr:rowOff>149258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9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140385</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3017" y="13684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85799</xdr:rowOff>
    </xdr:from>
    <xdr:to>
      <xdr:col>72</xdr:col>
      <xdr:colOff>38100</xdr:colOff>
      <xdr:row>79</xdr:row>
      <xdr:rowOff>15949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45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32476</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36111" y="1323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117046</xdr:rowOff>
    </xdr:from>
    <xdr:to>
      <xdr:col>67</xdr:col>
      <xdr:colOff>101600</xdr:colOff>
      <xdr:row>79</xdr:row>
      <xdr:rowOff>47196</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49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63723</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47111" y="1326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144969</xdr:rowOff>
    </xdr:from>
    <xdr:to>
      <xdr:col>85</xdr:col>
      <xdr:colOff>127000</xdr:colOff>
      <xdr:row>96</xdr:row>
      <xdr:rowOff>151305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604169"/>
          <a:ext cx="8382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80376</xdr:rowOff>
    </xdr:from>
    <xdr:ext cx="599010"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539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144969</xdr:rowOff>
    </xdr:from>
    <xdr:to>
      <xdr:col>81</xdr:col>
      <xdr:colOff>50800</xdr:colOff>
      <xdr:row>97</xdr:row>
      <xdr:rowOff>29214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604169"/>
          <a:ext cx="889000" cy="5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25536</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181795" y="166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29214</xdr:rowOff>
    </xdr:from>
    <xdr:to>
      <xdr:col>76</xdr:col>
      <xdr:colOff>114300</xdr:colOff>
      <xdr:row>97</xdr:row>
      <xdr:rowOff>29815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659864"/>
          <a:ext cx="889000" cy="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48665</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292795" y="1633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146005</xdr:rowOff>
    </xdr:from>
    <xdr:to>
      <xdr:col>71</xdr:col>
      <xdr:colOff>177800</xdr:colOff>
      <xdr:row>97</xdr:row>
      <xdr:rowOff>29815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605205"/>
          <a:ext cx="889000" cy="5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80727</xdr:rowOff>
    </xdr:from>
    <xdr:to>
      <xdr:col>72</xdr:col>
      <xdr:colOff>38100</xdr:colOff>
      <xdr:row>97</xdr:row>
      <xdr:rowOff>10877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27404</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149357</xdr:rowOff>
    </xdr:from>
    <xdr:to>
      <xdr:col>67</xdr:col>
      <xdr:colOff>101600</xdr:colOff>
      <xdr:row>96</xdr:row>
      <xdr:rowOff>79507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43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96034</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21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100505</xdr:rowOff>
    </xdr:from>
    <xdr:to>
      <xdr:col>85</xdr:col>
      <xdr:colOff>177800</xdr:colOff>
      <xdr:row>97</xdr:row>
      <xdr:rowOff>30655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55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123382</xdr:rowOff>
    </xdr:from>
    <xdr:ext cx="599010"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41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94169</xdr:rowOff>
    </xdr:from>
    <xdr:to>
      <xdr:col>81</xdr:col>
      <xdr:colOff>101600</xdr:colOff>
      <xdr:row>97</xdr:row>
      <xdr:rowOff>24319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55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40846</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181795" y="1632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149864</xdr:rowOff>
    </xdr:from>
    <xdr:to>
      <xdr:col>76</xdr:col>
      <xdr:colOff>165100</xdr:colOff>
      <xdr:row>97</xdr:row>
      <xdr:rowOff>80014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6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71141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70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150465</xdr:rowOff>
    </xdr:from>
    <xdr:to>
      <xdr:col>72</xdr:col>
      <xdr:colOff>38100</xdr:colOff>
      <xdr:row>97</xdr:row>
      <xdr:rowOff>80615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6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71742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70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95205</xdr:rowOff>
    </xdr:from>
    <xdr:to>
      <xdr:col>67</xdr:col>
      <xdr:colOff>101600</xdr:colOff>
      <xdr:row>97</xdr:row>
      <xdr:rowOff>25355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55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16482</xdr:rowOff>
    </xdr:from>
    <xdr:ext cx="59901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14795" y="1664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31859</xdr:rowOff>
    </xdr:from>
    <xdr:to>
      <xdr:col>102</xdr:col>
      <xdr:colOff>165100</xdr:colOff>
      <xdr:row>39</xdr:row>
      <xdr:rowOff>133459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149986</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33383</xdr:rowOff>
    </xdr:from>
    <xdr:to>
      <xdr:col>98</xdr:col>
      <xdr:colOff>38100</xdr:colOff>
      <xdr:row>39</xdr:row>
      <xdr:rowOff>134983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71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151510</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95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住民一人当たりのコストが増加傾向にあるのは人口の減少によるところが一番の原因ではあるが、個別の項目について分析すると、衛生費について、住民一人当たり平成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171,317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　→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154,883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　→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151,504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円となっており、減少傾向にあるが、これは、簡易水道事業費特別会計において、地方債の償還が進みそれに伴う繰出金が減少したことが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また、農林水産業費について、平成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年度に比べ大幅に減少しているが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これは、小さな道の駅ひよしのさと整備に係る経費が無くなったことが主な要因である。農林水産業費については、農業振興を図っているため今後は増加が見込まれる。また、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費について、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月に襲来した台風被害の復旧経費により増えている。その他の経費については、概ね類似団体平均と近い数値となっているが、さらなる歳出の抑制を図り健全な行財政運営に努めていく。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奈良県東吉野村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財政調整基金残高についてはほぼ横ばいの比率となっていたが、平成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年度に歳計剰余金処分による積立を行った結果、比率が大幅に増加した。しかし、それに伴い実質収支額比率が大幅に減少した。平成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年度から実施してきた行財政改革により、適切な財源の確保と歳出の精査に努めていたところではあるが、国勢調査に基づく普通交付税額の算出により普通交付税額が大幅に減少した結果</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年間で</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億円を超えるマイナス（平成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 </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1,218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 → 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 </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1,114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 ▲</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百万円）となった事などにより実質単年度収支はマイナスとなった。今後も歳入の増加が見込めない中、歳出の抑制を図り健全な行財政運営に努めていく。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奈良県東吉野村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一般会計においては、普通交付税額が大幅に減少した事や小さな道の駅運営に伴い多額の一般財源が必要となった事などにより黒字額が大幅に減少した。国民健康保険事業費特別会計においては、平成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年度より保険者が奈良県となっているが、令和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年度の保険料統一化に向け段階的に保険料の見直しを行うなど健全な運営を行う。介護保険特別会計においては、平成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年度で赤字となっていたが、平成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国及び県より収入があり黒字となった。その他の特別会計については、健全な運営を行っている。村税や保険料などの徴収率を上げ財源の確保を図ると共に、さらなる歳出の抑制に努め健全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2591765</v>
      </c>
      <c r="BO4" s="461"/>
      <c r="BP4" s="461"/>
      <c r="BQ4" s="461"/>
      <c r="BR4" s="461"/>
      <c r="BS4" s="461"/>
      <c r="BT4" s="461"/>
      <c r="BU4" s="462"/>
      <c r="BV4" s="460">
        <v>3136773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11.7</v>
      </c>
      <c r="CU4" s="642"/>
      <c r="CV4" s="642"/>
      <c r="CW4" s="642"/>
      <c r="CX4" s="642"/>
      <c r="CY4" s="642"/>
      <c r="CZ4" s="642"/>
      <c r="DA4" s="643"/>
      <c r="DB4" s="641">
        <v>25.2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2409519</v>
      </c>
      <c r="BO5" s="466"/>
      <c r="BP5" s="466"/>
      <c r="BQ5" s="466"/>
      <c r="BR5" s="466"/>
      <c r="BS5" s="466"/>
      <c r="BT5" s="466"/>
      <c r="BU5" s="467"/>
      <c r="BV5" s="465">
        <v>2754641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96.6</v>
      </c>
      <c r="CU5" s="436"/>
      <c r="CV5" s="436"/>
      <c r="CW5" s="436"/>
      <c r="CX5" s="436"/>
      <c r="CY5" s="436"/>
      <c r="CZ5" s="436"/>
      <c r="DA5" s="437"/>
      <c r="DB5" s="435">
        <v>93.7</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182246</v>
      </c>
      <c r="BO6" s="466"/>
      <c r="BP6" s="466"/>
      <c r="BQ6" s="466"/>
      <c r="BR6" s="466"/>
      <c r="BS6" s="466"/>
      <c r="BT6" s="466"/>
      <c r="BU6" s="467"/>
      <c r="BV6" s="465">
        <v>382132</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100.2</v>
      </c>
      <c r="CU6" s="616"/>
      <c r="CV6" s="616"/>
      <c r="CW6" s="616"/>
      <c r="CX6" s="616"/>
      <c r="CY6" s="616"/>
      <c r="CZ6" s="616"/>
      <c r="DA6" s="617"/>
      <c r="DB6" s="615">
        <v>97.3</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24219</v>
      </c>
      <c r="BO7" s="466"/>
      <c r="BP7" s="466"/>
      <c r="BQ7" s="466"/>
      <c r="BR7" s="466"/>
      <c r="BS7" s="466"/>
      <c r="BT7" s="466"/>
      <c r="BU7" s="467"/>
      <c r="BV7" s="465">
        <v>29709</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1355076</v>
      </c>
      <c r="CU7" s="466"/>
      <c r="CV7" s="466"/>
      <c r="CW7" s="466"/>
      <c r="CX7" s="466"/>
      <c r="CY7" s="466"/>
      <c r="CZ7" s="466"/>
      <c r="DA7" s="467"/>
      <c r="DB7" s="465">
        <v>1398149</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158027</v>
      </c>
      <c r="BO8" s="466"/>
      <c r="BP8" s="466"/>
      <c r="BQ8" s="466"/>
      <c r="BR8" s="466"/>
      <c r="BS8" s="466"/>
      <c r="BT8" s="466"/>
      <c r="BU8" s="467"/>
      <c r="BV8" s="465">
        <v>352423</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0.12</v>
      </c>
      <c r="CU8" s="579"/>
      <c r="CV8" s="579"/>
      <c r="CW8" s="579"/>
      <c r="CX8" s="579"/>
      <c r="CY8" s="579"/>
      <c r="CZ8" s="579"/>
      <c r="DA8" s="580"/>
      <c r="DB8" s="578">
        <v>0.11</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1745</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-194396</v>
      </c>
      <c r="BO9" s="466"/>
      <c r="BP9" s="466"/>
      <c r="BQ9" s="466"/>
      <c r="BR9" s="466"/>
      <c r="BS9" s="466"/>
      <c r="BT9" s="466"/>
      <c r="BU9" s="467"/>
      <c r="BV9" s="465">
        <v>-715379</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9.6999999999999993</v>
      </c>
      <c r="CU9" s="436"/>
      <c r="CV9" s="436"/>
      <c r="CW9" s="436"/>
      <c r="CX9" s="436"/>
      <c r="CY9" s="436"/>
      <c r="CZ9" s="436"/>
      <c r="DA9" s="437"/>
      <c r="DB9" s="435">
        <v>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2143</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112</v>
      </c>
      <c r="BO10" s="466"/>
      <c r="BP10" s="466"/>
      <c r="BQ10" s="466"/>
      <c r="BR10" s="466"/>
      <c r="BS10" s="466"/>
      <c r="BT10" s="466"/>
      <c r="BU10" s="467"/>
      <c r="BV10" s="465">
        <v>62</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127</v>
      </c>
      <c r="AV11" s="523"/>
      <c r="AW11" s="523"/>
      <c r="AX11" s="523"/>
      <c r="AY11" s="445" t="s">
        <v>128</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1782</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139</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1764</v>
      </c>
      <c r="S13" s="569"/>
      <c r="T13" s="569"/>
      <c r="U13" s="569"/>
      <c r="V13" s="570"/>
      <c r="W13" s="556" t="s">
        <v>141</v>
      </c>
      <c r="X13" s="478"/>
      <c r="Y13" s="478"/>
      <c r="Z13" s="478"/>
      <c r="AA13" s="478"/>
      <c r="AB13" s="479"/>
      <c r="AC13" s="441">
        <v>74</v>
      </c>
      <c r="AD13" s="442"/>
      <c r="AE13" s="442"/>
      <c r="AF13" s="442"/>
      <c r="AG13" s="443"/>
      <c r="AH13" s="441">
        <v>96</v>
      </c>
      <c r="AI13" s="442"/>
      <c r="AJ13" s="442"/>
      <c r="AK13" s="442"/>
      <c r="AL13" s="444"/>
      <c r="AM13" s="534" t="s">
        <v>142</v>
      </c>
      <c r="AN13" s="439"/>
      <c r="AO13" s="439"/>
      <c r="AP13" s="439"/>
      <c r="AQ13" s="439"/>
      <c r="AR13" s="439"/>
      <c r="AS13" s="439"/>
      <c r="AT13" s="440"/>
      <c r="AU13" s="522" t="s">
        <v>116</v>
      </c>
      <c r="AV13" s="523"/>
      <c r="AW13" s="523"/>
      <c r="AX13" s="523"/>
      <c r="AY13" s="445" t="s">
        <v>143</v>
      </c>
      <c r="AZ13" s="446"/>
      <c r="BA13" s="446"/>
      <c r="BB13" s="446"/>
      <c r="BC13" s="446"/>
      <c r="BD13" s="446"/>
      <c r="BE13" s="446"/>
      <c r="BF13" s="446"/>
      <c r="BG13" s="446"/>
      <c r="BH13" s="446"/>
      <c r="BI13" s="446"/>
      <c r="BJ13" s="446"/>
      <c r="BK13" s="446"/>
      <c r="BL13" s="446"/>
      <c r="BM13" s="447"/>
      <c r="BN13" s="465">
        <v>-194284</v>
      </c>
      <c r="BO13" s="466"/>
      <c r="BP13" s="466"/>
      <c r="BQ13" s="466"/>
      <c r="BR13" s="466"/>
      <c r="BS13" s="466"/>
      <c r="BT13" s="466"/>
      <c r="BU13" s="467"/>
      <c r="BV13" s="465">
        <v>-715317</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8.3000000000000007</v>
      </c>
      <c r="CU13" s="436"/>
      <c r="CV13" s="436"/>
      <c r="CW13" s="436"/>
      <c r="CX13" s="436"/>
      <c r="CY13" s="436"/>
      <c r="CZ13" s="436"/>
      <c r="DA13" s="437"/>
      <c r="DB13" s="435">
        <v>7.9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1832</v>
      </c>
      <c r="S14" s="569"/>
      <c r="T14" s="569"/>
      <c r="U14" s="569"/>
      <c r="V14" s="570"/>
      <c r="W14" s="571"/>
      <c r="X14" s="481"/>
      <c r="Y14" s="481"/>
      <c r="Z14" s="481"/>
      <c r="AA14" s="481"/>
      <c r="AB14" s="482"/>
      <c r="AC14" s="561">
        <v>10.5</v>
      </c>
      <c r="AD14" s="562"/>
      <c r="AE14" s="562"/>
      <c r="AF14" s="562"/>
      <c r="AG14" s="563"/>
      <c r="AH14" s="561">
        <v>11.6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t="s">
        <v>139</v>
      </c>
      <c r="CU14" s="573"/>
      <c r="CV14" s="573"/>
      <c r="CW14" s="573"/>
      <c r="CX14" s="573"/>
      <c r="CY14" s="573"/>
      <c r="CZ14" s="573"/>
      <c r="DA14" s="574"/>
      <c r="DB14" s="572">
        <v>2.2999999999999998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147</v>
      </c>
      <c r="N15" s="566"/>
      <c r="O15" s="566"/>
      <c r="P15" s="566"/>
      <c r="Q15" s="567"/>
      <c r="R15" s="568">
        <v>1821</v>
      </c>
      <c r="S15" s="569"/>
      <c r="T15" s="569"/>
      <c r="U15" s="569"/>
      <c r="V15" s="570"/>
      <c r="W15" s="556" t="s">
        <v>148</v>
      </c>
      <c r="X15" s="478"/>
      <c r="Y15" s="478"/>
      <c r="Z15" s="478"/>
      <c r="AA15" s="478"/>
      <c r="AB15" s="479"/>
      <c r="AC15" s="441">
        <v>217</v>
      </c>
      <c r="AD15" s="442"/>
      <c r="AE15" s="442"/>
      <c r="AF15" s="442"/>
      <c r="AG15" s="443"/>
      <c r="AH15" s="441">
        <v>256</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155646</v>
      </c>
      <c r="BO15" s="461"/>
      <c r="BP15" s="461"/>
      <c r="BQ15" s="461"/>
      <c r="BR15" s="461"/>
      <c r="BS15" s="461"/>
      <c r="BT15" s="461"/>
      <c r="BU15" s="462"/>
      <c r="BV15" s="460">
        <v>148439</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30.9</v>
      </c>
      <c r="AD16" s="562"/>
      <c r="AE16" s="562"/>
      <c r="AF16" s="562"/>
      <c r="AG16" s="563"/>
      <c r="AH16" s="561">
        <v>30.9</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1267916</v>
      </c>
      <c r="BO16" s="466"/>
      <c r="BP16" s="466"/>
      <c r="BQ16" s="466"/>
      <c r="BR16" s="466"/>
      <c r="BS16" s="466"/>
      <c r="BT16" s="466"/>
      <c r="BU16" s="467"/>
      <c r="BV16" s="465">
        <v>1313700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411</v>
      </c>
      <c r="AD17" s="442"/>
      <c r="AE17" s="442"/>
      <c r="AF17" s="442"/>
      <c r="AG17" s="443"/>
      <c r="AH17" s="441">
        <v>477</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192640</v>
      </c>
      <c r="BO17" s="466"/>
      <c r="BP17" s="466"/>
      <c r="BQ17" s="466"/>
      <c r="BR17" s="466"/>
      <c r="BS17" s="466"/>
      <c r="BT17" s="466"/>
      <c r="BU17" s="467"/>
      <c r="BV17" s="465">
        <v>181603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131.65</v>
      </c>
      <c r="M18" s="530"/>
      <c r="N18" s="530"/>
      <c r="O18" s="530"/>
      <c r="P18" s="530"/>
      <c r="Q18" s="530"/>
      <c r="R18" s="531"/>
      <c r="S18" s="531"/>
      <c r="T18" s="531"/>
      <c r="U18" s="531"/>
      <c r="V18" s="532"/>
      <c r="W18" s="546"/>
      <c r="X18" s="547"/>
      <c r="Y18" s="547"/>
      <c r="Z18" s="547"/>
      <c r="AA18" s="547"/>
      <c r="AB18" s="557"/>
      <c r="AC18" s="429">
        <v>58.5</v>
      </c>
      <c r="AD18" s="430"/>
      <c r="AE18" s="430"/>
      <c r="AF18" s="430"/>
      <c r="AG18" s="533"/>
      <c r="AH18" s="429">
        <v>57.5</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1313260</v>
      </c>
      <c r="BO18" s="466"/>
      <c r="BP18" s="466"/>
      <c r="BQ18" s="466"/>
      <c r="BR18" s="466"/>
      <c r="BS18" s="466"/>
      <c r="BT18" s="466"/>
      <c r="BU18" s="467"/>
      <c r="BV18" s="465">
        <v>1322761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13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1956312</v>
      </c>
      <c r="BO19" s="466"/>
      <c r="BP19" s="466"/>
      <c r="BQ19" s="466"/>
      <c r="BR19" s="466"/>
      <c r="BS19" s="466"/>
      <c r="BT19" s="466"/>
      <c r="BU19" s="467"/>
      <c r="BV19" s="465">
        <v>2221544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830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2618205</v>
      </c>
      <c r="BO23" s="466"/>
      <c r="BP23" s="466"/>
      <c r="BQ23" s="466"/>
      <c r="BR23" s="466"/>
      <c r="BS23" s="466"/>
      <c r="BT23" s="466"/>
      <c r="BU23" s="467"/>
      <c r="BV23" s="465">
        <v>2493904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6460</v>
      </c>
      <c r="R24" s="442"/>
      <c r="S24" s="442"/>
      <c r="T24" s="442"/>
      <c r="U24" s="442"/>
      <c r="V24" s="443"/>
      <c r="W24" s="507"/>
      <c r="X24" s="498"/>
      <c r="Y24" s="499"/>
      <c r="Z24" s="438" t="s">
        <v>172</v>
      </c>
      <c r="AA24" s="439"/>
      <c r="AB24" s="439"/>
      <c r="AC24" s="439"/>
      <c r="AD24" s="439"/>
      <c r="AE24" s="439"/>
      <c r="AF24" s="439"/>
      <c r="AG24" s="440"/>
      <c r="AH24" s="441">
        <v>55</v>
      </c>
      <c r="AI24" s="442"/>
      <c r="AJ24" s="442"/>
      <c r="AK24" s="442"/>
      <c r="AL24" s="443"/>
      <c r="AM24" s="441">
        <v>161920</v>
      </c>
      <c r="AN24" s="442"/>
      <c r="AO24" s="442"/>
      <c r="AP24" s="442"/>
      <c r="AQ24" s="442"/>
      <c r="AR24" s="443"/>
      <c r="AS24" s="441">
        <v>2944</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2520257</v>
      </c>
      <c r="BO24" s="466"/>
      <c r="BP24" s="466"/>
      <c r="BQ24" s="466"/>
      <c r="BR24" s="466"/>
      <c r="BS24" s="466"/>
      <c r="BT24" s="466"/>
      <c r="BU24" s="467"/>
      <c r="BV24" s="465">
        <v>2404500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5850</v>
      </c>
      <c r="R25" s="442"/>
      <c r="S25" s="442"/>
      <c r="T25" s="442"/>
      <c r="U25" s="442"/>
      <c r="V25" s="443"/>
      <c r="W25" s="507"/>
      <c r="X25" s="498"/>
      <c r="Y25" s="499"/>
      <c r="Z25" s="438" t="s">
        <v>175</v>
      </c>
      <c r="AA25" s="439"/>
      <c r="AB25" s="439"/>
      <c r="AC25" s="439"/>
      <c r="AD25" s="439"/>
      <c r="AE25" s="439"/>
      <c r="AF25" s="439"/>
      <c r="AG25" s="440"/>
      <c r="AH25" s="441" t="s">
        <v>176</v>
      </c>
      <c r="AI25" s="442"/>
      <c r="AJ25" s="442"/>
      <c r="AK25" s="442"/>
      <c r="AL25" s="443"/>
      <c r="AM25" s="441" t="s">
        <v>177</v>
      </c>
      <c r="AN25" s="442"/>
      <c r="AO25" s="442"/>
      <c r="AP25" s="442"/>
      <c r="AQ25" s="442"/>
      <c r="AR25" s="443"/>
      <c r="AS25" s="441" t="s">
        <v>139</v>
      </c>
      <c r="AT25" s="442"/>
      <c r="AU25" s="442"/>
      <c r="AV25" s="442"/>
      <c r="AW25" s="442"/>
      <c r="AX25" s="444"/>
      <c r="AY25" s="457" t="s">
        <v>178</v>
      </c>
      <c r="AZ25" s="458"/>
      <c r="BA25" s="458"/>
      <c r="BB25" s="458"/>
      <c r="BC25" s="458"/>
      <c r="BD25" s="458"/>
      <c r="BE25" s="458"/>
      <c r="BF25" s="458"/>
      <c r="BG25" s="458"/>
      <c r="BH25" s="458"/>
      <c r="BI25" s="458"/>
      <c r="BJ25" s="458"/>
      <c r="BK25" s="458"/>
      <c r="BL25" s="458"/>
      <c r="BM25" s="459"/>
      <c r="BN25" s="460" t="s">
        <v>139</v>
      </c>
      <c r="BO25" s="461"/>
      <c r="BP25" s="461"/>
      <c r="BQ25" s="461"/>
      <c r="BR25" s="461"/>
      <c r="BS25" s="461"/>
      <c r="BT25" s="461"/>
      <c r="BU25" s="462"/>
      <c r="BV25" s="460">
        <v>198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179</v>
      </c>
      <c r="F26" s="439"/>
      <c r="G26" s="439"/>
      <c r="H26" s="439"/>
      <c r="I26" s="439"/>
      <c r="J26" s="439"/>
      <c r="K26" s="440"/>
      <c r="L26" s="441">
        <v>1</v>
      </c>
      <c r="M26" s="442"/>
      <c r="N26" s="442"/>
      <c r="O26" s="442"/>
      <c r="P26" s="443"/>
      <c r="Q26" s="441">
        <v>5140</v>
      </c>
      <c r="R26" s="442"/>
      <c r="S26" s="442"/>
      <c r="T26" s="442"/>
      <c r="U26" s="442"/>
      <c r="V26" s="443"/>
      <c r="W26" s="507"/>
      <c r="X26" s="498"/>
      <c r="Y26" s="499"/>
      <c r="Z26" s="438" t="s">
        <v>180</v>
      </c>
      <c r="AA26" s="520"/>
      <c r="AB26" s="520"/>
      <c r="AC26" s="520"/>
      <c r="AD26" s="520"/>
      <c r="AE26" s="520"/>
      <c r="AF26" s="520"/>
      <c r="AG26" s="521"/>
      <c r="AH26" s="441">
        <v>1</v>
      </c>
      <c r="AI26" s="442"/>
      <c r="AJ26" s="442"/>
      <c r="AK26" s="442"/>
      <c r="AL26" s="443"/>
      <c r="AM26" s="441" t="s">
        <v>181</v>
      </c>
      <c r="AN26" s="442"/>
      <c r="AO26" s="442"/>
      <c r="AP26" s="442"/>
      <c r="AQ26" s="442"/>
      <c r="AR26" s="443"/>
      <c r="AS26" s="441" t="s">
        <v>182</v>
      </c>
      <c r="AT26" s="442"/>
      <c r="AU26" s="442"/>
      <c r="AV26" s="442"/>
      <c r="AW26" s="442"/>
      <c r="AX26" s="444"/>
      <c r="AY26" s="474" t="s">
        <v>183</v>
      </c>
      <c r="AZ26" s="475"/>
      <c r="BA26" s="475"/>
      <c r="BB26" s="475"/>
      <c r="BC26" s="475"/>
      <c r="BD26" s="475"/>
      <c r="BE26" s="475"/>
      <c r="BF26" s="475"/>
      <c r="BG26" s="475"/>
      <c r="BH26" s="475"/>
      <c r="BI26" s="475"/>
      <c r="BJ26" s="475"/>
      <c r="BK26" s="475"/>
      <c r="BL26" s="475"/>
      <c r="BM26" s="476"/>
      <c r="BN26" s="465" t="s">
        <v>139</v>
      </c>
      <c r="BO26" s="466"/>
      <c r="BP26" s="466"/>
      <c r="BQ26" s="466"/>
      <c r="BR26" s="466"/>
      <c r="BS26" s="466"/>
      <c r="BT26" s="466"/>
      <c r="BU26" s="467"/>
      <c r="BV26" s="465" t="s">
        <v>177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184</v>
      </c>
      <c r="F27" s="439"/>
      <c r="G27" s="439"/>
      <c r="H27" s="439"/>
      <c r="I27" s="439"/>
      <c r="J27" s="439"/>
      <c r="K27" s="440"/>
      <c r="L27" s="441">
        <v>1</v>
      </c>
      <c r="M27" s="442"/>
      <c r="N27" s="442"/>
      <c r="O27" s="442"/>
      <c r="P27" s="443"/>
      <c r="Q27" s="441">
        <v>2640</v>
      </c>
      <c r="R27" s="442"/>
      <c r="S27" s="442"/>
      <c r="T27" s="442"/>
      <c r="U27" s="442"/>
      <c r="V27" s="443"/>
      <c r="W27" s="507"/>
      <c r="X27" s="498"/>
      <c r="Y27" s="499"/>
      <c r="Z27" s="438" t="s">
        <v>185</v>
      </c>
      <c r="AA27" s="439"/>
      <c r="AB27" s="439"/>
      <c r="AC27" s="439"/>
      <c r="AD27" s="439"/>
      <c r="AE27" s="439"/>
      <c r="AF27" s="439"/>
      <c r="AG27" s="440"/>
      <c r="AH27" s="441">
        <v>4</v>
      </c>
      <c r="AI27" s="442"/>
      <c r="AJ27" s="442"/>
      <c r="AK27" s="442"/>
      <c r="AL27" s="443"/>
      <c r="AM27" s="441">
        <v>12880</v>
      </c>
      <c r="AN27" s="442"/>
      <c r="AO27" s="442"/>
      <c r="AP27" s="442"/>
      <c r="AQ27" s="442"/>
      <c r="AR27" s="443"/>
      <c r="AS27" s="441">
        <v>3220</v>
      </c>
      <c r="AT27" s="442"/>
      <c r="AU27" s="442"/>
      <c r="AV27" s="442"/>
      <c r="AW27" s="442"/>
      <c r="AX27" s="444"/>
      <c r="AY27" s="471" t="s">
        <v>186</v>
      </c>
      <c r="AZ27" s="472"/>
      <c r="BA27" s="472"/>
      <c r="BB27" s="472"/>
      <c r="BC27" s="472"/>
      <c r="BD27" s="472"/>
      <c r="BE27" s="472"/>
      <c r="BF27" s="472"/>
      <c r="BG27" s="472"/>
      <c r="BH27" s="472"/>
      <c r="BI27" s="472"/>
      <c r="BJ27" s="472"/>
      <c r="BK27" s="472"/>
      <c r="BL27" s="472"/>
      <c r="BM27" s="473"/>
      <c r="BN27" s="468">
        <v>113641</v>
      </c>
      <c r="BO27" s="469"/>
      <c r="BP27" s="469"/>
      <c r="BQ27" s="469"/>
      <c r="BR27" s="469"/>
      <c r="BS27" s="469"/>
      <c r="BT27" s="469"/>
      <c r="BU27" s="470"/>
      <c r="BV27" s="468">
        <v>113638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187</v>
      </c>
      <c r="F28" s="439"/>
      <c r="G28" s="439"/>
      <c r="H28" s="439"/>
      <c r="I28" s="439"/>
      <c r="J28" s="439"/>
      <c r="K28" s="440"/>
      <c r="L28" s="441">
        <v>1</v>
      </c>
      <c r="M28" s="442"/>
      <c r="N28" s="442"/>
      <c r="O28" s="442"/>
      <c r="P28" s="443"/>
      <c r="Q28" s="441">
        <v>2240</v>
      </c>
      <c r="R28" s="442"/>
      <c r="S28" s="442"/>
      <c r="T28" s="442"/>
      <c r="U28" s="442"/>
      <c r="V28" s="443"/>
      <c r="W28" s="507"/>
      <c r="X28" s="498"/>
      <c r="Y28" s="499"/>
      <c r="Z28" s="438" t="s">
        <v>188</v>
      </c>
      <c r="AA28" s="439"/>
      <c r="AB28" s="439"/>
      <c r="AC28" s="439"/>
      <c r="AD28" s="439"/>
      <c r="AE28" s="439"/>
      <c r="AF28" s="439"/>
      <c r="AG28" s="440"/>
      <c r="AH28" s="441" t="s">
        <v>139</v>
      </c>
      <c r="AI28" s="442"/>
      <c r="AJ28" s="442"/>
      <c r="AK28" s="442"/>
      <c r="AL28" s="443"/>
      <c r="AM28" s="441" t="s">
        <v>177</v>
      </c>
      <c r="AN28" s="442"/>
      <c r="AO28" s="442"/>
      <c r="AP28" s="442"/>
      <c r="AQ28" s="442"/>
      <c r="AR28" s="443"/>
      <c r="AS28" s="441" t="s">
        <v>177</v>
      </c>
      <c r="AT28" s="442"/>
      <c r="AU28" s="442"/>
      <c r="AV28" s="442"/>
      <c r="AW28" s="442"/>
      <c r="AX28" s="444"/>
      <c r="AY28" s="448" t="s">
        <v>189</v>
      </c>
      <c r="AZ28" s="449"/>
      <c r="BA28" s="449"/>
      <c r="BB28" s="450"/>
      <c r="BC28" s="457" t="s">
        <v>48</v>
      </c>
      <c r="BD28" s="458"/>
      <c r="BE28" s="458"/>
      <c r="BF28" s="458"/>
      <c r="BG28" s="458"/>
      <c r="BH28" s="458"/>
      <c r="BI28" s="458"/>
      <c r="BJ28" s="458"/>
      <c r="BK28" s="458"/>
      <c r="BL28" s="458"/>
      <c r="BM28" s="459"/>
      <c r="BN28" s="460">
        <v>1117650</v>
      </c>
      <c r="BO28" s="461"/>
      <c r="BP28" s="461"/>
      <c r="BQ28" s="461"/>
      <c r="BR28" s="461"/>
      <c r="BS28" s="461"/>
      <c r="BT28" s="461"/>
      <c r="BU28" s="462"/>
      <c r="BV28" s="460">
        <v>1117538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190</v>
      </c>
      <c r="F29" s="439"/>
      <c r="G29" s="439"/>
      <c r="H29" s="439"/>
      <c r="I29" s="439"/>
      <c r="J29" s="439"/>
      <c r="K29" s="440"/>
      <c r="L29" s="441">
        <v>6</v>
      </c>
      <c r="M29" s="442"/>
      <c r="N29" s="442"/>
      <c r="O29" s="442"/>
      <c r="P29" s="443"/>
      <c r="Q29" s="441">
        <v>2070</v>
      </c>
      <c r="R29" s="442"/>
      <c r="S29" s="442"/>
      <c r="T29" s="442"/>
      <c r="U29" s="442"/>
      <c r="V29" s="443"/>
      <c r="W29" s="508"/>
      <c r="X29" s="509"/>
      <c r="Y29" s="510"/>
      <c r="Z29" s="438" t="s">
        <v>191</v>
      </c>
      <c r="AA29" s="439"/>
      <c r="AB29" s="439"/>
      <c r="AC29" s="439"/>
      <c r="AD29" s="439"/>
      <c r="AE29" s="439"/>
      <c r="AF29" s="439"/>
      <c r="AG29" s="440"/>
      <c r="AH29" s="441">
        <v>59</v>
      </c>
      <c r="AI29" s="442"/>
      <c r="AJ29" s="442"/>
      <c r="AK29" s="442"/>
      <c r="AL29" s="443"/>
      <c r="AM29" s="441">
        <v>174800</v>
      </c>
      <c r="AN29" s="442"/>
      <c r="AO29" s="442"/>
      <c r="AP29" s="442"/>
      <c r="AQ29" s="442"/>
      <c r="AR29" s="443"/>
      <c r="AS29" s="441">
        <v>2963</v>
      </c>
      <c r="AT29" s="442"/>
      <c r="AU29" s="442"/>
      <c r="AV29" s="442"/>
      <c r="AW29" s="442"/>
      <c r="AX29" s="444"/>
      <c r="AY29" s="451"/>
      <c r="AZ29" s="452"/>
      <c r="BA29" s="452"/>
      <c r="BB29" s="453"/>
      <c r="BC29" s="445" t="s">
        <v>192</v>
      </c>
      <c r="BD29" s="446"/>
      <c r="BE29" s="446"/>
      <c r="BF29" s="446"/>
      <c r="BG29" s="446"/>
      <c r="BH29" s="446"/>
      <c r="BI29" s="446"/>
      <c r="BJ29" s="446"/>
      <c r="BK29" s="446"/>
      <c r="BL29" s="446"/>
      <c r="BM29" s="447"/>
      <c r="BN29" s="465">
        <v>273877</v>
      </c>
      <c r="BO29" s="466"/>
      <c r="BP29" s="466"/>
      <c r="BQ29" s="466"/>
      <c r="BR29" s="466"/>
      <c r="BS29" s="466"/>
      <c r="BT29" s="466"/>
      <c r="BU29" s="467"/>
      <c r="BV29" s="465">
        <v>255896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193</v>
      </c>
      <c r="X30" s="518"/>
      <c r="Y30" s="518"/>
      <c r="Z30" s="518"/>
      <c r="AA30" s="518"/>
      <c r="AB30" s="518"/>
      <c r="AC30" s="518"/>
      <c r="AD30" s="518"/>
      <c r="AE30" s="518"/>
      <c r="AF30" s="518"/>
      <c r="AG30" s="519"/>
      <c r="AH30" s="429">
        <v>92.8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200207</v>
      </c>
      <c r="BO30" s="469"/>
      <c r="BP30" s="469"/>
      <c r="BQ30" s="469"/>
      <c r="BR30" s="469"/>
      <c r="BS30" s="469"/>
      <c r="BT30" s="469"/>
      <c r="BU30" s="470"/>
      <c r="BV30" s="468">
        <v>197495</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200</v>
      </c>
      <c r="D33" s="428"/>
      <c r="E33" s="427" t="s">
        <v>201</v>
      </c>
      <c r="F33" s="427"/>
      <c r="G33" s="427"/>
      <c r="H33" s="427"/>
      <c r="I33" s="427"/>
      <c r="J33" s="427"/>
      <c r="K33" s="427"/>
      <c r="L33" s="427"/>
      <c r="M33" s="427"/>
      <c r="N33" s="427"/>
      <c r="O33" s="427"/>
      <c r="P33" s="427"/>
      <c r="Q33" s="427"/>
      <c r="R33" s="427"/>
      <c r="S33" s="427"/>
      <c r="T33" s="215"/>
      <c r="U33" s="428" t="s">
        <v>202</v>
      </c>
      <c r="V33" s="428"/>
      <c r="W33" s="427" t="s">
        <v>201</v>
      </c>
      <c r="X33" s="427"/>
      <c r="Y33" s="427"/>
      <c r="Z33" s="427"/>
      <c r="AA33" s="427"/>
      <c r="AB33" s="427"/>
      <c r="AC33" s="427"/>
      <c r="AD33" s="427"/>
      <c r="AE33" s="427"/>
      <c r="AF33" s="427"/>
      <c r="AG33" s="427"/>
      <c r="AH33" s="427"/>
      <c r="AI33" s="427"/>
      <c r="AJ33" s="427"/>
      <c r="AK33" s="427"/>
      <c r="AL33" s="215"/>
      <c r="AM33" s="428" t="s">
        <v>200</v>
      </c>
      <c r="AN33" s="428"/>
      <c r="AO33" s="427" t="s">
        <v>201</v>
      </c>
      <c r="AP33" s="427"/>
      <c r="AQ33" s="427"/>
      <c r="AR33" s="427"/>
      <c r="AS33" s="427"/>
      <c r="AT33" s="427"/>
      <c r="AU33" s="427"/>
      <c r="AV33" s="427"/>
      <c r="AW33" s="427"/>
      <c r="AX33" s="427"/>
      <c r="AY33" s="427"/>
      <c r="AZ33" s="427"/>
      <c r="BA33" s="427"/>
      <c r="BB33" s="427"/>
      <c r="BC33" s="427"/>
      <c r="BD33" s="216"/>
      <c r="BE33" s="427" t="s">
        <v>203</v>
      </c>
      <c r="BF33" s="427"/>
      <c r="BG33" s="427" t="s">
        <v>204</v>
      </c>
      <c r="BH33" s="427"/>
      <c r="BI33" s="427"/>
      <c r="BJ33" s="427"/>
      <c r="BK33" s="427"/>
      <c r="BL33" s="427"/>
      <c r="BM33" s="427"/>
      <c r="BN33" s="427"/>
      <c r="BO33" s="427"/>
      <c r="BP33" s="427"/>
      <c r="BQ33" s="427"/>
      <c r="BR33" s="427"/>
      <c r="BS33" s="427"/>
      <c r="BT33" s="427"/>
      <c r="BU33" s="427"/>
      <c r="BV33" s="216"/>
      <c r="BW33" s="428" t="s">
        <v>203</v>
      </c>
      <c r="BX33" s="428"/>
      <c r="BY33" s="427" t="s">
        <v>205</v>
      </c>
      <c r="BZ33" s="427"/>
      <c r="CA33" s="427"/>
      <c r="CB33" s="427"/>
      <c r="CC33" s="427"/>
      <c r="CD33" s="427"/>
      <c r="CE33" s="427"/>
      <c r="CF33" s="427"/>
      <c r="CG33" s="427"/>
      <c r="CH33" s="427"/>
      <c r="CI33" s="427"/>
      <c r="CJ33" s="427"/>
      <c r="CK33" s="427"/>
      <c r="CL33" s="427"/>
      <c r="CM33" s="427"/>
      <c r="CN33" s="215"/>
      <c r="CO33" s="428" t="s">
        <v>202</v>
      </c>
      <c r="CP33" s="428"/>
      <c r="CQ33" s="427" t="s">
        <v>206</v>
      </c>
      <c r="CR33" s="427"/>
      <c r="CS33" s="427"/>
      <c r="CT33" s="427"/>
      <c r="CU33" s="427"/>
      <c r="CV33" s="427"/>
      <c r="CW33" s="427"/>
      <c r="CX33" s="427"/>
      <c r="CY33" s="427"/>
      <c r="CZ33" s="427"/>
      <c r="DA33" s="427"/>
      <c r="DB33" s="427"/>
      <c r="DC33" s="427"/>
      <c r="DD33" s="427"/>
      <c r="DE33" s="427"/>
      <c r="DF33" s="215"/>
      <c r="DG33" s="426" t="s">
        <v>207</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国民健康保険事業費特別会計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IF('各会計、関係団体の財政状況及び健全化判断比率'!B31="","",'各会計、関係団体の財政状況及び健全化判断比率'!B31)</f>
        <v>簡易水道事業費特別会計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宇陀衛生一部事務組合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学校給食事業費特別会計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奈良県市町村総合事務組合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吉野広域行政組合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奈良広域水質検査センター組合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奈良県後期高齢者医療広域連合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南和広域医療企業団</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奈良県広域消防組合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14</v>
      </c>
      <c r="BX41" s="424"/>
      <c r="BY41" s="423" t="str">
        <f>IF('各会計、関係団体の財政状況及び健全化判断比率'!B75="","",'各会計、関係団体の財政状況及び健全化判断比率'!B75)</f>
        <v>さくら広域環境衛生組合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MA4+DKlNvnm21/Ue4+3HruInJG005GXy03k9YAnYFsPhapWxc5YMNx8gNSidx818dRK9bvtEnbyg3I2xnnxMA==" saltValue="TTS1+jlPrngQ/iRCcgo+y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4" t="s">
        <v>571</v>
      </c>
      <c r="D34" s="1244"/>
      <c r="E34" s="1245"/>
      <c r="F34" s="32">
        <v>56.91</v>
      </c>
      <c r="G34" s="33">
        <v>63.54</v>
      </c>
      <c r="H34" s="33">
        <v>72.680000000000007</v>
      </c>
      <c r="I34" s="33">
        <v>25.2</v>
      </c>
      <c r="J34" s="34">
        <v>11.66</v>
      </c>
      <c r="K34" s="22"/>
      <c r="L34" s="22"/>
      <c r="M34" s="22"/>
      <c r="N34" s="22"/>
      <c r="O34" s="22"/>
      <c r="P34" s="22"/>
    </row>
    <row r="35" spans="1:16" ht="39" customHeight="1" x14ac:dyDescent="0.15">
      <c r="A35" s="22"/>
      <c r="B35" s="35"/>
      <c r="C35" s="1238" t="s">
        <v>572</v>
      </c>
      <c r="D35" s="1239"/>
      <c r="E35" s="1240"/>
      <c r="F35" s="36">
        <v>6.36</v>
      </c>
      <c r="G35" s="37">
        <v>4.2300000000000004</v>
      </c>
      <c r="H35" s="37">
        <v>3.9</v>
      </c>
      <c r="I35" s="37">
        <v>5.18</v>
      </c>
      <c r="J35" s="38">
        <v>4.62</v>
      </c>
      <c r="K35" s="22"/>
      <c r="L35" s="22"/>
      <c r="M35" s="22"/>
      <c r="N35" s="22"/>
      <c r="O35" s="22"/>
      <c r="P35" s="22"/>
    </row>
    <row r="36" spans="1:16" ht="39" customHeight="1" x14ac:dyDescent="0.15">
      <c r="A36" s="22"/>
      <c r="B36" s="35"/>
      <c r="C36" s="1238" t="s">
        <v>573</v>
      </c>
      <c r="D36" s="1239"/>
      <c r="E36" s="1240"/>
      <c r="F36" s="36">
        <v>7.0000000000000007E-2</v>
      </c>
      <c r="G36" s="37">
        <v>0.45</v>
      </c>
      <c r="H36" s="37">
        <v>0.34</v>
      </c>
      <c r="I36" s="37" t="s">
        <v>574</v>
      </c>
      <c r="J36" s="38">
        <v>1.1499999999999999</v>
      </c>
      <c r="K36" s="22"/>
      <c r="L36" s="22"/>
      <c r="M36" s="22"/>
      <c r="N36" s="22"/>
      <c r="O36" s="22"/>
      <c r="P36" s="22"/>
    </row>
    <row r="37" spans="1:16" ht="39" customHeight="1" x14ac:dyDescent="0.15">
      <c r="A37" s="22"/>
      <c r="B37" s="35"/>
      <c r="C37" s="1238" t="s">
        <v>575</v>
      </c>
      <c r="D37" s="1239"/>
      <c r="E37" s="1240"/>
      <c r="F37" s="36">
        <v>0.01</v>
      </c>
      <c r="G37" s="37">
        <v>0.03</v>
      </c>
      <c r="H37" s="37">
        <v>0</v>
      </c>
      <c r="I37" s="37">
        <v>0</v>
      </c>
      <c r="J37" s="38">
        <v>0</v>
      </c>
      <c r="K37" s="22"/>
      <c r="L37" s="22"/>
      <c r="M37" s="22"/>
      <c r="N37" s="22"/>
      <c r="O37" s="22"/>
      <c r="P37" s="22"/>
    </row>
    <row r="38" spans="1:16" ht="39" customHeight="1" x14ac:dyDescent="0.15">
      <c r="A38" s="22"/>
      <c r="B38" s="35"/>
      <c r="C38" s="1238" t="s">
        <v>576</v>
      </c>
      <c r="D38" s="1239"/>
      <c r="E38" s="1240"/>
      <c r="F38" s="36">
        <v>0</v>
      </c>
      <c r="G38" s="37">
        <v>0</v>
      </c>
      <c r="H38" s="37">
        <v>0</v>
      </c>
      <c r="I38" s="37">
        <v>0</v>
      </c>
      <c r="J38" s="38">
        <v>0</v>
      </c>
      <c r="K38" s="22"/>
      <c r="L38" s="22"/>
      <c r="M38" s="22"/>
      <c r="N38" s="22"/>
      <c r="O38" s="22"/>
      <c r="P38" s="22"/>
    </row>
    <row r="39" spans="1:16" ht="39" customHeight="1" x14ac:dyDescent="0.15">
      <c r="A39" s="22"/>
      <c r="B39" s="35"/>
      <c r="C39" s="1238" t="s">
        <v>577</v>
      </c>
      <c r="D39" s="1239"/>
      <c r="E39" s="1240"/>
      <c r="F39" s="36">
        <v>0.05</v>
      </c>
      <c r="G39" s="37">
        <v>0</v>
      </c>
      <c r="H39" s="37">
        <v>0</v>
      </c>
      <c r="I39" s="37">
        <v>0</v>
      </c>
      <c r="J39" s="38">
        <v>0</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578</v>
      </c>
      <c r="D42" s="1239"/>
      <c r="E42" s="1240"/>
      <c r="F42" s="36" t="s">
        <v>522</v>
      </c>
      <c r="G42" s="37" t="s">
        <v>522</v>
      </c>
      <c r="H42" s="37" t="s">
        <v>522</v>
      </c>
      <c r="I42" s="37" t="s">
        <v>522</v>
      </c>
      <c r="J42" s="38" t="s">
        <v>522</v>
      </c>
      <c r="K42" s="22"/>
      <c r="L42" s="22"/>
      <c r="M42" s="22"/>
      <c r="N42" s="22"/>
      <c r="O42" s="22"/>
      <c r="P42" s="22"/>
    </row>
    <row r="43" spans="1:16" ht="39" customHeight="1" thickBot="1" x14ac:dyDescent="0.2">
      <c r="A43" s="22"/>
      <c r="B43" s="40"/>
      <c r="C43" s="1241" t="s">
        <v>579</v>
      </c>
      <c r="D43" s="1242"/>
      <c r="E43" s="1243"/>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fjDnt09LdYpbMHPCNrGOglNuVB2q4aQN3u4/LONKDqo99KvITW+894S3RwmO14dcTesAWrHfJecASYCMpvtig==" saltValue="PYrCxKzzdWFHXmYq0xRg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206</v>
      </c>
      <c r="L45" s="60">
        <v>184</v>
      </c>
      <c r="M45" s="60">
        <v>177</v>
      </c>
      <c r="N45" s="60">
        <v>199</v>
      </c>
      <c r="O45" s="61">
        <v>191</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522</v>
      </c>
      <c r="L46" s="64" t="s">
        <v>522</v>
      </c>
      <c r="M46" s="64" t="s">
        <v>522</v>
      </c>
      <c r="N46" s="64" t="s">
        <v>522</v>
      </c>
      <c r="O46" s="65" t="s">
        <v>522</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522</v>
      </c>
      <c r="L47" s="64" t="s">
        <v>522</v>
      </c>
      <c r="M47" s="64" t="s">
        <v>522</v>
      </c>
      <c r="N47" s="64" t="s">
        <v>522</v>
      </c>
      <c r="O47" s="65" t="s">
        <v>522</v>
      </c>
      <c r="P47" s="48"/>
      <c r="Q47" s="48"/>
      <c r="R47" s="48"/>
      <c r="S47" s="48"/>
      <c r="T47" s="48"/>
      <c r="U47" s="48"/>
    </row>
    <row r="48" spans="1:21" ht="30.75" customHeight="1" x14ac:dyDescent="0.15">
      <c r="A48" s="48"/>
      <c r="B48" s="1266"/>
      <c r="C48" s="1267"/>
      <c r="D48" s="62"/>
      <c r="E48" s="1248" t="s">
        <v>15</v>
      </c>
      <c r="F48" s="1248"/>
      <c r="G48" s="1248"/>
      <c r="H48" s="1248"/>
      <c r="I48" s="1248"/>
      <c r="J48" s="1249"/>
      <c r="K48" s="63">
        <v>119</v>
      </c>
      <c r="L48" s="64">
        <v>86</v>
      </c>
      <c r="M48" s="64">
        <v>72</v>
      </c>
      <c r="N48" s="64">
        <v>71</v>
      </c>
      <c r="O48" s="65">
        <v>58</v>
      </c>
      <c r="P48" s="48"/>
      <c r="Q48" s="48"/>
      <c r="R48" s="48"/>
      <c r="S48" s="48"/>
      <c r="T48" s="48"/>
      <c r="U48" s="48"/>
    </row>
    <row r="49" spans="1:21" ht="30.75" customHeight="1" x14ac:dyDescent="0.15">
      <c r="A49" s="48"/>
      <c r="B49" s="1266"/>
      <c r="C49" s="1267"/>
      <c r="D49" s="62"/>
      <c r="E49" s="1248" t="s">
        <v>16</v>
      </c>
      <c r="F49" s="1248"/>
      <c r="G49" s="1248"/>
      <c r="H49" s="1248"/>
      <c r="I49" s="1248"/>
      <c r="J49" s="1249"/>
      <c r="K49" s="63">
        <v>19</v>
      </c>
      <c r="L49" s="64">
        <v>16</v>
      </c>
      <c r="M49" s="64">
        <v>13</v>
      </c>
      <c r="N49" s="64">
        <v>26</v>
      </c>
      <c r="O49" s="65">
        <v>27</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522</v>
      </c>
      <c r="L50" s="64" t="s">
        <v>522</v>
      </c>
      <c r="M50" s="64" t="s">
        <v>522</v>
      </c>
      <c r="N50" s="64" t="s">
        <v>522</v>
      </c>
      <c r="O50" s="65" t="s">
        <v>522</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522</v>
      </c>
      <c r="L51" s="64" t="s">
        <v>522</v>
      </c>
      <c r="M51" s="64" t="s">
        <v>522</v>
      </c>
      <c r="N51" s="64" t="s">
        <v>522</v>
      </c>
      <c r="O51" s="65" t="s">
        <v>522</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209</v>
      </c>
      <c r="L52" s="64">
        <v>182</v>
      </c>
      <c r="M52" s="64">
        <v>170</v>
      </c>
      <c r="N52" s="64">
        <v>186</v>
      </c>
      <c r="O52" s="65">
        <v>171</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135</v>
      </c>
      <c r="L53" s="69">
        <v>104</v>
      </c>
      <c r="M53" s="69">
        <v>92</v>
      </c>
      <c r="N53" s="69">
        <v>110</v>
      </c>
      <c r="O53" s="70">
        <v>105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522</v>
      </c>
      <c r="L57" s="83" t="s">
        <v>522</v>
      </c>
      <c r="M57" s="83" t="s">
        <v>522</v>
      </c>
      <c r="N57" s="83" t="s">
        <v>522</v>
      </c>
      <c r="O57" s="84" t="s">
        <v>522</v>
      </c>
    </row>
    <row r="58" spans="1:21" ht="31.5" customHeight="1" thickBot="1" x14ac:dyDescent="0.2">
      <c r="B58" s="1256"/>
      <c r="C58" s="1257"/>
      <c r="D58" s="1261" t="s">
        <v>27</v>
      </c>
      <c r="E58" s="1262"/>
      <c r="F58" s="1262"/>
      <c r="G58" s="1262"/>
      <c r="H58" s="1262"/>
      <c r="I58" s="1262"/>
      <c r="J58" s="1263"/>
      <c r="K58" s="85" t="s">
        <v>522</v>
      </c>
      <c r="L58" s="86" t="s">
        <v>522</v>
      </c>
      <c r="M58" s="86" t="s">
        <v>522</v>
      </c>
      <c r="N58" s="86" t="s">
        <v>522</v>
      </c>
      <c r="O58" s="87" t="s">
        <v>522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1BpFRI0BjV7tBo5U1uvRohN2s/obcBBsPTD8sQtbB3GSQEqB3UGmWkzOUP8/dIZguoLiL7cKSAqDdX0vhi1Wg==" saltValue="u0tPF9RNUDES1DxaZ8V+s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564</v>
      </c>
      <c r="J40" s="99" t="s">
        <v>565</v>
      </c>
      <c r="K40" s="99" t="s">
        <v>566</v>
      </c>
      <c r="L40" s="99" t="s">
        <v>567</v>
      </c>
      <c r="M40" s="100" t="s">
        <v>568</v>
      </c>
    </row>
    <row r="41" spans="2:13" ht="27.75" customHeight="1" x14ac:dyDescent="0.15">
      <c r="B41" s="1284" t="s">
        <v>30</v>
      </c>
      <c r="C41" s="1285"/>
      <c r="D41" s="101"/>
      <c r="E41" s="1286" t="s">
        <v>31</v>
      </c>
      <c r="F41" s="1286"/>
      <c r="G41" s="1286"/>
      <c r="H41" s="1287"/>
      <c r="I41" s="102">
        <v>1815</v>
      </c>
      <c r="J41" s="103">
        <v>2059</v>
      </c>
      <c r="K41" s="103">
        <v>2285</v>
      </c>
      <c r="L41" s="103">
        <v>2494</v>
      </c>
      <c r="M41" s="104">
        <v>2618</v>
      </c>
    </row>
    <row r="42" spans="2:13" ht="27.75" customHeight="1" x14ac:dyDescent="0.15">
      <c r="B42" s="1274"/>
      <c r="C42" s="1275"/>
      <c r="D42" s="105"/>
      <c r="E42" s="1278" t="s">
        <v>32</v>
      </c>
      <c r="F42" s="1278"/>
      <c r="G42" s="1278"/>
      <c r="H42" s="1279"/>
      <c r="I42" s="106">
        <v>1</v>
      </c>
      <c r="J42" s="107">
        <v>1</v>
      </c>
      <c r="K42" s="107">
        <v>0</v>
      </c>
      <c r="L42" s="107">
        <v>0</v>
      </c>
      <c r="M42" s="108" t="s">
        <v>522</v>
      </c>
    </row>
    <row r="43" spans="2:13" ht="27.75" customHeight="1" x14ac:dyDescent="0.15">
      <c r="B43" s="1274"/>
      <c r="C43" s="1275"/>
      <c r="D43" s="105"/>
      <c r="E43" s="1278" t="s">
        <v>33</v>
      </c>
      <c r="F43" s="1278"/>
      <c r="G43" s="1278"/>
      <c r="H43" s="1279"/>
      <c r="I43" s="106">
        <v>899</v>
      </c>
      <c r="J43" s="107">
        <v>801</v>
      </c>
      <c r="K43" s="107">
        <v>704</v>
      </c>
      <c r="L43" s="107">
        <v>618</v>
      </c>
      <c r="M43" s="108">
        <v>564</v>
      </c>
    </row>
    <row r="44" spans="2:13" ht="27.75" customHeight="1" x14ac:dyDescent="0.15">
      <c r="B44" s="1274"/>
      <c r="C44" s="1275"/>
      <c r="D44" s="105"/>
      <c r="E44" s="1278" t="s">
        <v>34</v>
      </c>
      <c r="F44" s="1278"/>
      <c r="G44" s="1278"/>
      <c r="H44" s="1279"/>
      <c r="I44" s="106">
        <v>92</v>
      </c>
      <c r="J44" s="107">
        <v>192</v>
      </c>
      <c r="K44" s="107">
        <v>301</v>
      </c>
      <c r="L44" s="107">
        <v>295</v>
      </c>
      <c r="M44" s="108">
        <v>298</v>
      </c>
    </row>
    <row r="45" spans="2:13" ht="27.75" customHeight="1" x14ac:dyDescent="0.15">
      <c r="B45" s="1274"/>
      <c r="C45" s="1275"/>
      <c r="D45" s="105"/>
      <c r="E45" s="1278" t="s">
        <v>35</v>
      </c>
      <c r="F45" s="1278"/>
      <c r="G45" s="1278"/>
      <c r="H45" s="1279"/>
      <c r="I45" s="106">
        <v>624</v>
      </c>
      <c r="J45" s="107">
        <v>570</v>
      </c>
      <c r="K45" s="107">
        <v>548</v>
      </c>
      <c r="L45" s="107">
        <v>526</v>
      </c>
      <c r="M45" s="108">
        <v>523</v>
      </c>
    </row>
    <row r="46" spans="2:13" ht="27.75" customHeight="1" x14ac:dyDescent="0.15">
      <c r="B46" s="1274"/>
      <c r="C46" s="1275"/>
      <c r="D46" s="109"/>
      <c r="E46" s="1278" t="s">
        <v>36</v>
      </c>
      <c r="F46" s="1278"/>
      <c r="G46" s="1278"/>
      <c r="H46" s="1279"/>
      <c r="I46" s="106" t="s">
        <v>522</v>
      </c>
      <c r="J46" s="107" t="s">
        <v>522</v>
      </c>
      <c r="K46" s="107" t="s">
        <v>522</v>
      </c>
      <c r="L46" s="107" t="s">
        <v>522</v>
      </c>
      <c r="M46" s="108" t="s">
        <v>522</v>
      </c>
    </row>
    <row r="47" spans="2:13" ht="27.75" customHeight="1" x14ac:dyDescent="0.15">
      <c r="B47" s="1274"/>
      <c r="C47" s="1275"/>
      <c r="D47" s="110"/>
      <c r="E47" s="1288" t="s">
        <v>37</v>
      </c>
      <c r="F47" s="1289"/>
      <c r="G47" s="1289"/>
      <c r="H47" s="1290"/>
      <c r="I47" s="106" t="s">
        <v>522</v>
      </c>
      <c r="J47" s="107" t="s">
        <v>522</v>
      </c>
      <c r="K47" s="107" t="s">
        <v>522</v>
      </c>
      <c r="L47" s="107" t="s">
        <v>522</v>
      </c>
      <c r="M47" s="108" t="s">
        <v>522</v>
      </c>
    </row>
    <row r="48" spans="2:13" ht="27.75" customHeight="1" x14ac:dyDescent="0.15">
      <c r="B48" s="1274"/>
      <c r="C48" s="1275"/>
      <c r="D48" s="105"/>
      <c r="E48" s="1278" t="s">
        <v>38</v>
      </c>
      <c r="F48" s="1278"/>
      <c r="G48" s="1278"/>
      <c r="H48" s="1279"/>
      <c r="I48" s="106" t="s">
        <v>522</v>
      </c>
      <c r="J48" s="107" t="s">
        <v>522</v>
      </c>
      <c r="K48" s="107" t="s">
        <v>522</v>
      </c>
      <c r="L48" s="107" t="s">
        <v>522</v>
      </c>
      <c r="M48" s="108" t="s">
        <v>522</v>
      </c>
    </row>
    <row r="49" spans="2:13" ht="27.75" customHeight="1" x14ac:dyDescent="0.15">
      <c r="B49" s="1276"/>
      <c r="C49" s="1277"/>
      <c r="D49" s="105"/>
      <c r="E49" s="1278" t="s">
        <v>39</v>
      </c>
      <c r="F49" s="1278"/>
      <c r="G49" s="1278"/>
      <c r="H49" s="1279"/>
      <c r="I49" s="106" t="s">
        <v>522</v>
      </c>
      <c r="J49" s="107" t="s">
        <v>522</v>
      </c>
      <c r="K49" s="107" t="s">
        <v>522</v>
      </c>
      <c r="L49" s="107" t="s">
        <v>522</v>
      </c>
      <c r="M49" s="108" t="s">
        <v>522</v>
      </c>
    </row>
    <row r="50" spans="2:13" ht="27.75" customHeight="1" x14ac:dyDescent="0.15">
      <c r="B50" s="1272" t="s">
        <v>40</v>
      </c>
      <c r="C50" s="1273"/>
      <c r="D50" s="111"/>
      <c r="E50" s="1278" t="s">
        <v>41</v>
      </c>
      <c r="F50" s="1278"/>
      <c r="G50" s="1278"/>
      <c r="H50" s="1279"/>
      <c r="I50" s="106">
        <v>1169</v>
      </c>
      <c r="J50" s="107">
        <v>1154</v>
      </c>
      <c r="K50" s="107">
        <v>1182</v>
      </c>
      <c r="L50" s="107">
        <v>1687</v>
      </c>
      <c r="M50" s="108">
        <v>1710</v>
      </c>
    </row>
    <row r="51" spans="2:13" ht="27.75" customHeight="1" x14ac:dyDescent="0.15">
      <c r="B51" s="1274"/>
      <c r="C51" s="1275"/>
      <c r="D51" s="105"/>
      <c r="E51" s="1278" t="s">
        <v>42</v>
      </c>
      <c r="F51" s="1278"/>
      <c r="G51" s="1278"/>
      <c r="H51" s="1279"/>
      <c r="I51" s="106" t="s">
        <v>522</v>
      </c>
      <c r="J51" s="107" t="s">
        <v>522</v>
      </c>
      <c r="K51" s="107" t="s">
        <v>522</v>
      </c>
      <c r="L51" s="107" t="s">
        <v>522</v>
      </c>
      <c r="M51" s="108" t="s">
        <v>522</v>
      </c>
    </row>
    <row r="52" spans="2:13" ht="27.75" customHeight="1" x14ac:dyDescent="0.15">
      <c r="B52" s="1276"/>
      <c r="C52" s="1277"/>
      <c r="D52" s="105"/>
      <c r="E52" s="1278" t="s">
        <v>43</v>
      </c>
      <c r="F52" s="1278"/>
      <c r="G52" s="1278"/>
      <c r="H52" s="1279"/>
      <c r="I52" s="106">
        <v>1720</v>
      </c>
      <c r="J52" s="107">
        <v>1917</v>
      </c>
      <c r="K52" s="107">
        <v>2202</v>
      </c>
      <c r="L52" s="107">
        <v>2217</v>
      </c>
      <c r="M52" s="108">
        <v>2351</v>
      </c>
    </row>
    <row r="53" spans="2:13" ht="27.75" customHeight="1" thickBot="1" x14ac:dyDescent="0.2">
      <c r="B53" s="1280" t="s">
        <v>44</v>
      </c>
      <c r="C53" s="1281"/>
      <c r="D53" s="112"/>
      <c r="E53" s="1282" t="s">
        <v>45</v>
      </c>
      <c r="F53" s="1282"/>
      <c r="G53" s="1282"/>
      <c r="H53" s="1283"/>
      <c r="I53" s="113">
        <v>542</v>
      </c>
      <c r="J53" s="114">
        <v>551</v>
      </c>
      <c r="K53" s="114">
        <v>454</v>
      </c>
      <c r="L53" s="114">
        <v>29</v>
      </c>
      <c r="M53" s="115">
        <v>-58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RB23ytbVeiUh29CyKuMpSmPuyA1Gl45OTJhdn7KbTD1/cQDGYYcRz0iZIpzjkYUtV386OXTjh6j6P/b/Fd1Lw==" saltValue="Ckk0Dh4FQu41JIHkRrYa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566</v>
      </c>
      <c r="G54" s="124" t="s">
        <v>567</v>
      </c>
      <c r="H54" s="125" t="s">
        <v>568</v>
      </c>
    </row>
    <row r="55" spans="2:8" ht="52.5" customHeight="1" x14ac:dyDescent="0.15">
      <c r="B55" s="126"/>
      <c r="C55" s="1299" t="s">
        <v>48</v>
      </c>
      <c r="D55" s="1299"/>
      <c r="E55" s="1300"/>
      <c r="F55" s="127">
        <v>617</v>
      </c>
      <c r="G55" s="127">
        <v>1118</v>
      </c>
      <c r="H55" s="128">
        <v>1118</v>
      </c>
    </row>
    <row r="56" spans="2:8" ht="52.5" customHeight="1" x14ac:dyDescent="0.15">
      <c r="B56" s="129"/>
      <c r="C56" s="1301" t="s">
        <v>49</v>
      </c>
      <c r="D56" s="1301"/>
      <c r="E56" s="1302"/>
      <c r="F56" s="130">
        <v>245</v>
      </c>
      <c r="G56" s="130">
        <v>256</v>
      </c>
      <c r="H56" s="131">
        <v>274</v>
      </c>
    </row>
    <row r="57" spans="2:8" ht="53.25" customHeight="1" x14ac:dyDescent="0.15">
      <c r="B57" s="129"/>
      <c r="C57" s="1303" t="s">
        <v>50</v>
      </c>
      <c r="D57" s="1303"/>
      <c r="E57" s="1304"/>
      <c r="F57" s="132">
        <v>195</v>
      </c>
      <c r="G57" s="132">
        <v>197</v>
      </c>
      <c r="H57" s="133">
        <v>200</v>
      </c>
    </row>
    <row r="58" spans="2:8" ht="45.75" customHeight="1" x14ac:dyDescent="0.15">
      <c r="B58" s="134"/>
      <c r="C58" s="1291" t="s">
        <v>594</v>
      </c>
      <c r="D58" s="1292"/>
      <c r="E58" s="1293"/>
      <c r="F58" s="135">
        <v>60</v>
      </c>
      <c r="G58" s="135">
        <v>60</v>
      </c>
      <c r="H58" s="136">
        <v>60</v>
      </c>
    </row>
    <row r="59" spans="2:8" ht="45.75" customHeight="1" x14ac:dyDescent="0.15">
      <c r="B59" s="134"/>
      <c r="C59" s="1291" t="s">
        <v>597</v>
      </c>
      <c r="D59" s="1292"/>
      <c r="E59" s="1293"/>
      <c r="F59" s="135">
        <v>24</v>
      </c>
      <c r="G59" s="135">
        <v>27</v>
      </c>
      <c r="H59" s="136">
        <v>30</v>
      </c>
    </row>
    <row r="60" spans="2:8" ht="45.75" customHeight="1" x14ac:dyDescent="0.15">
      <c r="B60" s="134"/>
      <c r="C60" s="1291" t="s">
        <v>598</v>
      </c>
      <c r="D60" s="1292"/>
      <c r="E60" s="1293"/>
      <c r="F60" s="135">
        <v>26</v>
      </c>
      <c r="G60" s="135">
        <v>27</v>
      </c>
      <c r="H60" s="136">
        <v>27</v>
      </c>
    </row>
    <row r="61" spans="2:8" ht="45.75" customHeight="1" x14ac:dyDescent="0.15">
      <c r="B61" s="134"/>
      <c r="C61" s="1291" t="s">
        <v>595</v>
      </c>
      <c r="D61" s="1292"/>
      <c r="E61" s="1293"/>
      <c r="F61" s="135">
        <v>20</v>
      </c>
      <c r="G61" s="135">
        <v>20</v>
      </c>
      <c r="H61" s="136">
        <v>20</v>
      </c>
    </row>
    <row r="62" spans="2:8" ht="45.75" customHeight="1" thickBot="1" x14ac:dyDescent="0.2">
      <c r="B62" s="137"/>
      <c r="C62" s="1294" t="s">
        <v>596</v>
      </c>
      <c r="D62" s="1295"/>
      <c r="E62" s="1296"/>
      <c r="F62" s="138">
        <v>17</v>
      </c>
      <c r="G62" s="138">
        <v>17</v>
      </c>
      <c r="H62" s="139">
        <v>17</v>
      </c>
    </row>
    <row r="63" spans="2:8" ht="52.5" customHeight="1" thickBot="1" x14ac:dyDescent="0.2">
      <c r="B63" s="140"/>
      <c r="C63" s="1297" t="s">
        <v>51</v>
      </c>
      <c r="D63" s="1297"/>
      <c r="E63" s="1298"/>
      <c r="F63" s="141">
        <v>1057</v>
      </c>
      <c r="G63" s="141">
        <v>1571</v>
      </c>
      <c r="H63" s="142">
        <v>1592</v>
      </c>
    </row>
    <row r="64" spans="2:8" ht="15" customHeight="1" x14ac:dyDescent="0.15"/>
    <row r="65" ht="0" hidden="1" customHeight="1" x14ac:dyDescent="0.15"/>
    <row r="66" ht="0" hidden="1" customHeight="1" x14ac:dyDescent="0.15"/>
  </sheetData>
  <sheetProtection algorithmName="SHA-512" hashValue="vTvzrUe1EkN23S91MfAmHihHQ+vMa9mncXl5x9vVn7++7pRAkfZte1xc6c7oAUXetrx3sRM7WhBeUv4iCCDEaQ==" saltValue="i9Ranm3vV+3XOt21cWrd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C844B-014F-404B-87F0-C52E9D84E048}">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609</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602</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564</v>
      </c>
      <c r="BQ50" s="1310"/>
      <c r="BR50" s="1310"/>
      <c r="BS50" s="1310"/>
      <c r="BT50" s="1310"/>
      <c r="BU50" s="1310"/>
      <c r="BV50" s="1310"/>
      <c r="BW50" s="1310"/>
      <c r="BX50" s="1310" t="s">
        <v>565</v>
      </c>
      <c r="BY50" s="1310"/>
      <c r="BZ50" s="1310"/>
      <c r="CA50" s="1310"/>
      <c r="CB50" s="1310"/>
      <c r="CC50" s="1310"/>
      <c r="CD50" s="1310"/>
      <c r="CE50" s="1310"/>
      <c r="CF50" s="1310" t="s">
        <v>566</v>
      </c>
      <c r="CG50" s="1310"/>
      <c r="CH50" s="1310"/>
      <c r="CI50" s="1310"/>
      <c r="CJ50" s="1310"/>
      <c r="CK50" s="1310"/>
      <c r="CL50" s="1310"/>
      <c r="CM50" s="1310"/>
      <c r="CN50" s="1310" t="s">
        <v>567</v>
      </c>
      <c r="CO50" s="1310"/>
      <c r="CP50" s="1310"/>
      <c r="CQ50" s="1310"/>
      <c r="CR50" s="1310"/>
      <c r="CS50" s="1310"/>
      <c r="CT50" s="1310"/>
      <c r="CU50" s="1310"/>
      <c r="CV50" s="1310" t="s">
        <v>568</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603</v>
      </c>
      <c r="AO51" s="1308"/>
      <c r="AP51" s="1308"/>
      <c r="AQ51" s="1308"/>
      <c r="AR51" s="1308"/>
      <c r="AS51" s="1308"/>
      <c r="AT51" s="1308"/>
      <c r="AU51" s="1308"/>
      <c r="AV51" s="1308"/>
      <c r="AW51" s="1308"/>
      <c r="AX51" s="1308"/>
      <c r="AY51" s="1308"/>
      <c r="AZ51" s="1308"/>
      <c r="BA51" s="1308"/>
      <c r="BB51" s="1308" t="s">
        <v>604</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41.5</v>
      </c>
      <c r="BY51" s="1305"/>
      <c r="BZ51" s="1305"/>
      <c r="CA51" s="1305"/>
      <c r="CB51" s="1305"/>
      <c r="CC51" s="1305"/>
      <c r="CD51" s="1305"/>
      <c r="CE51" s="1305"/>
      <c r="CF51" s="1305">
        <v>34.9</v>
      </c>
      <c r="CG51" s="1305"/>
      <c r="CH51" s="1305"/>
      <c r="CI51" s="1305"/>
      <c r="CJ51" s="1305"/>
      <c r="CK51" s="1305"/>
      <c r="CL51" s="1305"/>
      <c r="CM51" s="1305"/>
      <c r="CN51" s="1317"/>
      <c r="CO51" s="1305"/>
      <c r="CP51" s="1305"/>
      <c r="CQ51" s="1305"/>
      <c r="CR51" s="1305"/>
      <c r="CS51" s="1305"/>
      <c r="CT51" s="1305"/>
      <c r="CU51" s="1305"/>
      <c r="CV51" s="1317"/>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605</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57.5</v>
      </c>
      <c r="BY53" s="1305"/>
      <c r="BZ53" s="1305"/>
      <c r="CA53" s="1305"/>
      <c r="CB53" s="1305"/>
      <c r="CC53" s="1305"/>
      <c r="CD53" s="1305"/>
      <c r="CE53" s="1305"/>
      <c r="CF53" s="1305">
        <v>64.7</v>
      </c>
      <c r="CG53" s="1305"/>
      <c r="CH53" s="1305"/>
      <c r="CI53" s="1305"/>
      <c r="CJ53" s="1305"/>
      <c r="CK53" s="1305"/>
      <c r="CL53" s="1305"/>
      <c r="CM53" s="1305"/>
      <c r="CN53" s="1317"/>
      <c r="CO53" s="1305"/>
      <c r="CP53" s="1305"/>
      <c r="CQ53" s="1305"/>
      <c r="CR53" s="1305"/>
      <c r="CS53" s="1305"/>
      <c r="CT53" s="1305"/>
      <c r="CU53" s="1305"/>
      <c r="CV53" s="1317"/>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606</v>
      </c>
      <c r="AO55" s="1310"/>
      <c r="AP55" s="1310"/>
      <c r="AQ55" s="1310"/>
      <c r="AR55" s="1310"/>
      <c r="AS55" s="1310"/>
      <c r="AT55" s="1310"/>
      <c r="AU55" s="1310"/>
      <c r="AV55" s="1310"/>
      <c r="AW55" s="1310"/>
      <c r="AX55" s="1310"/>
      <c r="AY55" s="1310"/>
      <c r="AZ55" s="1310"/>
      <c r="BA55" s="1310"/>
      <c r="BB55" s="1308" t="s">
        <v>604</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0</v>
      </c>
      <c r="BY55" s="1305"/>
      <c r="BZ55" s="1305"/>
      <c r="CA55" s="1305"/>
      <c r="CB55" s="1305"/>
      <c r="CC55" s="1305"/>
      <c r="CD55" s="1305"/>
      <c r="CE55" s="1305"/>
      <c r="CF55" s="1305">
        <v>0</v>
      </c>
      <c r="CG55" s="1305"/>
      <c r="CH55" s="1305"/>
      <c r="CI55" s="1305"/>
      <c r="CJ55" s="1305"/>
      <c r="CK55" s="1305"/>
      <c r="CL55" s="1305"/>
      <c r="CM55" s="1305"/>
      <c r="CN55" s="1317"/>
      <c r="CO55" s="1305"/>
      <c r="CP55" s="1305"/>
      <c r="CQ55" s="1305"/>
      <c r="CR55" s="1305"/>
      <c r="CS55" s="1305"/>
      <c r="CT55" s="1305"/>
      <c r="CU55" s="1305"/>
      <c r="CV55" s="1317"/>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605</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55.8</v>
      </c>
      <c r="BY57" s="1305"/>
      <c r="BZ57" s="1305"/>
      <c r="CA57" s="1305"/>
      <c r="CB57" s="1305"/>
      <c r="CC57" s="1305"/>
      <c r="CD57" s="1305"/>
      <c r="CE57" s="1305"/>
      <c r="CF57" s="1305">
        <v>57.5</v>
      </c>
      <c r="CG57" s="1305"/>
      <c r="CH57" s="1305"/>
      <c r="CI57" s="1305"/>
      <c r="CJ57" s="1305"/>
      <c r="CK57" s="1305"/>
      <c r="CL57" s="1305"/>
      <c r="CM57" s="1305"/>
      <c r="CN57" s="1317"/>
      <c r="CO57" s="1305"/>
      <c r="CP57" s="1305"/>
      <c r="CQ57" s="1305"/>
      <c r="CR57" s="1305"/>
      <c r="CS57" s="1305"/>
      <c r="CT57" s="1305"/>
      <c r="CU57" s="1305"/>
      <c r="CV57" s="1317"/>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607</v>
      </c>
    </row>
    <row r="64" spans="1:109" x14ac:dyDescent="0.15">
      <c r="B64" s="394"/>
      <c r="G64" s="401"/>
      <c r="I64" s="414"/>
      <c r="J64" s="414"/>
      <c r="K64" s="414"/>
      <c r="L64" s="414"/>
      <c r="M64" s="414"/>
      <c r="N64" s="415"/>
      <c r="AM64" s="401"/>
      <c r="AN64" s="401" t="s">
        <v>601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610</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602</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564</v>
      </c>
      <c r="BQ72" s="1310"/>
      <c r="BR72" s="1310"/>
      <c r="BS72" s="1310"/>
      <c r="BT72" s="1310"/>
      <c r="BU72" s="1310"/>
      <c r="BV72" s="1310"/>
      <c r="BW72" s="1310"/>
      <c r="BX72" s="1310" t="s">
        <v>565</v>
      </c>
      <c r="BY72" s="1310"/>
      <c r="BZ72" s="1310"/>
      <c r="CA72" s="1310"/>
      <c r="CB72" s="1310"/>
      <c r="CC72" s="1310"/>
      <c r="CD72" s="1310"/>
      <c r="CE72" s="1310"/>
      <c r="CF72" s="1310" t="s">
        <v>566</v>
      </c>
      <c r="CG72" s="1310"/>
      <c r="CH72" s="1310"/>
      <c r="CI72" s="1310"/>
      <c r="CJ72" s="1310"/>
      <c r="CK72" s="1310"/>
      <c r="CL72" s="1310"/>
      <c r="CM72" s="1310"/>
      <c r="CN72" s="1310" t="s">
        <v>567</v>
      </c>
      <c r="CO72" s="1310"/>
      <c r="CP72" s="1310"/>
      <c r="CQ72" s="1310"/>
      <c r="CR72" s="1310"/>
      <c r="CS72" s="1310"/>
      <c r="CT72" s="1310"/>
      <c r="CU72" s="1310"/>
      <c r="CV72" s="1310" t="s">
        <v>568</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603</v>
      </c>
      <c r="AO73" s="1308"/>
      <c r="AP73" s="1308"/>
      <c r="AQ73" s="1308"/>
      <c r="AR73" s="1308"/>
      <c r="AS73" s="1308"/>
      <c r="AT73" s="1308"/>
      <c r="AU73" s="1308"/>
      <c r="AV73" s="1308"/>
      <c r="AW73" s="1308"/>
      <c r="AX73" s="1308"/>
      <c r="AY73" s="1308"/>
      <c r="AZ73" s="1308"/>
      <c r="BA73" s="1308"/>
      <c r="BB73" s="1308" t="s">
        <v>604</v>
      </c>
      <c r="BC73" s="1308"/>
      <c r="BD73" s="1308"/>
      <c r="BE73" s="1308"/>
      <c r="BF73" s="1308"/>
      <c r="BG73" s="1308"/>
      <c r="BH73" s="1308"/>
      <c r="BI73" s="1308"/>
      <c r="BJ73" s="1308"/>
      <c r="BK73" s="1308"/>
      <c r="BL73" s="1308"/>
      <c r="BM73" s="1308"/>
      <c r="BN73" s="1308"/>
      <c r="BO73" s="1308"/>
      <c r="BP73" s="1305">
        <v>43.8</v>
      </c>
      <c r="BQ73" s="1305"/>
      <c r="BR73" s="1305"/>
      <c r="BS73" s="1305"/>
      <c r="BT73" s="1305"/>
      <c r="BU73" s="1305"/>
      <c r="BV73" s="1305"/>
      <c r="BW73" s="1305"/>
      <c r="BX73" s="1305">
        <v>41.5</v>
      </c>
      <c r="BY73" s="1305"/>
      <c r="BZ73" s="1305"/>
      <c r="CA73" s="1305"/>
      <c r="CB73" s="1305"/>
      <c r="CC73" s="1305"/>
      <c r="CD73" s="1305"/>
      <c r="CE73" s="1305"/>
      <c r="CF73" s="1305">
        <v>34.9</v>
      </c>
      <c r="CG73" s="1305"/>
      <c r="CH73" s="1305"/>
      <c r="CI73" s="1305"/>
      <c r="CJ73" s="1305"/>
      <c r="CK73" s="1305"/>
      <c r="CL73" s="1305"/>
      <c r="CM73" s="1305"/>
      <c r="CN73" s="1305">
        <v>2.2999999999999998</v>
      </c>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608</v>
      </c>
      <c r="BC75" s="1308"/>
      <c r="BD75" s="1308"/>
      <c r="BE75" s="1308"/>
      <c r="BF75" s="1308"/>
      <c r="BG75" s="1308"/>
      <c r="BH75" s="1308"/>
      <c r="BI75" s="1308"/>
      <c r="BJ75" s="1308"/>
      <c r="BK75" s="1308"/>
      <c r="BL75" s="1308"/>
      <c r="BM75" s="1308"/>
      <c r="BN75" s="1308"/>
      <c r="BO75" s="1308"/>
      <c r="BP75" s="1305">
        <v>11.1</v>
      </c>
      <c r="BQ75" s="1305"/>
      <c r="BR75" s="1305"/>
      <c r="BS75" s="1305"/>
      <c r="BT75" s="1305"/>
      <c r="BU75" s="1305"/>
      <c r="BV75" s="1305"/>
      <c r="BW75" s="1305"/>
      <c r="BX75" s="1305">
        <v>9.9</v>
      </c>
      <c r="BY75" s="1305"/>
      <c r="BZ75" s="1305"/>
      <c r="CA75" s="1305"/>
      <c r="CB75" s="1305"/>
      <c r="CC75" s="1305"/>
      <c r="CD75" s="1305"/>
      <c r="CE75" s="1305"/>
      <c r="CF75" s="1305">
        <v>8.6</v>
      </c>
      <c r="CG75" s="1305"/>
      <c r="CH75" s="1305"/>
      <c r="CI75" s="1305"/>
      <c r="CJ75" s="1305"/>
      <c r="CK75" s="1305"/>
      <c r="CL75" s="1305"/>
      <c r="CM75" s="1305"/>
      <c r="CN75" s="1305">
        <v>7.9</v>
      </c>
      <c r="CO75" s="1305"/>
      <c r="CP75" s="1305"/>
      <c r="CQ75" s="1305"/>
      <c r="CR75" s="1305"/>
      <c r="CS75" s="1305"/>
      <c r="CT75" s="1305"/>
      <c r="CU75" s="1305"/>
      <c r="CV75" s="1305">
        <v>8.3000000000000007</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606</v>
      </c>
      <c r="AO77" s="1310"/>
      <c r="AP77" s="1310"/>
      <c r="AQ77" s="1310"/>
      <c r="AR77" s="1310"/>
      <c r="AS77" s="1310"/>
      <c r="AT77" s="1310"/>
      <c r="AU77" s="1310"/>
      <c r="AV77" s="1310"/>
      <c r="AW77" s="1310"/>
      <c r="AX77" s="1310"/>
      <c r="AY77" s="1310"/>
      <c r="AZ77" s="1310"/>
      <c r="BA77" s="1310"/>
      <c r="BB77" s="1308" t="s">
        <v>604</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608</v>
      </c>
      <c r="BC79" s="1308"/>
      <c r="BD79" s="1308"/>
      <c r="BE79" s="1308"/>
      <c r="BF79" s="1308"/>
      <c r="BG79" s="1308"/>
      <c r="BH79" s="1308"/>
      <c r="BI79" s="1308"/>
      <c r="BJ79" s="1308"/>
      <c r="BK79" s="1308"/>
      <c r="BL79" s="1308"/>
      <c r="BM79" s="1308"/>
      <c r="BN79" s="1308"/>
      <c r="BO79" s="1308"/>
      <c r="BP79" s="1305">
        <v>7.7</v>
      </c>
      <c r="BQ79" s="1305"/>
      <c r="BR79" s="1305"/>
      <c r="BS79" s="1305"/>
      <c r="BT79" s="1305"/>
      <c r="BU79" s="1305"/>
      <c r="BV79" s="1305"/>
      <c r="BW79" s="1305"/>
      <c r="BX79" s="1305">
        <v>7.2</v>
      </c>
      <c r="BY79" s="1305"/>
      <c r="BZ79" s="1305"/>
      <c r="CA79" s="1305"/>
      <c r="CB79" s="1305"/>
      <c r="CC79" s="1305"/>
      <c r="CD79" s="1305"/>
      <c r="CE79" s="1305"/>
      <c r="CF79" s="1305">
        <v>6</v>
      </c>
      <c r="CG79" s="1305"/>
      <c r="CH79" s="1305"/>
      <c r="CI79" s="1305"/>
      <c r="CJ79" s="1305"/>
      <c r="CK79" s="1305"/>
      <c r="CL79" s="1305"/>
      <c r="CM79" s="1305"/>
      <c r="CN79" s="1305">
        <v>5.6</v>
      </c>
      <c r="CO79" s="1305"/>
      <c r="CP79" s="1305"/>
      <c r="CQ79" s="1305"/>
      <c r="CR79" s="1305"/>
      <c r="CS79" s="1305"/>
      <c r="CT79" s="1305"/>
      <c r="CU79" s="1305"/>
      <c r="CV79" s="1305">
        <v>5.3</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6ip5g5Huoqlmdo38LgC0gNUfEWQG9GdignampBAGAi41+0yown320sJsOE9scjNYnn6l9awpXXw32/Zd1kCHA==" saltValue="ScAzBGAdTSokuz/vkIF5w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32336-1CCA-4101-A45B-6CBBC624AC7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ckhB5td1GzKNKkXKDYs7SY7HkUT61s87ucwZs4wVJsXK8l+U+Pd4gUrPzQkaJ8nvxkoeoPMBLqXMHtbpRjIFg==" saltValue="RgcLfiSogKys9sL+/xdPr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8E6C7-9088-4DDA-87D9-3AE169733A1A}">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p8pVzWNMGzRQjg3GeMlqK8gtna1JQ4LX1EoFiZ0fP3tYI5YZc8gG1LSY62RqxUWEWTYOylyObEOnN0bnZ4Wvg==" saltValue="uR3vthCnZchDy3kPzbhlb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561</v>
      </c>
      <c r="G2" s="156"/>
      <c r="H2" s="157"/>
    </row>
    <row r="3" spans="1:8" x14ac:dyDescent="0.15">
      <c r="A3" s="153" t="s">
        <v>554</v>
      </c>
      <c r="B3" s="158"/>
      <c r="C3" s="159"/>
      <c r="D3" s="160">
        <v>69728</v>
      </c>
      <c r="E3" s="161"/>
      <c r="F3" s="162">
        <v>288550</v>
      </c>
      <c r="G3" s="163"/>
      <c r="H3" s="164"/>
    </row>
    <row r="4" spans="1:8" x14ac:dyDescent="0.15">
      <c r="A4" s="165"/>
      <c r="B4" s="166"/>
      <c r="C4" s="167"/>
      <c r="D4" s="168">
        <v>42458</v>
      </c>
      <c r="E4" s="169"/>
      <c r="F4" s="170">
        <v>141525</v>
      </c>
      <c r="G4" s="171"/>
      <c r="H4" s="172"/>
    </row>
    <row r="5" spans="1:8" x14ac:dyDescent="0.15">
      <c r="A5" s="153" t="s">
        <v>556</v>
      </c>
      <c r="B5" s="158"/>
      <c r="C5" s="159"/>
      <c r="D5" s="160">
        <v>217234</v>
      </c>
      <c r="E5" s="161"/>
      <c r="F5" s="162">
        <v>245039</v>
      </c>
      <c r="G5" s="163"/>
      <c r="H5" s="164"/>
    </row>
    <row r="6" spans="1:8" x14ac:dyDescent="0.15">
      <c r="A6" s="165"/>
      <c r="B6" s="166"/>
      <c r="C6" s="167"/>
      <c r="D6" s="168">
        <v>71938</v>
      </c>
      <c r="E6" s="169"/>
      <c r="F6" s="170">
        <v>108922</v>
      </c>
      <c r="G6" s="171"/>
      <c r="H6" s="172"/>
    </row>
    <row r="7" spans="1:8" x14ac:dyDescent="0.15">
      <c r="A7" s="153" t="s">
        <v>557</v>
      </c>
      <c r="B7" s="158"/>
      <c r="C7" s="159"/>
      <c r="D7" s="160">
        <v>324755</v>
      </c>
      <c r="E7" s="161"/>
      <c r="F7" s="162">
        <v>237994</v>
      </c>
      <c r="G7" s="163"/>
      <c r="H7" s="164"/>
    </row>
    <row r="8" spans="1:8" x14ac:dyDescent="0.15">
      <c r="A8" s="165"/>
      <c r="B8" s="166"/>
      <c r="C8" s="167"/>
      <c r="D8" s="168">
        <v>114005</v>
      </c>
      <c r="E8" s="169"/>
      <c r="F8" s="170">
        <v>110361</v>
      </c>
      <c r="G8" s="171"/>
      <c r="H8" s="172"/>
    </row>
    <row r="9" spans="1:8" x14ac:dyDescent="0.15">
      <c r="A9" s="153" t="s">
        <v>558</v>
      </c>
      <c r="B9" s="158"/>
      <c r="C9" s="159"/>
      <c r="D9" s="160">
        <v>462125</v>
      </c>
      <c r="E9" s="161"/>
      <c r="F9" s="162">
        <v>267911</v>
      </c>
      <c r="G9" s="163"/>
      <c r="H9" s="164"/>
    </row>
    <row r="10" spans="1:8" x14ac:dyDescent="0.15">
      <c r="A10" s="165"/>
      <c r="B10" s="166"/>
      <c r="C10" s="167"/>
      <c r="D10" s="168">
        <v>166223</v>
      </c>
      <c r="E10" s="169"/>
      <c r="F10" s="170">
        <v>106425</v>
      </c>
      <c r="G10" s="171"/>
      <c r="H10" s="172"/>
    </row>
    <row r="11" spans="1:8" x14ac:dyDescent="0.15">
      <c r="A11" s="153" t="s">
        <v>559</v>
      </c>
      <c r="B11" s="158"/>
      <c r="C11" s="159"/>
      <c r="D11" s="160">
        <v>246566</v>
      </c>
      <c r="E11" s="161"/>
      <c r="F11" s="162">
        <v>228215</v>
      </c>
      <c r="G11" s="163"/>
      <c r="H11" s="164"/>
    </row>
    <row r="12" spans="1:8" x14ac:dyDescent="0.15">
      <c r="A12" s="165"/>
      <c r="B12" s="166"/>
      <c r="C12" s="173"/>
      <c r="D12" s="168">
        <v>182870</v>
      </c>
      <c r="E12" s="169"/>
      <c r="F12" s="170">
        <v>117571</v>
      </c>
      <c r="G12" s="171"/>
      <c r="H12" s="172"/>
    </row>
    <row r="13" spans="1:8" x14ac:dyDescent="0.15">
      <c r="A13" s="153"/>
      <c r="B13" s="158"/>
      <c r="C13" s="174"/>
      <c r="D13" s="175">
        <v>264082</v>
      </c>
      <c r="E13" s="176"/>
      <c r="F13" s="177">
        <v>253542</v>
      </c>
      <c r="G13" s="178"/>
      <c r="H13" s="164"/>
    </row>
    <row r="14" spans="1:8" x14ac:dyDescent="0.15">
      <c r="A14" s="165"/>
      <c r="B14" s="166"/>
      <c r="C14" s="167"/>
      <c r="D14" s="168">
        <v>115499</v>
      </c>
      <c r="E14" s="169"/>
      <c r="F14" s="170">
        <v>116961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56.92</v>
      </c>
      <c r="C19" s="179">
        <f>ROUND(VALUE(SUBSTITUTE(実質収支比率等に係る経年分析!G$48,"▲","-")),2)</f>
        <v>63.54</v>
      </c>
      <c r="D19" s="179">
        <f>ROUND(VALUE(SUBSTITUTE(実質収支比率等に係る経年分析!H$48,"▲","-")),2)</f>
        <v>72.680000000000007</v>
      </c>
      <c r="E19" s="179">
        <f>ROUND(VALUE(SUBSTITUTE(実質収支比率等に係る経年分析!I$48,"▲","-")),2)</f>
        <v>25.21</v>
      </c>
      <c r="F19" s="179">
        <f>ROUND(VALUE(SUBSTITUTE(実質収支比率等に係る経年分析!J$48,"▲","-")),2)</f>
        <v>11.66</v>
      </c>
    </row>
    <row r="20" spans="1:11" x14ac:dyDescent="0.15">
      <c r="A20" s="179" t="s">
        <v>55</v>
      </c>
      <c r="B20" s="179">
        <f>ROUND(VALUE(SUBSTITUTE(実質収支比率等に係る経年分析!F$47,"▲","-")),2)</f>
        <v>42.67</v>
      </c>
      <c r="C20" s="179">
        <f>ROUND(VALUE(SUBSTITUTE(実質収支比率等に係る経年分析!G$47,"▲","-")),2)</f>
        <v>40.94</v>
      </c>
      <c r="D20" s="179">
        <f>ROUND(VALUE(SUBSTITUTE(実質収支比率等に係る経年分析!H$47,"▲","-")),2)</f>
        <v>42.03</v>
      </c>
      <c r="E20" s="179">
        <f>ROUND(VALUE(SUBSTITUTE(実質収支比率等に係る経年分析!I$47,"▲","-")),2)</f>
        <v>79.930000000000007</v>
      </c>
      <c r="F20" s="179">
        <f>ROUND(VALUE(SUBSTITUTE(実質収支比率等に係る経年分析!J$47,"▲","-")),2)</f>
        <v>82.48</v>
      </c>
    </row>
    <row r="21" spans="1:11" x14ac:dyDescent="0.15">
      <c r="A21" s="179" t="s">
        <v>56</v>
      </c>
      <c r="B21" s="179">
        <f>IF(ISNUMBER(VALUE(SUBSTITUTE(実質収支比率等に係る経年分析!F$49,"▲","-"))),ROUND(VALUE(SUBSTITUTE(実質収支比率等に係る経年分析!F$49,"▲","-")),2),NA())</f>
        <v>3.71</v>
      </c>
      <c r="C21" s="179">
        <f>IF(ISNUMBER(VALUE(SUBSTITUTE(実質収支比率等に係る経年分析!G$49,"▲","-"))),ROUND(VALUE(SUBSTITUTE(実質収支比率等に係る経年分析!G$49,"▲","-")),2),NA())</f>
        <v>8.99</v>
      </c>
      <c r="D21" s="179">
        <f>IF(ISNUMBER(VALUE(SUBSTITUTE(実質収支比率等に係る経年分析!H$49,"▲","-"))),ROUND(VALUE(SUBSTITUTE(実質収支比率等に係る経年分析!H$49,"▲","-")),2),NA())</f>
        <v>7.47</v>
      </c>
      <c r="E21" s="179">
        <f>IF(ISNUMBER(VALUE(SUBSTITUTE(実質収支比率等に係る経年分析!I$49,"▲","-"))),ROUND(VALUE(SUBSTITUTE(実質収支比率等に係る経年分析!I$49,"▲","-")),2),NA())</f>
        <v>-51.16</v>
      </c>
      <c r="F21" s="179">
        <f>IF(ISNUMBER(VALUE(SUBSTITUTE(実質収支比率等に係る経年分析!J$49,"▲","-"))),ROUND(VALUE(SUBSTITUTE(実質収支比率等に係る経年分析!J$49,"▲","-")),2),NA())</f>
        <v>-14.34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簡易水道事業費特別会計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学校給食事業費特別会計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7.0000000000000007E-2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0.34</v>
      </c>
      <c r="H34" s="180">
        <f>IF(ROUND(VALUE(SUBSTITUTE(連結実質赤字比率に係る赤字・黒字の構成分析!I$36,"▲", "-")), 2) &lt; 0, ABS(ROUND(VALUE(SUBSTITUTE(連結実質赤字比率に係る赤字・黒字の構成分析!I$36,"▲", "-")), 2)), NA())</f>
        <v>0.39</v>
      </c>
      <c r="I34" s="180" t="e">
        <f>IF(ROUND(VALUE(SUBSTITUTE(連結実質赤字比率に係る赤字・黒字の構成分析!I$36,"▲", "-")), 2) &gt;= 0, ABS(ROUND(VALUE(SUBSTITUTE(連結実質赤字比率に係る赤字・黒字の構成分析!I$36,"▲", "-")), 2)), NA())</f>
        <v>#N/A</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1.1499999999999999</v>
      </c>
    </row>
    <row r="35" spans="1:16" x14ac:dyDescent="0.15">
      <c r="A35" s="180" t="str">
        <f>IF(連結実質赤字比率に係る赤字・黒字の構成分析!C$35="",NA(),連結実質赤字比率に係る赤字・黒字の構成分析!C$35)</f>
        <v>国民健康保険事業費特別会計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6.36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4.2300000000000004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5.18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4.62</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56.91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63.54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72.680000000000007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25.2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11.66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209</v>
      </c>
      <c r="E42" s="181"/>
      <c r="F42" s="181"/>
      <c r="G42" s="181">
        <f>'実質公債費比率（分子）の構造'!L$52</f>
        <v>182</v>
      </c>
      <c r="H42" s="181"/>
      <c r="I42" s="181"/>
      <c r="J42" s="181">
        <f>'実質公債費比率（分子）の構造'!M$52</f>
        <v>170</v>
      </c>
      <c r="K42" s="181"/>
      <c r="L42" s="181"/>
      <c r="M42" s="181">
        <f>'実質公債費比率（分子）の構造'!N$52</f>
        <v>186</v>
      </c>
      <c r="N42" s="181"/>
      <c r="O42" s="181"/>
      <c r="P42" s="181">
        <f>'実質公債費比率（分子）の構造'!O$52</f>
        <v>171</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19</v>
      </c>
      <c r="C45" s="181"/>
      <c r="D45" s="181"/>
      <c r="E45" s="181">
        <f>'実質公債費比率（分子）の構造'!L$49</f>
        <v>16</v>
      </c>
      <c r="F45" s="181"/>
      <c r="G45" s="181"/>
      <c r="H45" s="181">
        <f>'実質公債費比率（分子）の構造'!M$49</f>
        <v>13</v>
      </c>
      <c r="I45" s="181"/>
      <c r="J45" s="181"/>
      <c r="K45" s="181">
        <f>'実質公債費比率（分子）の構造'!N$49</f>
        <v>26</v>
      </c>
      <c r="L45" s="181"/>
      <c r="M45" s="181"/>
      <c r="N45" s="181">
        <f>'実質公債費比率（分子）の構造'!O$49</f>
        <v>27</v>
      </c>
      <c r="O45" s="181"/>
      <c r="P45" s="181"/>
    </row>
    <row r="46" spans="1:16" x14ac:dyDescent="0.15">
      <c r="A46" s="181" t="s">
        <v>67</v>
      </c>
      <c r="B46" s="181">
        <f>'実質公債費比率（分子）の構造'!K$48</f>
        <v>119</v>
      </c>
      <c r="C46" s="181"/>
      <c r="D46" s="181"/>
      <c r="E46" s="181">
        <f>'実質公債費比率（分子）の構造'!L$48</f>
        <v>86</v>
      </c>
      <c r="F46" s="181"/>
      <c r="G46" s="181"/>
      <c r="H46" s="181">
        <f>'実質公債費比率（分子）の構造'!M$48</f>
        <v>72</v>
      </c>
      <c r="I46" s="181"/>
      <c r="J46" s="181"/>
      <c r="K46" s="181">
        <f>'実質公債費比率（分子）の構造'!N$48</f>
        <v>71</v>
      </c>
      <c r="L46" s="181"/>
      <c r="M46" s="181"/>
      <c r="N46" s="181">
        <f>'実質公債費比率（分子）の構造'!O$48</f>
        <v>58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206</v>
      </c>
      <c r="C49" s="181"/>
      <c r="D49" s="181"/>
      <c r="E49" s="181">
        <f>'実質公債費比率（分子）の構造'!L$45</f>
        <v>184</v>
      </c>
      <c r="F49" s="181"/>
      <c r="G49" s="181"/>
      <c r="H49" s="181">
        <f>'実質公債費比率（分子）の構造'!M$45</f>
        <v>177</v>
      </c>
      <c r="I49" s="181"/>
      <c r="J49" s="181"/>
      <c r="K49" s="181">
        <f>'実質公債費比率（分子）の構造'!N$45</f>
        <v>199</v>
      </c>
      <c r="L49" s="181"/>
      <c r="M49" s="181"/>
      <c r="N49" s="181">
        <f>'実質公債費比率（分子）の構造'!O$45</f>
        <v>191</v>
      </c>
      <c r="O49" s="181"/>
      <c r="P49" s="181"/>
    </row>
    <row r="50" spans="1:16" x14ac:dyDescent="0.15">
      <c r="A50" s="181" t="s">
        <v>71</v>
      </c>
      <c r="B50" s="181" t="e">
        <f>NA()</f>
        <v>#N/A</v>
      </c>
      <c r="C50" s="181">
        <f>IF(ISNUMBER('実質公債費比率（分子）の構造'!K$53),'実質公債費比率（分子）の構造'!K$53,NA())</f>
        <v>135</v>
      </c>
      <c r="D50" s="181" t="e">
        <f>NA()</f>
        <v>#N/A</v>
      </c>
      <c r="E50" s="181" t="e">
        <f>NA()</f>
        <v>#N/A</v>
      </c>
      <c r="F50" s="181">
        <f>IF(ISNUMBER('実質公債費比率（分子）の構造'!L$53),'実質公債費比率（分子）の構造'!L$53,NA())</f>
        <v>104</v>
      </c>
      <c r="G50" s="181" t="e">
        <f>NA()</f>
        <v>#N/A</v>
      </c>
      <c r="H50" s="181" t="e">
        <f>NA()</f>
        <v>#N/A</v>
      </c>
      <c r="I50" s="181">
        <f>IF(ISNUMBER('実質公債費比率（分子）の構造'!M$53),'実質公債費比率（分子）の構造'!M$53,NA())</f>
        <v>92</v>
      </c>
      <c r="J50" s="181" t="e">
        <f>NA()</f>
        <v>#N/A</v>
      </c>
      <c r="K50" s="181" t="e">
        <f>NA()</f>
        <v>#N/A</v>
      </c>
      <c r="L50" s="181">
        <f>IF(ISNUMBER('実質公債費比率（分子）の構造'!N$53),'実質公債費比率（分子）の構造'!N$53,NA())</f>
        <v>110</v>
      </c>
      <c r="M50" s="181" t="e">
        <f>NA()</f>
        <v>#N/A</v>
      </c>
      <c r="N50" s="181" t="e">
        <f>NA()</f>
        <v>#N/A</v>
      </c>
      <c r="O50" s="181">
        <f>IF(ISNUMBER('実質公債費比率（分子）の構造'!O$53),'実質公債費比率（分子）の構造'!O$53,NA())</f>
        <v>105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1720</v>
      </c>
      <c r="E56" s="180"/>
      <c r="F56" s="180"/>
      <c r="G56" s="180">
        <f>'将来負担比率（分子）の構造'!J$52</f>
        <v>1917</v>
      </c>
      <c r="H56" s="180"/>
      <c r="I56" s="180"/>
      <c r="J56" s="180">
        <f>'将来負担比率（分子）の構造'!K$52</f>
        <v>2202</v>
      </c>
      <c r="K56" s="180"/>
      <c r="L56" s="180"/>
      <c r="M56" s="180">
        <f>'将来負担比率（分子）の構造'!L$52</f>
        <v>2217</v>
      </c>
      <c r="N56" s="180"/>
      <c r="O56" s="180"/>
      <c r="P56" s="180">
        <f>'将来負担比率（分子）の構造'!M$52</f>
        <v>2351</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1169</v>
      </c>
      <c r="E58" s="180"/>
      <c r="F58" s="180"/>
      <c r="G58" s="180">
        <f>'将来負担比率（分子）の構造'!J$50</f>
        <v>1154</v>
      </c>
      <c r="H58" s="180"/>
      <c r="I58" s="180"/>
      <c r="J58" s="180">
        <f>'将来負担比率（分子）の構造'!K$50</f>
        <v>1182</v>
      </c>
      <c r="K58" s="180"/>
      <c r="L58" s="180"/>
      <c r="M58" s="180">
        <f>'将来負担比率（分子）の構造'!L$50</f>
        <v>1687</v>
      </c>
      <c r="N58" s="180"/>
      <c r="O58" s="180"/>
      <c r="P58" s="180">
        <f>'将来負担比率（分子）の構造'!M$50</f>
        <v>1710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624</v>
      </c>
      <c r="C62" s="180"/>
      <c r="D62" s="180"/>
      <c r="E62" s="180">
        <f>'将来負担比率（分子）の構造'!J$45</f>
        <v>570</v>
      </c>
      <c r="F62" s="180"/>
      <c r="G62" s="180"/>
      <c r="H62" s="180">
        <f>'将来負担比率（分子）の構造'!K$45</f>
        <v>548</v>
      </c>
      <c r="I62" s="180"/>
      <c r="J62" s="180"/>
      <c r="K62" s="180">
        <f>'将来負担比率（分子）の構造'!L$45</f>
        <v>526</v>
      </c>
      <c r="L62" s="180"/>
      <c r="M62" s="180"/>
      <c r="N62" s="180">
        <f>'将来負担比率（分子）の構造'!M$45</f>
        <v>523</v>
      </c>
      <c r="O62" s="180"/>
      <c r="P62" s="180"/>
    </row>
    <row r="63" spans="1:16" x14ac:dyDescent="0.15">
      <c r="A63" s="180" t="s">
        <v>34</v>
      </c>
      <c r="B63" s="180">
        <f>'将来負担比率（分子）の構造'!I$44</f>
        <v>92</v>
      </c>
      <c r="C63" s="180"/>
      <c r="D63" s="180"/>
      <c r="E63" s="180">
        <f>'将来負担比率（分子）の構造'!J$44</f>
        <v>192</v>
      </c>
      <c r="F63" s="180"/>
      <c r="G63" s="180"/>
      <c r="H63" s="180">
        <f>'将来負担比率（分子）の構造'!K$44</f>
        <v>301</v>
      </c>
      <c r="I63" s="180"/>
      <c r="J63" s="180"/>
      <c r="K63" s="180">
        <f>'将来負担比率（分子）の構造'!L$44</f>
        <v>295</v>
      </c>
      <c r="L63" s="180"/>
      <c r="M63" s="180"/>
      <c r="N63" s="180">
        <f>'将来負担比率（分子）の構造'!M$44</f>
        <v>298</v>
      </c>
      <c r="O63" s="180"/>
      <c r="P63" s="180"/>
    </row>
    <row r="64" spans="1:16" x14ac:dyDescent="0.15">
      <c r="A64" s="180" t="s">
        <v>33</v>
      </c>
      <c r="B64" s="180">
        <f>'将来負担比率（分子）の構造'!I$43</f>
        <v>899</v>
      </c>
      <c r="C64" s="180"/>
      <c r="D64" s="180"/>
      <c r="E64" s="180">
        <f>'将来負担比率（分子）の構造'!J$43</f>
        <v>801</v>
      </c>
      <c r="F64" s="180"/>
      <c r="G64" s="180"/>
      <c r="H64" s="180">
        <f>'将来負担比率（分子）の構造'!K$43</f>
        <v>704</v>
      </c>
      <c r="I64" s="180"/>
      <c r="J64" s="180"/>
      <c r="K64" s="180">
        <f>'将来負担比率（分子）の構造'!L$43</f>
        <v>618</v>
      </c>
      <c r="L64" s="180"/>
      <c r="M64" s="180"/>
      <c r="N64" s="180">
        <f>'将来負担比率（分子）の構造'!M$43</f>
        <v>564</v>
      </c>
      <c r="O64" s="180"/>
      <c r="P64" s="180"/>
    </row>
    <row r="65" spans="1:16" x14ac:dyDescent="0.15">
      <c r="A65" s="180" t="s">
        <v>32</v>
      </c>
      <c r="B65" s="180">
        <f>'将来負担比率（分子）の構造'!I$42</f>
        <v>1</v>
      </c>
      <c r="C65" s="180"/>
      <c r="D65" s="180"/>
      <c r="E65" s="180">
        <f>'将来負担比率（分子）の構造'!J$42</f>
        <v>1</v>
      </c>
      <c r="F65" s="180"/>
      <c r="G65" s="180"/>
      <c r="H65" s="180">
        <f>'将来負担比率（分子）の構造'!K$42</f>
        <v>0</v>
      </c>
      <c r="I65" s="180"/>
      <c r="J65" s="180"/>
      <c r="K65" s="180">
        <f>'将来負担比率（分子）の構造'!L$42</f>
        <v>0</v>
      </c>
      <c r="L65" s="180"/>
      <c r="M65" s="180"/>
      <c r="N65" s="180" t="str">
        <f>'将来負担比率（分子）の構造'!M$42</f>
        <v>-</v>
      </c>
      <c r="O65" s="180"/>
      <c r="P65" s="180"/>
    </row>
    <row r="66" spans="1:16" x14ac:dyDescent="0.15">
      <c r="A66" s="180" t="s">
        <v>31</v>
      </c>
      <c r="B66" s="180">
        <f>'将来負担比率（分子）の構造'!I$41</f>
        <v>1815</v>
      </c>
      <c r="C66" s="180"/>
      <c r="D66" s="180"/>
      <c r="E66" s="180">
        <f>'将来負担比率（分子）の構造'!J$41</f>
        <v>2059</v>
      </c>
      <c r="F66" s="180"/>
      <c r="G66" s="180"/>
      <c r="H66" s="180">
        <f>'将来負担比率（分子）の構造'!K$41</f>
        <v>2285</v>
      </c>
      <c r="I66" s="180"/>
      <c r="J66" s="180"/>
      <c r="K66" s="180">
        <f>'将来負担比率（分子）の構造'!L$41</f>
        <v>2494</v>
      </c>
      <c r="L66" s="180"/>
      <c r="M66" s="180"/>
      <c r="N66" s="180">
        <f>'将来負担比率（分子）の構造'!M$41</f>
        <v>2618</v>
      </c>
      <c r="O66" s="180"/>
      <c r="P66" s="180"/>
    </row>
    <row r="67" spans="1:16" x14ac:dyDescent="0.15">
      <c r="A67" s="180" t="s">
        <v>75</v>
      </c>
      <c r="B67" s="180" t="e">
        <f>NA()</f>
        <v>#N/A</v>
      </c>
      <c r="C67" s="180">
        <f>IF(ISNUMBER('将来負担比率（分子）の構造'!I$53), IF('将来負担比率（分子）の構造'!I$53 &lt; 0, 0, '将来負担比率（分子）の構造'!I$53), NA())</f>
        <v>542</v>
      </c>
      <c r="D67" s="180" t="e">
        <f>NA()</f>
        <v>#N/A</v>
      </c>
      <c r="E67" s="180" t="e">
        <f>NA()</f>
        <v>#N/A</v>
      </c>
      <c r="F67" s="180">
        <f>IF(ISNUMBER('将来負担比率（分子）の構造'!J$53), IF('将来負担比率（分子）の構造'!J$53 &lt; 0, 0, '将来負担比率（分子）の構造'!J$53), NA())</f>
        <v>551</v>
      </c>
      <c r="G67" s="180" t="e">
        <f>NA()</f>
        <v>#N/A</v>
      </c>
      <c r="H67" s="180" t="e">
        <f>NA()</f>
        <v>#N/A</v>
      </c>
      <c r="I67" s="180">
        <f>IF(ISNUMBER('将来負担比率（分子）の構造'!K$53), IF('将来負担比率（分子）の構造'!K$53 &lt; 0, 0, '将来負担比率（分子）の構造'!K$53), NA())</f>
        <v>454</v>
      </c>
      <c r="J67" s="180" t="e">
        <f>NA()</f>
        <v>#N/A</v>
      </c>
      <c r="K67" s="180" t="e">
        <f>NA()</f>
        <v>#N/A</v>
      </c>
      <c r="L67" s="180">
        <f>IF(ISNUMBER('将来負担比率（分子）の構造'!L$53), IF('将来負担比率（分子）の構造'!L$53 &lt; 0, 0, '将来負担比率（分子）の構造'!L$53), NA())</f>
        <v>29</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617</v>
      </c>
      <c r="C72" s="184">
        <f>基金残高に係る経年分析!G55</f>
        <v>1118</v>
      </c>
      <c r="D72" s="184">
        <f>基金残高に係る経年分析!H55</f>
        <v>1118</v>
      </c>
    </row>
    <row r="73" spans="1:16" x14ac:dyDescent="0.15">
      <c r="A73" s="183" t="s">
        <v>78</v>
      </c>
      <c r="B73" s="184">
        <f>基金残高に係る経年分析!F56</f>
        <v>245</v>
      </c>
      <c r="C73" s="184">
        <f>基金残高に係る経年分析!G56</f>
        <v>256</v>
      </c>
      <c r="D73" s="184">
        <f>基金残高に係る経年分析!H56</f>
        <v>274</v>
      </c>
    </row>
    <row r="74" spans="1:16" x14ac:dyDescent="0.15">
      <c r="A74" s="183" t="s">
        <v>79</v>
      </c>
      <c r="B74" s="184">
        <f>基金残高に係る経年分析!F57</f>
        <v>195</v>
      </c>
      <c r="C74" s="184">
        <f>基金残高に係る経年分析!G57</f>
        <v>197</v>
      </c>
      <c r="D74" s="184">
        <f>基金残高に係る経年分析!H57</f>
        <v>200</v>
      </c>
    </row>
  </sheetData>
  <sheetProtection algorithmName="SHA-512" hashValue="8B+aAY6Kq20dBu3mIjy0owyLQM/fsBJiyWk7J29QRgqNC3B/XYq/x1d9zF39nV6hD/XcdpvsfS/zZ0o2pO+fuA==" saltValue="+wiCwBWz83d9SCu9UGpM1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216</v>
      </c>
      <c r="DI1" s="794"/>
      <c r="DJ1" s="794"/>
      <c r="DK1" s="794"/>
      <c r="DL1" s="794"/>
      <c r="DM1" s="794"/>
      <c r="DN1" s="795"/>
      <c r="DO1" s="225"/>
      <c r="DP1" s="793" t="s">
        <v>217</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219</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220</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221</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222</v>
      </c>
      <c r="S4" s="736"/>
      <c r="T4" s="736"/>
      <c r="U4" s="736"/>
      <c r="V4" s="736"/>
      <c r="W4" s="736"/>
      <c r="X4" s="736"/>
      <c r="Y4" s="737"/>
      <c r="Z4" s="735" t="s">
        <v>223</v>
      </c>
      <c r="AA4" s="736"/>
      <c r="AB4" s="736"/>
      <c r="AC4" s="737"/>
      <c r="AD4" s="735" t="s">
        <v>224</v>
      </c>
      <c r="AE4" s="736"/>
      <c r="AF4" s="736"/>
      <c r="AG4" s="736"/>
      <c r="AH4" s="736"/>
      <c r="AI4" s="736"/>
      <c r="AJ4" s="736"/>
      <c r="AK4" s="737"/>
      <c r="AL4" s="735" t="s">
        <v>223</v>
      </c>
      <c r="AM4" s="736"/>
      <c r="AN4" s="736"/>
      <c r="AO4" s="737"/>
      <c r="AP4" s="796" t="s">
        <v>225</v>
      </c>
      <c r="AQ4" s="796"/>
      <c r="AR4" s="796"/>
      <c r="AS4" s="796"/>
      <c r="AT4" s="796"/>
      <c r="AU4" s="796"/>
      <c r="AV4" s="796"/>
      <c r="AW4" s="796"/>
      <c r="AX4" s="796"/>
      <c r="AY4" s="796"/>
      <c r="AZ4" s="796"/>
      <c r="BA4" s="796"/>
      <c r="BB4" s="796"/>
      <c r="BC4" s="796"/>
      <c r="BD4" s="796"/>
      <c r="BE4" s="796"/>
      <c r="BF4" s="796"/>
      <c r="BG4" s="796" t="s">
        <v>226</v>
      </c>
      <c r="BH4" s="796"/>
      <c r="BI4" s="796"/>
      <c r="BJ4" s="796"/>
      <c r="BK4" s="796"/>
      <c r="BL4" s="796"/>
      <c r="BM4" s="796"/>
      <c r="BN4" s="796"/>
      <c r="BO4" s="796" t="s">
        <v>223</v>
      </c>
      <c r="BP4" s="796"/>
      <c r="BQ4" s="796"/>
      <c r="BR4" s="796"/>
      <c r="BS4" s="796" t="s">
        <v>227</v>
      </c>
      <c r="BT4" s="796"/>
      <c r="BU4" s="796"/>
      <c r="BV4" s="796"/>
      <c r="BW4" s="796"/>
      <c r="BX4" s="796"/>
      <c r="BY4" s="796"/>
      <c r="BZ4" s="796"/>
      <c r="CA4" s="796"/>
      <c r="CB4" s="796"/>
      <c r="CD4" s="778" t="s">
        <v>228</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229</v>
      </c>
      <c r="C5" s="761"/>
      <c r="D5" s="761"/>
      <c r="E5" s="761"/>
      <c r="F5" s="761"/>
      <c r="G5" s="761"/>
      <c r="H5" s="761"/>
      <c r="I5" s="761"/>
      <c r="J5" s="761"/>
      <c r="K5" s="761"/>
      <c r="L5" s="761"/>
      <c r="M5" s="761"/>
      <c r="N5" s="761"/>
      <c r="O5" s="761"/>
      <c r="P5" s="761"/>
      <c r="Q5" s="762"/>
      <c r="R5" s="726">
        <v>131965</v>
      </c>
      <c r="S5" s="727"/>
      <c r="T5" s="727"/>
      <c r="U5" s="727"/>
      <c r="V5" s="727"/>
      <c r="W5" s="727"/>
      <c r="X5" s="727"/>
      <c r="Y5" s="773"/>
      <c r="Z5" s="791">
        <v>5.0999999999999996</v>
      </c>
      <c r="AA5" s="791"/>
      <c r="AB5" s="791"/>
      <c r="AC5" s="791"/>
      <c r="AD5" s="792">
        <v>131965</v>
      </c>
      <c r="AE5" s="792"/>
      <c r="AF5" s="792"/>
      <c r="AG5" s="792"/>
      <c r="AH5" s="792"/>
      <c r="AI5" s="792"/>
      <c r="AJ5" s="792"/>
      <c r="AK5" s="792"/>
      <c r="AL5" s="774">
        <v>10.1</v>
      </c>
      <c r="AM5" s="743"/>
      <c r="AN5" s="743"/>
      <c r="AO5" s="775"/>
      <c r="AP5" s="760" t="s">
        <v>230</v>
      </c>
      <c r="AQ5" s="761"/>
      <c r="AR5" s="761"/>
      <c r="AS5" s="761"/>
      <c r="AT5" s="761"/>
      <c r="AU5" s="761"/>
      <c r="AV5" s="761"/>
      <c r="AW5" s="761"/>
      <c r="AX5" s="761"/>
      <c r="AY5" s="761"/>
      <c r="AZ5" s="761"/>
      <c r="BA5" s="761"/>
      <c r="BB5" s="761"/>
      <c r="BC5" s="761"/>
      <c r="BD5" s="761"/>
      <c r="BE5" s="761"/>
      <c r="BF5" s="762"/>
      <c r="BG5" s="661">
        <v>131965</v>
      </c>
      <c r="BH5" s="664"/>
      <c r="BI5" s="664"/>
      <c r="BJ5" s="664"/>
      <c r="BK5" s="664"/>
      <c r="BL5" s="664"/>
      <c r="BM5" s="664"/>
      <c r="BN5" s="665"/>
      <c r="BO5" s="723">
        <v>100</v>
      </c>
      <c r="BP5" s="723"/>
      <c r="BQ5" s="723"/>
      <c r="BR5" s="723"/>
      <c r="BS5" s="724" t="s">
        <v>231</v>
      </c>
      <c r="BT5" s="724"/>
      <c r="BU5" s="724"/>
      <c r="BV5" s="724"/>
      <c r="BW5" s="724"/>
      <c r="BX5" s="724"/>
      <c r="BY5" s="724"/>
      <c r="BZ5" s="724"/>
      <c r="CA5" s="724"/>
      <c r="CB5" s="765"/>
      <c r="CD5" s="778" t="s">
        <v>225</v>
      </c>
      <c r="CE5" s="779"/>
      <c r="CF5" s="779"/>
      <c r="CG5" s="779"/>
      <c r="CH5" s="779"/>
      <c r="CI5" s="779"/>
      <c r="CJ5" s="779"/>
      <c r="CK5" s="779"/>
      <c r="CL5" s="779"/>
      <c r="CM5" s="779"/>
      <c r="CN5" s="779"/>
      <c r="CO5" s="779"/>
      <c r="CP5" s="779"/>
      <c r="CQ5" s="780"/>
      <c r="CR5" s="778" t="s">
        <v>232</v>
      </c>
      <c r="CS5" s="779"/>
      <c r="CT5" s="779"/>
      <c r="CU5" s="779"/>
      <c r="CV5" s="779"/>
      <c r="CW5" s="779"/>
      <c r="CX5" s="779"/>
      <c r="CY5" s="780"/>
      <c r="CZ5" s="778" t="s">
        <v>223</v>
      </c>
      <c r="DA5" s="779"/>
      <c r="DB5" s="779"/>
      <c r="DC5" s="780"/>
      <c r="DD5" s="778" t="s">
        <v>233</v>
      </c>
      <c r="DE5" s="779"/>
      <c r="DF5" s="779"/>
      <c r="DG5" s="779"/>
      <c r="DH5" s="779"/>
      <c r="DI5" s="779"/>
      <c r="DJ5" s="779"/>
      <c r="DK5" s="779"/>
      <c r="DL5" s="779"/>
      <c r="DM5" s="779"/>
      <c r="DN5" s="779"/>
      <c r="DO5" s="779"/>
      <c r="DP5" s="780"/>
      <c r="DQ5" s="778" t="s">
        <v>234</v>
      </c>
      <c r="DR5" s="779"/>
      <c r="DS5" s="779"/>
      <c r="DT5" s="779"/>
      <c r="DU5" s="779"/>
      <c r="DV5" s="779"/>
      <c r="DW5" s="779"/>
      <c r="DX5" s="779"/>
      <c r="DY5" s="779"/>
      <c r="DZ5" s="779"/>
      <c r="EA5" s="779"/>
      <c r="EB5" s="779"/>
      <c r="EC5" s="780"/>
    </row>
    <row r="6" spans="2:143" ht="11.25" customHeight="1" x14ac:dyDescent="0.15">
      <c r="B6" s="658" t="s">
        <v>235</v>
      </c>
      <c r="C6" s="659"/>
      <c r="D6" s="659"/>
      <c r="E6" s="659"/>
      <c r="F6" s="659"/>
      <c r="G6" s="659"/>
      <c r="H6" s="659"/>
      <c r="I6" s="659"/>
      <c r="J6" s="659"/>
      <c r="K6" s="659"/>
      <c r="L6" s="659"/>
      <c r="M6" s="659"/>
      <c r="N6" s="659"/>
      <c r="O6" s="659"/>
      <c r="P6" s="659"/>
      <c r="Q6" s="660"/>
      <c r="R6" s="661">
        <v>22432</v>
      </c>
      <c r="S6" s="664"/>
      <c r="T6" s="664"/>
      <c r="U6" s="664"/>
      <c r="V6" s="664"/>
      <c r="W6" s="664"/>
      <c r="X6" s="664"/>
      <c r="Y6" s="665"/>
      <c r="Z6" s="723">
        <v>0.9</v>
      </c>
      <c r="AA6" s="723"/>
      <c r="AB6" s="723"/>
      <c r="AC6" s="723"/>
      <c r="AD6" s="724">
        <v>22432</v>
      </c>
      <c r="AE6" s="724"/>
      <c r="AF6" s="724"/>
      <c r="AG6" s="724"/>
      <c r="AH6" s="724"/>
      <c r="AI6" s="724"/>
      <c r="AJ6" s="724"/>
      <c r="AK6" s="724"/>
      <c r="AL6" s="666">
        <v>1.7</v>
      </c>
      <c r="AM6" s="667"/>
      <c r="AN6" s="667"/>
      <c r="AO6" s="725"/>
      <c r="AP6" s="658" t="s">
        <v>236</v>
      </c>
      <c r="AQ6" s="659"/>
      <c r="AR6" s="659"/>
      <c r="AS6" s="659"/>
      <c r="AT6" s="659"/>
      <c r="AU6" s="659"/>
      <c r="AV6" s="659"/>
      <c r="AW6" s="659"/>
      <c r="AX6" s="659"/>
      <c r="AY6" s="659"/>
      <c r="AZ6" s="659"/>
      <c r="BA6" s="659"/>
      <c r="BB6" s="659"/>
      <c r="BC6" s="659"/>
      <c r="BD6" s="659"/>
      <c r="BE6" s="659"/>
      <c r="BF6" s="660"/>
      <c r="BG6" s="661">
        <v>131965</v>
      </c>
      <c r="BH6" s="664"/>
      <c r="BI6" s="664"/>
      <c r="BJ6" s="664"/>
      <c r="BK6" s="664"/>
      <c r="BL6" s="664"/>
      <c r="BM6" s="664"/>
      <c r="BN6" s="665"/>
      <c r="BO6" s="723">
        <v>100</v>
      </c>
      <c r="BP6" s="723"/>
      <c r="BQ6" s="723"/>
      <c r="BR6" s="723"/>
      <c r="BS6" s="724" t="s">
        <v>231</v>
      </c>
      <c r="BT6" s="724"/>
      <c r="BU6" s="724"/>
      <c r="BV6" s="724"/>
      <c r="BW6" s="724"/>
      <c r="BX6" s="724"/>
      <c r="BY6" s="724"/>
      <c r="BZ6" s="724"/>
      <c r="CA6" s="724"/>
      <c r="CB6" s="765"/>
      <c r="CD6" s="732" t="s">
        <v>237</v>
      </c>
      <c r="CE6" s="733"/>
      <c r="CF6" s="733"/>
      <c r="CG6" s="733"/>
      <c r="CH6" s="733"/>
      <c r="CI6" s="733"/>
      <c r="CJ6" s="733"/>
      <c r="CK6" s="733"/>
      <c r="CL6" s="733"/>
      <c r="CM6" s="733"/>
      <c r="CN6" s="733"/>
      <c r="CO6" s="733"/>
      <c r="CP6" s="733"/>
      <c r="CQ6" s="734"/>
      <c r="CR6" s="661">
        <v>46750</v>
      </c>
      <c r="CS6" s="664"/>
      <c r="CT6" s="664"/>
      <c r="CU6" s="664"/>
      <c r="CV6" s="664"/>
      <c r="CW6" s="664"/>
      <c r="CX6" s="664"/>
      <c r="CY6" s="665"/>
      <c r="CZ6" s="774">
        <v>1.9</v>
      </c>
      <c r="DA6" s="743"/>
      <c r="DB6" s="743"/>
      <c r="DC6" s="777"/>
      <c r="DD6" s="669" t="s">
        <v>231</v>
      </c>
      <c r="DE6" s="664"/>
      <c r="DF6" s="664"/>
      <c r="DG6" s="664"/>
      <c r="DH6" s="664"/>
      <c r="DI6" s="664"/>
      <c r="DJ6" s="664"/>
      <c r="DK6" s="664"/>
      <c r="DL6" s="664"/>
      <c r="DM6" s="664"/>
      <c r="DN6" s="664"/>
      <c r="DO6" s="664"/>
      <c r="DP6" s="665"/>
      <c r="DQ6" s="669">
        <v>46750</v>
      </c>
      <c r="DR6" s="664"/>
      <c r="DS6" s="664"/>
      <c r="DT6" s="664"/>
      <c r="DU6" s="664"/>
      <c r="DV6" s="664"/>
      <c r="DW6" s="664"/>
      <c r="DX6" s="664"/>
      <c r="DY6" s="664"/>
      <c r="DZ6" s="664"/>
      <c r="EA6" s="664"/>
      <c r="EB6" s="664"/>
      <c r="EC6" s="704"/>
    </row>
    <row r="7" spans="2:143" ht="11.25" customHeight="1" x14ac:dyDescent="0.15">
      <c r="B7" s="658" t="s">
        <v>238</v>
      </c>
      <c r="C7" s="659"/>
      <c r="D7" s="659"/>
      <c r="E7" s="659"/>
      <c r="F7" s="659"/>
      <c r="G7" s="659"/>
      <c r="H7" s="659"/>
      <c r="I7" s="659"/>
      <c r="J7" s="659"/>
      <c r="K7" s="659"/>
      <c r="L7" s="659"/>
      <c r="M7" s="659"/>
      <c r="N7" s="659"/>
      <c r="O7" s="659"/>
      <c r="P7" s="659"/>
      <c r="Q7" s="660"/>
      <c r="R7" s="661">
        <v>317</v>
      </c>
      <c r="S7" s="664"/>
      <c r="T7" s="664"/>
      <c r="U7" s="664"/>
      <c r="V7" s="664"/>
      <c r="W7" s="664"/>
      <c r="X7" s="664"/>
      <c r="Y7" s="665"/>
      <c r="Z7" s="723">
        <v>0</v>
      </c>
      <c r="AA7" s="723"/>
      <c r="AB7" s="723"/>
      <c r="AC7" s="723"/>
      <c r="AD7" s="724">
        <v>317</v>
      </c>
      <c r="AE7" s="724"/>
      <c r="AF7" s="724"/>
      <c r="AG7" s="724"/>
      <c r="AH7" s="724"/>
      <c r="AI7" s="724"/>
      <c r="AJ7" s="724"/>
      <c r="AK7" s="724"/>
      <c r="AL7" s="666">
        <v>0</v>
      </c>
      <c r="AM7" s="667"/>
      <c r="AN7" s="667"/>
      <c r="AO7" s="725"/>
      <c r="AP7" s="658" t="s">
        <v>239</v>
      </c>
      <c r="AQ7" s="659"/>
      <c r="AR7" s="659"/>
      <c r="AS7" s="659"/>
      <c r="AT7" s="659"/>
      <c r="AU7" s="659"/>
      <c r="AV7" s="659"/>
      <c r="AW7" s="659"/>
      <c r="AX7" s="659"/>
      <c r="AY7" s="659"/>
      <c r="AZ7" s="659"/>
      <c r="BA7" s="659"/>
      <c r="BB7" s="659"/>
      <c r="BC7" s="659"/>
      <c r="BD7" s="659"/>
      <c r="BE7" s="659"/>
      <c r="BF7" s="660"/>
      <c r="BG7" s="661">
        <v>52511</v>
      </c>
      <c r="BH7" s="664"/>
      <c r="BI7" s="664"/>
      <c r="BJ7" s="664"/>
      <c r="BK7" s="664"/>
      <c r="BL7" s="664"/>
      <c r="BM7" s="664"/>
      <c r="BN7" s="665"/>
      <c r="BO7" s="723">
        <v>39.799999999999997</v>
      </c>
      <c r="BP7" s="723"/>
      <c r="BQ7" s="723"/>
      <c r="BR7" s="723"/>
      <c r="BS7" s="724" t="s">
        <v>231</v>
      </c>
      <c r="BT7" s="724"/>
      <c r="BU7" s="724"/>
      <c r="BV7" s="724"/>
      <c r="BW7" s="724"/>
      <c r="BX7" s="724"/>
      <c r="BY7" s="724"/>
      <c r="BZ7" s="724"/>
      <c r="CA7" s="724"/>
      <c r="CB7" s="765"/>
      <c r="CD7" s="705" t="s">
        <v>240</v>
      </c>
      <c r="CE7" s="702"/>
      <c r="CF7" s="702"/>
      <c r="CG7" s="702"/>
      <c r="CH7" s="702"/>
      <c r="CI7" s="702"/>
      <c r="CJ7" s="702"/>
      <c r="CK7" s="702"/>
      <c r="CL7" s="702"/>
      <c r="CM7" s="702"/>
      <c r="CN7" s="702"/>
      <c r="CO7" s="702"/>
      <c r="CP7" s="702"/>
      <c r="CQ7" s="703"/>
      <c r="CR7" s="661">
        <v>582037</v>
      </c>
      <c r="CS7" s="664"/>
      <c r="CT7" s="664"/>
      <c r="CU7" s="664"/>
      <c r="CV7" s="664"/>
      <c r="CW7" s="664"/>
      <c r="CX7" s="664"/>
      <c r="CY7" s="665"/>
      <c r="CZ7" s="723">
        <v>24.2</v>
      </c>
      <c r="DA7" s="723"/>
      <c r="DB7" s="723"/>
      <c r="DC7" s="723"/>
      <c r="DD7" s="669">
        <v>105325</v>
      </c>
      <c r="DE7" s="664"/>
      <c r="DF7" s="664"/>
      <c r="DG7" s="664"/>
      <c r="DH7" s="664"/>
      <c r="DI7" s="664"/>
      <c r="DJ7" s="664"/>
      <c r="DK7" s="664"/>
      <c r="DL7" s="664"/>
      <c r="DM7" s="664"/>
      <c r="DN7" s="664"/>
      <c r="DO7" s="664"/>
      <c r="DP7" s="665"/>
      <c r="DQ7" s="669">
        <v>448229</v>
      </c>
      <c r="DR7" s="664"/>
      <c r="DS7" s="664"/>
      <c r="DT7" s="664"/>
      <c r="DU7" s="664"/>
      <c r="DV7" s="664"/>
      <c r="DW7" s="664"/>
      <c r="DX7" s="664"/>
      <c r="DY7" s="664"/>
      <c r="DZ7" s="664"/>
      <c r="EA7" s="664"/>
      <c r="EB7" s="664"/>
      <c r="EC7" s="704"/>
    </row>
    <row r="8" spans="2:143" ht="11.25" customHeight="1" x14ac:dyDescent="0.15">
      <c r="B8" s="658" t="s">
        <v>241</v>
      </c>
      <c r="C8" s="659"/>
      <c r="D8" s="659"/>
      <c r="E8" s="659"/>
      <c r="F8" s="659"/>
      <c r="G8" s="659"/>
      <c r="H8" s="659"/>
      <c r="I8" s="659"/>
      <c r="J8" s="659"/>
      <c r="K8" s="659"/>
      <c r="L8" s="659"/>
      <c r="M8" s="659"/>
      <c r="N8" s="659"/>
      <c r="O8" s="659"/>
      <c r="P8" s="659"/>
      <c r="Q8" s="660"/>
      <c r="R8" s="661">
        <v>999</v>
      </c>
      <c r="S8" s="664"/>
      <c r="T8" s="664"/>
      <c r="U8" s="664"/>
      <c r="V8" s="664"/>
      <c r="W8" s="664"/>
      <c r="X8" s="664"/>
      <c r="Y8" s="665"/>
      <c r="Z8" s="723">
        <v>0</v>
      </c>
      <c r="AA8" s="723"/>
      <c r="AB8" s="723"/>
      <c r="AC8" s="723"/>
      <c r="AD8" s="724">
        <v>999</v>
      </c>
      <c r="AE8" s="724"/>
      <c r="AF8" s="724"/>
      <c r="AG8" s="724"/>
      <c r="AH8" s="724"/>
      <c r="AI8" s="724"/>
      <c r="AJ8" s="724"/>
      <c r="AK8" s="724"/>
      <c r="AL8" s="666">
        <v>0.1</v>
      </c>
      <c r="AM8" s="667"/>
      <c r="AN8" s="667"/>
      <c r="AO8" s="725"/>
      <c r="AP8" s="658" t="s">
        <v>242</v>
      </c>
      <c r="AQ8" s="659"/>
      <c r="AR8" s="659"/>
      <c r="AS8" s="659"/>
      <c r="AT8" s="659"/>
      <c r="AU8" s="659"/>
      <c r="AV8" s="659"/>
      <c r="AW8" s="659"/>
      <c r="AX8" s="659"/>
      <c r="AY8" s="659"/>
      <c r="AZ8" s="659"/>
      <c r="BA8" s="659"/>
      <c r="BB8" s="659"/>
      <c r="BC8" s="659"/>
      <c r="BD8" s="659"/>
      <c r="BE8" s="659"/>
      <c r="BF8" s="660"/>
      <c r="BG8" s="661">
        <v>427</v>
      </c>
      <c r="BH8" s="664"/>
      <c r="BI8" s="664"/>
      <c r="BJ8" s="664"/>
      <c r="BK8" s="664"/>
      <c r="BL8" s="664"/>
      <c r="BM8" s="664"/>
      <c r="BN8" s="665"/>
      <c r="BO8" s="723">
        <v>0.3</v>
      </c>
      <c r="BP8" s="723"/>
      <c r="BQ8" s="723"/>
      <c r="BR8" s="723"/>
      <c r="BS8" s="669" t="s">
        <v>139</v>
      </c>
      <c r="BT8" s="664"/>
      <c r="BU8" s="664"/>
      <c r="BV8" s="664"/>
      <c r="BW8" s="664"/>
      <c r="BX8" s="664"/>
      <c r="BY8" s="664"/>
      <c r="BZ8" s="664"/>
      <c r="CA8" s="664"/>
      <c r="CB8" s="704"/>
      <c r="CD8" s="705" t="s">
        <v>243</v>
      </c>
      <c r="CE8" s="702"/>
      <c r="CF8" s="702"/>
      <c r="CG8" s="702"/>
      <c r="CH8" s="702"/>
      <c r="CI8" s="702"/>
      <c r="CJ8" s="702"/>
      <c r="CK8" s="702"/>
      <c r="CL8" s="702"/>
      <c r="CM8" s="702"/>
      <c r="CN8" s="702"/>
      <c r="CO8" s="702"/>
      <c r="CP8" s="702"/>
      <c r="CQ8" s="703"/>
      <c r="CR8" s="661">
        <v>357368</v>
      </c>
      <c r="CS8" s="664"/>
      <c r="CT8" s="664"/>
      <c r="CU8" s="664"/>
      <c r="CV8" s="664"/>
      <c r="CW8" s="664"/>
      <c r="CX8" s="664"/>
      <c r="CY8" s="665"/>
      <c r="CZ8" s="723">
        <v>14.8</v>
      </c>
      <c r="DA8" s="723"/>
      <c r="DB8" s="723"/>
      <c r="DC8" s="723"/>
      <c r="DD8" s="669" t="s">
        <v>231</v>
      </c>
      <c r="DE8" s="664"/>
      <c r="DF8" s="664"/>
      <c r="DG8" s="664"/>
      <c r="DH8" s="664"/>
      <c r="DI8" s="664"/>
      <c r="DJ8" s="664"/>
      <c r="DK8" s="664"/>
      <c r="DL8" s="664"/>
      <c r="DM8" s="664"/>
      <c r="DN8" s="664"/>
      <c r="DO8" s="664"/>
      <c r="DP8" s="665"/>
      <c r="DQ8" s="669">
        <v>237394</v>
      </c>
      <c r="DR8" s="664"/>
      <c r="DS8" s="664"/>
      <c r="DT8" s="664"/>
      <c r="DU8" s="664"/>
      <c r="DV8" s="664"/>
      <c r="DW8" s="664"/>
      <c r="DX8" s="664"/>
      <c r="DY8" s="664"/>
      <c r="DZ8" s="664"/>
      <c r="EA8" s="664"/>
      <c r="EB8" s="664"/>
      <c r="EC8" s="704"/>
    </row>
    <row r="9" spans="2:143" ht="11.25" customHeight="1" x14ac:dyDescent="0.15">
      <c r="B9" s="658" t="s">
        <v>244</v>
      </c>
      <c r="C9" s="659"/>
      <c r="D9" s="659"/>
      <c r="E9" s="659"/>
      <c r="F9" s="659"/>
      <c r="G9" s="659"/>
      <c r="H9" s="659"/>
      <c r="I9" s="659"/>
      <c r="J9" s="659"/>
      <c r="K9" s="659"/>
      <c r="L9" s="659"/>
      <c r="M9" s="659"/>
      <c r="N9" s="659"/>
      <c r="O9" s="659"/>
      <c r="P9" s="659"/>
      <c r="Q9" s="660"/>
      <c r="R9" s="661">
        <v>796</v>
      </c>
      <c r="S9" s="664"/>
      <c r="T9" s="664"/>
      <c r="U9" s="664"/>
      <c r="V9" s="664"/>
      <c r="W9" s="664"/>
      <c r="X9" s="664"/>
      <c r="Y9" s="665"/>
      <c r="Z9" s="723">
        <v>0</v>
      </c>
      <c r="AA9" s="723"/>
      <c r="AB9" s="723"/>
      <c r="AC9" s="723"/>
      <c r="AD9" s="724">
        <v>796</v>
      </c>
      <c r="AE9" s="724"/>
      <c r="AF9" s="724"/>
      <c r="AG9" s="724"/>
      <c r="AH9" s="724"/>
      <c r="AI9" s="724"/>
      <c r="AJ9" s="724"/>
      <c r="AK9" s="724"/>
      <c r="AL9" s="666">
        <v>0.1</v>
      </c>
      <c r="AM9" s="667"/>
      <c r="AN9" s="667"/>
      <c r="AO9" s="725"/>
      <c r="AP9" s="658" t="s">
        <v>245</v>
      </c>
      <c r="AQ9" s="659"/>
      <c r="AR9" s="659"/>
      <c r="AS9" s="659"/>
      <c r="AT9" s="659"/>
      <c r="AU9" s="659"/>
      <c r="AV9" s="659"/>
      <c r="AW9" s="659"/>
      <c r="AX9" s="659"/>
      <c r="AY9" s="659"/>
      <c r="AZ9" s="659"/>
      <c r="BA9" s="659"/>
      <c r="BB9" s="659"/>
      <c r="BC9" s="659"/>
      <c r="BD9" s="659"/>
      <c r="BE9" s="659"/>
      <c r="BF9" s="660"/>
      <c r="BG9" s="661">
        <v>43630</v>
      </c>
      <c r="BH9" s="664"/>
      <c r="BI9" s="664"/>
      <c r="BJ9" s="664"/>
      <c r="BK9" s="664"/>
      <c r="BL9" s="664"/>
      <c r="BM9" s="664"/>
      <c r="BN9" s="665"/>
      <c r="BO9" s="723">
        <v>33.1</v>
      </c>
      <c r="BP9" s="723"/>
      <c r="BQ9" s="723"/>
      <c r="BR9" s="723"/>
      <c r="BS9" s="669" t="s">
        <v>139</v>
      </c>
      <c r="BT9" s="664"/>
      <c r="BU9" s="664"/>
      <c r="BV9" s="664"/>
      <c r="BW9" s="664"/>
      <c r="BX9" s="664"/>
      <c r="BY9" s="664"/>
      <c r="BZ9" s="664"/>
      <c r="CA9" s="664"/>
      <c r="CB9" s="704"/>
      <c r="CD9" s="705" t="s">
        <v>246</v>
      </c>
      <c r="CE9" s="702"/>
      <c r="CF9" s="702"/>
      <c r="CG9" s="702"/>
      <c r="CH9" s="702"/>
      <c r="CI9" s="702"/>
      <c r="CJ9" s="702"/>
      <c r="CK9" s="702"/>
      <c r="CL9" s="702"/>
      <c r="CM9" s="702"/>
      <c r="CN9" s="702"/>
      <c r="CO9" s="702"/>
      <c r="CP9" s="702"/>
      <c r="CQ9" s="703"/>
      <c r="CR9" s="661">
        <v>269980</v>
      </c>
      <c r="CS9" s="664"/>
      <c r="CT9" s="664"/>
      <c r="CU9" s="664"/>
      <c r="CV9" s="664"/>
      <c r="CW9" s="664"/>
      <c r="CX9" s="664"/>
      <c r="CY9" s="665"/>
      <c r="CZ9" s="723">
        <v>11.2</v>
      </c>
      <c r="DA9" s="723"/>
      <c r="DB9" s="723"/>
      <c r="DC9" s="723"/>
      <c r="DD9" s="669">
        <v>1865</v>
      </c>
      <c r="DE9" s="664"/>
      <c r="DF9" s="664"/>
      <c r="DG9" s="664"/>
      <c r="DH9" s="664"/>
      <c r="DI9" s="664"/>
      <c r="DJ9" s="664"/>
      <c r="DK9" s="664"/>
      <c r="DL9" s="664"/>
      <c r="DM9" s="664"/>
      <c r="DN9" s="664"/>
      <c r="DO9" s="664"/>
      <c r="DP9" s="665"/>
      <c r="DQ9" s="669">
        <v>255748</v>
      </c>
      <c r="DR9" s="664"/>
      <c r="DS9" s="664"/>
      <c r="DT9" s="664"/>
      <c r="DU9" s="664"/>
      <c r="DV9" s="664"/>
      <c r="DW9" s="664"/>
      <c r="DX9" s="664"/>
      <c r="DY9" s="664"/>
      <c r="DZ9" s="664"/>
      <c r="EA9" s="664"/>
      <c r="EB9" s="664"/>
      <c r="EC9" s="704"/>
    </row>
    <row r="10" spans="2:143" ht="11.25" customHeight="1" x14ac:dyDescent="0.15">
      <c r="B10" s="658" t="s">
        <v>247</v>
      </c>
      <c r="C10" s="659"/>
      <c r="D10" s="659"/>
      <c r="E10" s="659"/>
      <c r="F10" s="659"/>
      <c r="G10" s="659"/>
      <c r="H10" s="659"/>
      <c r="I10" s="659"/>
      <c r="J10" s="659"/>
      <c r="K10" s="659"/>
      <c r="L10" s="659"/>
      <c r="M10" s="659"/>
      <c r="N10" s="659"/>
      <c r="O10" s="659"/>
      <c r="P10" s="659"/>
      <c r="Q10" s="660"/>
      <c r="R10" s="661" t="s">
        <v>231</v>
      </c>
      <c r="S10" s="664"/>
      <c r="T10" s="664"/>
      <c r="U10" s="664"/>
      <c r="V10" s="664"/>
      <c r="W10" s="664"/>
      <c r="X10" s="664"/>
      <c r="Y10" s="665"/>
      <c r="Z10" s="723" t="s">
        <v>231</v>
      </c>
      <c r="AA10" s="723"/>
      <c r="AB10" s="723"/>
      <c r="AC10" s="723"/>
      <c r="AD10" s="724" t="s">
        <v>139</v>
      </c>
      <c r="AE10" s="724"/>
      <c r="AF10" s="724"/>
      <c r="AG10" s="724"/>
      <c r="AH10" s="724"/>
      <c r="AI10" s="724"/>
      <c r="AJ10" s="724"/>
      <c r="AK10" s="724"/>
      <c r="AL10" s="666" t="s">
        <v>139</v>
      </c>
      <c r="AM10" s="667"/>
      <c r="AN10" s="667"/>
      <c r="AO10" s="725"/>
      <c r="AP10" s="658" t="s">
        <v>248</v>
      </c>
      <c r="AQ10" s="659"/>
      <c r="AR10" s="659"/>
      <c r="AS10" s="659"/>
      <c r="AT10" s="659"/>
      <c r="AU10" s="659"/>
      <c r="AV10" s="659"/>
      <c r="AW10" s="659"/>
      <c r="AX10" s="659"/>
      <c r="AY10" s="659"/>
      <c r="AZ10" s="659"/>
      <c r="BA10" s="659"/>
      <c r="BB10" s="659"/>
      <c r="BC10" s="659"/>
      <c r="BD10" s="659"/>
      <c r="BE10" s="659"/>
      <c r="BF10" s="660"/>
      <c r="BG10" s="661">
        <v>5408</v>
      </c>
      <c r="BH10" s="664"/>
      <c r="BI10" s="664"/>
      <c r="BJ10" s="664"/>
      <c r="BK10" s="664"/>
      <c r="BL10" s="664"/>
      <c r="BM10" s="664"/>
      <c r="BN10" s="665"/>
      <c r="BO10" s="723">
        <v>4.0999999999999996</v>
      </c>
      <c r="BP10" s="723"/>
      <c r="BQ10" s="723"/>
      <c r="BR10" s="723"/>
      <c r="BS10" s="669" t="s">
        <v>177</v>
      </c>
      <c r="BT10" s="664"/>
      <c r="BU10" s="664"/>
      <c r="BV10" s="664"/>
      <c r="BW10" s="664"/>
      <c r="BX10" s="664"/>
      <c r="BY10" s="664"/>
      <c r="BZ10" s="664"/>
      <c r="CA10" s="664"/>
      <c r="CB10" s="704"/>
      <c r="CD10" s="705" t="s">
        <v>249</v>
      </c>
      <c r="CE10" s="702"/>
      <c r="CF10" s="702"/>
      <c r="CG10" s="702"/>
      <c r="CH10" s="702"/>
      <c r="CI10" s="702"/>
      <c r="CJ10" s="702"/>
      <c r="CK10" s="702"/>
      <c r="CL10" s="702"/>
      <c r="CM10" s="702"/>
      <c r="CN10" s="702"/>
      <c r="CO10" s="702"/>
      <c r="CP10" s="702"/>
      <c r="CQ10" s="703"/>
      <c r="CR10" s="661" t="s">
        <v>250</v>
      </c>
      <c r="CS10" s="664"/>
      <c r="CT10" s="664"/>
      <c r="CU10" s="664"/>
      <c r="CV10" s="664"/>
      <c r="CW10" s="664"/>
      <c r="CX10" s="664"/>
      <c r="CY10" s="665"/>
      <c r="CZ10" s="723" t="s">
        <v>231</v>
      </c>
      <c r="DA10" s="723"/>
      <c r="DB10" s="723"/>
      <c r="DC10" s="723"/>
      <c r="DD10" s="669" t="s">
        <v>139</v>
      </c>
      <c r="DE10" s="664"/>
      <c r="DF10" s="664"/>
      <c r="DG10" s="664"/>
      <c r="DH10" s="664"/>
      <c r="DI10" s="664"/>
      <c r="DJ10" s="664"/>
      <c r="DK10" s="664"/>
      <c r="DL10" s="664"/>
      <c r="DM10" s="664"/>
      <c r="DN10" s="664"/>
      <c r="DO10" s="664"/>
      <c r="DP10" s="665"/>
      <c r="DQ10" s="669" t="s">
        <v>231</v>
      </c>
      <c r="DR10" s="664"/>
      <c r="DS10" s="664"/>
      <c r="DT10" s="664"/>
      <c r="DU10" s="664"/>
      <c r="DV10" s="664"/>
      <c r="DW10" s="664"/>
      <c r="DX10" s="664"/>
      <c r="DY10" s="664"/>
      <c r="DZ10" s="664"/>
      <c r="EA10" s="664"/>
      <c r="EB10" s="664"/>
      <c r="EC10" s="704"/>
    </row>
    <row r="11" spans="2:143" ht="11.25" customHeight="1" x14ac:dyDescent="0.15">
      <c r="B11" s="658" t="s">
        <v>251</v>
      </c>
      <c r="C11" s="659"/>
      <c r="D11" s="659"/>
      <c r="E11" s="659"/>
      <c r="F11" s="659"/>
      <c r="G11" s="659"/>
      <c r="H11" s="659"/>
      <c r="I11" s="659"/>
      <c r="J11" s="659"/>
      <c r="K11" s="659"/>
      <c r="L11" s="659"/>
      <c r="M11" s="659"/>
      <c r="N11" s="659"/>
      <c r="O11" s="659"/>
      <c r="P11" s="659"/>
      <c r="Q11" s="660"/>
      <c r="R11" s="661" t="s">
        <v>231</v>
      </c>
      <c r="S11" s="664"/>
      <c r="T11" s="664"/>
      <c r="U11" s="664"/>
      <c r="V11" s="664"/>
      <c r="W11" s="664"/>
      <c r="X11" s="664"/>
      <c r="Y11" s="665"/>
      <c r="Z11" s="723" t="s">
        <v>139</v>
      </c>
      <c r="AA11" s="723"/>
      <c r="AB11" s="723"/>
      <c r="AC11" s="723"/>
      <c r="AD11" s="724" t="s">
        <v>139</v>
      </c>
      <c r="AE11" s="724"/>
      <c r="AF11" s="724"/>
      <c r="AG11" s="724"/>
      <c r="AH11" s="724"/>
      <c r="AI11" s="724"/>
      <c r="AJ11" s="724"/>
      <c r="AK11" s="724"/>
      <c r="AL11" s="666" t="s">
        <v>177</v>
      </c>
      <c r="AM11" s="667"/>
      <c r="AN11" s="667"/>
      <c r="AO11" s="725"/>
      <c r="AP11" s="658" t="s">
        <v>252</v>
      </c>
      <c r="AQ11" s="659"/>
      <c r="AR11" s="659"/>
      <c r="AS11" s="659"/>
      <c r="AT11" s="659"/>
      <c r="AU11" s="659"/>
      <c r="AV11" s="659"/>
      <c r="AW11" s="659"/>
      <c r="AX11" s="659"/>
      <c r="AY11" s="659"/>
      <c r="AZ11" s="659"/>
      <c r="BA11" s="659"/>
      <c r="BB11" s="659"/>
      <c r="BC11" s="659"/>
      <c r="BD11" s="659"/>
      <c r="BE11" s="659"/>
      <c r="BF11" s="660"/>
      <c r="BG11" s="661">
        <v>3046</v>
      </c>
      <c r="BH11" s="664"/>
      <c r="BI11" s="664"/>
      <c r="BJ11" s="664"/>
      <c r="BK11" s="664"/>
      <c r="BL11" s="664"/>
      <c r="BM11" s="664"/>
      <c r="BN11" s="665"/>
      <c r="BO11" s="723">
        <v>2.2999999999999998</v>
      </c>
      <c r="BP11" s="723"/>
      <c r="BQ11" s="723"/>
      <c r="BR11" s="723"/>
      <c r="BS11" s="669" t="s">
        <v>139</v>
      </c>
      <c r="BT11" s="664"/>
      <c r="BU11" s="664"/>
      <c r="BV11" s="664"/>
      <c r="BW11" s="664"/>
      <c r="BX11" s="664"/>
      <c r="BY11" s="664"/>
      <c r="BZ11" s="664"/>
      <c r="CA11" s="664"/>
      <c r="CB11" s="704"/>
      <c r="CD11" s="705" t="s">
        <v>253</v>
      </c>
      <c r="CE11" s="702"/>
      <c r="CF11" s="702"/>
      <c r="CG11" s="702"/>
      <c r="CH11" s="702"/>
      <c r="CI11" s="702"/>
      <c r="CJ11" s="702"/>
      <c r="CK11" s="702"/>
      <c r="CL11" s="702"/>
      <c r="CM11" s="702"/>
      <c r="CN11" s="702"/>
      <c r="CO11" s="702"/>
      <c r="CP11" s="702"/>
      <c r="CQ11" s="703"/>
      <c r="CR11" s="661">
        <v>206779</v>
      </c>
      <c r="CS11" s="664"/>
      <c r="CT11" s="664"/>
      <c r="CU11" s="664"/>
      <c r="CV11" s="664"/>
      <c r="CW11" s="664"/>
      <c r="CX11" s="664"/>
      <c r="CY11" s="665"/>
      <c r="CZ11" s="723">
        <v>8.6</v>
      </c>
      <c r="DA11" s="723"/>
      <c r="DB11" s="723"/>
      <c r="DC11" s="723"/>
      <c r="DD11" s="669">
        <v>111441</v>
      </c>
      <c r="DE11" s="664"/>
      <c r="DF11" s="664"/>
      <c r="DG11" s="664"/>
      <c r="DH11" s="664"/>
      <c r="DI11" s="664"/>
      <c r="DJ11" s="664"/>
      <c r="DK11" s="664"/>
      <c r="DL11" s="664"/>
      <c r="DM11" s="664"/>
      <c r="DN11" s="664"/>
      <c r="DO11" s="664"/>
      <c r="DP11" s="665"/>
      <c r="DQ11" s="669">
        <v>107343</v>
      </c>
      <c r="DR11" s="664"/>
      <c r="DS11" s="664"/>
      <c r="DT11" s="664"/>
      <c r="DU11" s="664"/>
      <c r="DV11" s="664"/>
      <c r="DW11" s="664"/>
      <c r="DX11" s="664"/>
      <c r="DY11" s="664"/>
      <c r="DZ11" s="664"/>
      <c r="EA11" s="664"/>
      <c r="EB11" s="664"/>
      <c r="EC11" s="704"/>
    </row>
    <row r="12" spans="2:143" ht="11.25" customHeight="1" x14ac:dyDescent="0.15">
      <c r="B12" s="658" t="s">
        <v>254</v>
      </c>
      <c r="C12" s="659"/>
      <c r="D12" s="659"/>
      <c r="E12" s="659"/>
      <c r="F12" s="659"/>
      <c r="G12" s="659"/>
      <c r="H12" s="659"/>
      <c r="I12" s="659"/>
      <c r="J12" s="659"/>
      <c r="K12" s="659"/>
      <c r="L12" s="659"/>
      <c r="M12" s="659"/>
      <c r="N12" s="659"/>
      <c r="O12" s="659"/>
      <c r="P12" s="659"/>
      <c r="Q12" s="660"/>
      <c r="R12" s="661">
        <v>30337</v>
      </c>
      <c r="S12" s="664"/>
      <c r="T12" s="664"/>
      <c r="U12" s="664"/>
      <c r="V12" s="664"/>
      <c r="W12" s="664"/>
      <c r="X12" s="664"/>
      <c r="Y12" s="665"/>
      <c r="Z12" s="723">
        <v>1.2</v>
      </c>
      <c r="AA12" s="723"/>
      <c r="AB12" s="723"/>
      <c r="AC12" s="723"/>
      <c r="AD12" s="724">
        <v>30337</v>
      </c>
      <c r="AE12" s="724"/>
      <c r="AF12" s="724"/>
      <c r="AG12" s="724"/>
      <c r="AH12" s="724"/>
      <c r="AI12" s="724"/>
      <c r="AJ12" s="724"/>
      <c r="AK12" s="724"/>
      <c r="AL12" s="666">
        <v>2.2999999999999998</v>
      </c>
      <c r="AM12" s="667"/>
      <c r="AN12" s="667"/>
      <c r="AO12" s="725"/>
      <c r="AP12" s="658" t="s">
        <v>255</v>
      </c>
      <c r="AQ12" s="659"/>
      <c r="AR12" s="659"/>
      <c r="AS12" s="659"/>
      <c r="AT12" s="659"/>
      <c r="AU12" s="659"/>
      <c r="AV12" s="659"/>
      <c r="AW12" s="659"/>
      <c r="AX12" s="659"/>
      <c r="AY12" s="659"/>
      <c r="AZ12" s="659"/>
      <c r="BA12" s="659"/>
      <c r="BB12" s="659"/>
      <c r="BC12" s="659"/>
      <c r="BD12" s="659"/>
      <c r="BE12" s="659"/>
      <c r="BF12" s="660"/>
      <c r="BG12" s="661">
        <v>69678</v>
      </c>
      <c r="BH12" s="664"/>
      <c r="BI12" s="664"/>
      <c r="BJ12" s="664"/>
      <c r="BK12" s="664"/>
      <c r="BL12" s="664"/>
      <c r="BM12" s="664"/>
      <c r="BN12" s="665"/>
      <c r="BO12" s="723">
        <v>52.8</v>
      </c>
      <c r="BP12" s="723"/>
      <c r="BQ12" s="723"/>
      <c r="BR12" s="723"/>
      <c r="BS12" s="669" t="s">
        <v>231</v>
      </c>
      <c r="BT12" s="664"/>
      <c r="BU12" s="664"/>
      <c r="BV12" s="664"/>
      <c r="BW12" s="664"/>
      <c r="BX12" s="664"/>
      <c r="BY12" s="664"/>
      <c r="BZ12" s="664"/>
      <c r="CA12" s="664"/>
      <c r="CB12" s="704"/>
      <c r="CD12" s="705" t="s">
        <v>256</v>
      </c>
      <c r="CE12" s="702"/>
      <c r="CF12" s="702"/>
      <c r="CG12" s="702"/>
      <c r="CH12" s="702"/>
      <c r="CI12" s="702"/>
      <c r="CJ12" s="702"/>
      <c r="CK12" s="702"/>
      <c r="CL12" s="702"/>
      <c r="CM12" s="702"/>
      <c r="CN12" s="702"/>
      <c r="CO12" s="702"/>
      <c r="CP12" s="702"/>
      <c r="CQ12" s="703"/>
      <c r="CR12" s="661">
        <v>110364</v>
      </c>
      <c r="CS12" s="664"/>
      <c r="CT12" s="664"/>
      <c r="CU12" s="664"/>
      <c r="CV12" s="664"/>
      <c r="CW12" s="664"/>
      <c r="CX12" s="664"/>
      <c r="CY12" s="665"/>
      <c r="CZ12" s="723">
        <v>4.5999999999999996</v>
      </c>
      <c r="DA12" s="723"/>
      <c r="DB12" s="723"/>
      <c r="DC12" s="723"/>
      <c r="DD12" s="669">
        <v>30016</v>
      </c>
      <c r="DE12" s="664"/>
      <c r="DF12" s="664"/>
      <c r="DG12" s="664"/>
      <c r="DH12" s="664"/>
      <c r="DI12" s="664"/>
      <c r="DJ12" s="664"/>
      <c r="DK12" s="664"/>
      <c r="DL12" s="664"/>
      <c r="DM12" s="664"/>
      <c r="DN12" s="664"/>
      <c r="DO12" s="664"/>
      <c r="DP12" s="665"/>
      <c r="DQ12" s="669">
        <v>71385</v>
      </c>
      <c r="DR12" s="664"/>
      <c r="DS12" s="664"/>
      <c r="DT12" s="664"/>
      <c r="DU12" s="664"/>
      <c r="DV12" s="664"/>
      <c r="DW12" s="664"/>
      <c r="DX12" s="664"/>
      <c r="DY12" s="664"/>
      <c r="DZ12" s="664"/>
      <c r="EA12" s="664"/>
      <c r="EB12" s="664"/>
      <c r="EC12" s="704"/>
    </row>
    <row r="13" spans="2:143" ht="11.25" customHeight="1" x14ac:dyDescent="0.15">
      <c r="B13" s="658" t="s">
        <v>257</v>
      </c>
      <c r="C13" s="659"/>
      <c r="D13" s="659"/>
      <c r="E13" s="659"/>
      <c r="F13" s="659"/>
      <c r="G13" s="659"/>
      <c r="H13" s="659"/>
      <c r="I13" s="659"/>
      <c r="J13" s="659"/>
      <c r="K13" s="659"/>
      <c r="L13" s="659"/>
      <c r="M13" s="659"/>
      <c r="N13" s="659"/>
      <c r="O13" s="659"/>
      <c r="P13" s="659"/>
      <c r="Q13" s="660"/>
      <c r="R13" s="661" t="s">
        <v>231</v>
      </c>
      <c r="S13" s="664"/>
      <c r="T13" s="664"/>
      <c r="U13" s="664"/>
      <c r="V13" s="664"/>
      <c r="W13" s="664"/>
      <c r="X13" s="664"/>
      <c r="Y13" s="665"/>
      <c r="Z13" s="723" t="s">
        <v>139</v>
      </c>
      <c r="AA13" s="723"/>
      <c r="AB13" s="723"/>
      <c r="AC13" s="723"/>
      <c r="AD13" s="724" t="s">
        <v>231</v>
      </c>
      <c r="AE13" s="724"/>
      <c r="AF13" s="724"/>
      <c r="AG13" s="724"/>
      <c r="AH13" s="724"/>
      <c r="AI13" s="724"/>
      <c r="AJ13" s="724"/>
      <c r="AK13" s="724"/>
      <c r="AL13" s="666" t="s">
        <v>177</v>
      </c>
      <c r="AM13" s="667"/>
      <c r="AN13" s="667"/>
      <c r="AO13" s="725"/>
      <c r="AP13" s="658" t="s">
        <v>258</v>
      </c>
      <c r="AQ13" s="659"/>
      <c r="AR13" s="659"/>
      <c r="AS13" s="659"/>
      <c r="AT13" s="659"/>
      <c r="AU13" s="659"/>
      <c r="AV13" s="659"/>
      <c r="AW13" s="659"/>
      <c r="AX13" s="659"/>
      <c r="AY13" s="659"/>
      <c r="AZ13" s="659"/>
      <c r="BA13" s="659"/>
      <c r="BB13" s="659"/>
      <c r="BC13" s="659"/>
      <c r="BD13" s="659"/>
      <c r="BE13" s="659"/>
      <c r="BF13" s="660"/>
      <c r="BG13" s="661">
        <v>69678</v>
      </c>
      <c r="BH13" s="664"/>
      <c r="BI13" s="664"/>
      <c r="BJ13" s="664"/>
      <c r="BK13" s="664"/>
      <c r="BL13" s="664"/>
      <c r="BM13" s="664"/>
      <c r="BN13" s="665"/>
      <c r="BO13" s="723">
        <v>52.8</v>
      </c>
      <c r="BP13" s="723"/>
      <c r="BQ13" s="723"/>
      <c r="BR13" s="723"/>
      <c r="BS13" s="669" t="s">
        <v>231</v>
      </c>
      <c r="BT13" s="664"/>
      <c r="BU13" s="664"/>
      <c r="BV13" s="664"/>
      <c r="BW13" s="664"/>
      <c r="BX13" s="664"/>
      <c r="BY13" s="664"/>
      <c r="BZ13" s="664"/>
      <c r="CA13" s="664"/>
      <c r="CB13" s="704"/>
      <c r="CD13" s="705" t="s">
        <v>259</v>
      </c>
      <c r="CE13" s="702"/>
      <c r="CF13" s="702"/>
      <c r="CG13" s="702"/>
      <c r="CH13" s="702"/>
      <c r="CI13" s="702"/>
      <c r="CJ13" s="702"/>
      <c r="CK13" s="702"/>
      <c r="CL13" s="702"/>
      <c r="CM13" s="702"/>
      <c r="CN13" s="702"/>
      <c r="CO13" s="702"/>
      <c r="CP13" s="702"/>
      <c r="CQ13" s="703"/>
      <c r="CR13" s="661">
        <v>220654</v>
      </c>
      <c r="CS13" s="664"/>
      <c r="CT13" s="664"/>
      <c r="CU13" s="664"/>
      <c r="CV13" s="664"/>
      <c r="CW13" s="664"/>
      <c r="CX13" s="664"/>
      <c r="CY13" s="665"/>
      <c r="CZ13" s="723">
        <v>9.1999999999999993</v>
      </c>
      <c r="DA13" s="723"/>
      <c r="DB13" s="723"/>
      <c r="DC13" s="723"/>
      <c r="DD13" s="669">
        <v>168820</v>
      </c>
      <c r="DE13" s="664"/>
      <c r="DF13" s="664"/>
      <c r="DG13" s="664"/>
      <c r="DH13" s="664"/>
      <c r="DI13" s="664"/>
      <c r="DJ13" s="664"/>
      <c r="DK13" s="664"/>
      <c r="DL13" s="664"/>
      <c r="DM13" s="664"/>
      <c r="DN13" s="664"/>
      <c r="DO13" s="664"/>
      <c r="DP13" s="665"/>
      <c r="DQ13" s="669">
        <v>71039</v>
      </c>
      <c r="DR13" s="664"/>
      <c r="DS13" s="664"/>
      <c r="DT13" s="664"/>
      <c r="DU13" s="664"/>
      <c r="DV13" s="664"/>
      <c r="DW13" s="664"/>
      <c r="DX13" s="664"/>
      <c r="DY13" s="664"/>
      <c r="DZ13" s="664"/>
      <c r="EA13" s="664"/>
      <c r="EB13" s="664"/>
      <c r="EC13" s="704"/>
    </row>
    <row r="14" spans="2:143" ht="11.25" customHeight="1" x14ac:dyDescent="0.15">
      <c r="B14" s="658" t="s">
        <v>260</v>
      </c>
      <c r="C14" s="659"/>
      <c r="D14" s="659"/>
      <c r="E14" s="659"/>
      <c r="F14" s="659"/>
      <c r="G14" s="659"/>
      <c r="H14" s="659"/>
      <c r="I14" s="659"/>
      <c r="J14" s="659"/>
      <c r="K14" s="659"/>
      <c r="L14" s="659"/>
      <c r="M14" s="659"/>
      <c r="N14" s="659"/>
      <c r="O14" s="659"/>
      <c r="P14" s="659"/>
      <c r="Q14" s="660"/>
      <c r="R14" s="661" t="s">
        <v>231</v>
      </c>
      <c r="S14" s="664"/>
      <c r="T14" s="664"/>
      <c r="U14" s="664"/>
      <c r="V14" s="664"/>
      <c r="W14" s="664"/>
      <c r="X14" s="664"/>
      <c r="Y14" s="665"/>
      <c r="Z14" s="723" t="s">
        <v>231</v>
      </c>
      <c r="AA14" s="723"/>
      <c r="AB14" s="723"/>
      <c r="AC14" s="723"/>
      <c r="AD14" s="724" t="s">
        <v>231</v>
      </c>
      <c r="AE14" s="724"/>
      <c r="AF14" s="724"/>
      <c r="AG14" s="724"/>
      <c r="AH14" s="724"/>
      <c r="AI14" s="724"/>
      <c r="AJ14" s="724"/>
      <c r="AK14" s="724"/>
      <c r="AL14" s="666" t="s">
        <v>231</v>
      </c>
      <c r="AM14" s="667"/>
      <c r="AN14" s="667"/>
      <c r="AO14" s="725"/>
      <c r="AP14" s="658" t="s">
        <v>261</v>
      </c>
      <c r="AQ14" s="659"/>
      <c r="AR14" s="659"/>
      <c r="AS14" s="659"/>
      <c r="AT14" s="659"/>
      <c r="AU14" s="659"/>
      <c r="AV14" s="659"/>
      <c r="AW14" s="659"/>
      <c r="AX14" s="659"/>
      <c r="AY14" s="659"/>
      <c r="AZ14" s="659"/>
      <c r="BA14" s="659"/>
      <c r="BB14" s="659"/>
      <c r="BC14" s="659"/>
      <c r="BD14" s="659"/>
      <c r="BE14" s="659"/>
      <c r="BF14" s="660"/>
      <c r="BG14" s="661">
        <v>7366</v>
      </c>
      <c r="BH14" s="664"/>
      <c r="BI14" s="664"/>
      <c r="BJ14" s="664"/>
      <c r="BK14" s="664"/>
      <c r="BL14" s="664"/>
      <c r="BM14" s="664"/>
      <c r="BN14" s="665"/>
      <c r="BO14" s="723">
        <v>5.6</v>
      </c>
      <c r="BP14" s="723"/>
      <c r="BQ14" s="723"/>
      <c r="BR14" s="723"/>
      <c r="BS14" s="669" t="s">
        <v>139</v>
      </c>
      <c r="BT14" s="664"/>
      <c r="BU14" s="664"/>
      <c r="BV14" s="664"/>
      <c r="BW14" s="664"/>
      <c r="BX14" s="664"/>
      <c r="BY14" s="664"/>
      <c r="BZ14" s="664"/>
      <c r="CA14" s="664"/>
      <c r="CB14" s="704"/>
      <c r="CD14" s="705" t="s">
        <v>262</v>
      </c>
      <c r="CE14" s="702"/>
      <c r="CF14" s="702"/>
      <c r="CG14" s="702"/>
      <c r="CH14" s="702"/>
      <c r="CI14" s="702"/>
      <c r="CJ14" s="702"/>
      <c r="CK14" s="702"/>
      <c r="CL14" s="702"/>
      <c r="CM14" s="702"/>
      <c r="CN14" s="702"/>
      <c r="CO14" s="702"/>
      <c r="CP14" s="702"/>
      <c r="CQ14" s="703"/>
      <c r="CR14" s="661">
        <v>130087</v>
      </c>
      <c r="CS14" s="664"/>
      <c r="CT14" s="664"/>
      <c r="CU14" s="664"/>
      <c r="CV14" s="664"/>
      <c r="CW14" s="664"/>
      <c r="CX14" s="664"/>
      <c r="CY14" s="665"/>
      <c r="CZ14" s="723">
        <v>5.4</v>
      </c>
      <c r="DA14" s="723"/>
      <c r="DB14" s="723"/>
      <c r="DC14" s="723"/>
      <c r="DD14" s="669">
        <v>10108</v>
      </c>
      <c r="DE14" s="664"/>
      <c r="DF14" s="664"/>
      <c r="DG14" s="664"/>
      <c r="DH14" s="664"/>
      <c r="DI14" s="664"/>
      <c r="DJ14" s="664"/>
      <c r="DK14" s="664"/>
      <c r="DL14" s="664"/>
      <c r="DM14" s="664"/>
      <c r="DN14" s="664"/>
      <c r="DO14" s="664"/>
      <c r="DP14" s="665"/>
      <c r="DQ14" s="669">
        <v>122164</v>
      </c>
      <c r="DR14" s="664"/>
      <c r="DS14" s="664"/>
      <c r="DT14" s="664"/>
      <c r="DU14" s="664"/>
      <c r="DV14" s="664"/>
      <c r="DW14" s="664"/>
      <c r="DX14" s="664"/>
      <c r="DY14" s="664"/>
      <c r="DZ14" s="664"/>
      <c r="EA14" s="664"/>
      <c r="EB14" s="664"/>
      <c r="EC14" s="704"/>
    </row>
    <row r="15" spans="2:143" ht="11.25" customHeight="1" x14ac:dyDescent="0.15">
      <c r="B15" s="658" t="s">
        <v>263</v>
      </c>
      <c r="C15" s="659"/>
      <c r="D15" s="659"/>
      <c r="E15" s="659"/>
      <c r="F15" s="659"/>
      <c r="G15" s="659"/>
      <c r="H15" s="659"/>
      <c r="I15" s="659"/>
      <c r="J15" s="659"/>
      <c r="K15" s="659"/>
      <c r="L15" s="659"/>
      <c r="M15" s="659"/>
      <c r="N15" s="659"/>
      <c r="O15" s="659"/>
      <c r="P15" s="659"/>
      <c r="Q15" s="660"/>
      <c r="R15" s="661">
        <v>7636</v>
      </c>
      <c r="S15" s="664"/>
      <c r="T15" s="664"/>
      <c r="U15" s="664"/>
      <c r="V15" s="664"/>
      <c r="W15" s="664"/>
      <c r="X15" s="664"/>
      <c r="Y15" s="665"/>
      <c r="Z15" s="723">
        <v>0.3</v>
      </c>
      <c r="AA15" s="723"/>
      <c r="AB15" s="723"/>
      <c r="AC15" s="723"/>
      <c r="AD15" s="724">
        <v>7636</v>
      </c>
      <c r="AE15" s="724"/>
      <c r="AF15" s="724"/>
      <c r="AG15" s="724"/>
      <c r="AH15" s="724"/>
      <c r="AI15" s="724"/>
      <c r="AJ15" s="724"/>
      <c r="AK15" s="724"/>
      <c r="AL15" s="666">
        <v>0.6</v>
      </c>
      <c r="AM15" s="667"/>
      <c r="AN15" s="667"/>
      <c r="AO15" s="725"/>
      <c r="AP15" s="658" t="s">
        <v>264</v>
      </c>
      <c r="AQ15" s="659"/>
      <c r="AR15" s="659"/>
      <c r="AS15" s="659"/>
      <c r="AT15" s="659"/>
      <c r="AU15" s="659"/>
      <c r="AV15" s="659"/>
      <c r="AW15" s="659"/>
      <c r="AX15" s="659"/>
      <c r="AY15" s="659"/>
      <c r="AZ15" s="659"/>
      <c r="BA15" s="659"/>
      <c r="BB15" s="659"/>
      <c r="BC15" s="659"/>
      <c r="BD15" s="659"/>
      <c r="BE15" s="659"/>
      <c r="BF15" s="660"/>
      <c r="BG15" s="661">
        <v>2410</v>
      </c>
      <c r="BH15" s="664"/>
      <c r="BI15" s="664"/>
      <c r="BJ15" s="664"/>
      <c r="BK15" s="664"/>
      <c r="BL15" s="664"/>
      <c r="BM15" s="664"/>
      <c r="BN15" s="665"/>
      <c r="BO15" s="723">
        <v>1.8</v>
      </c>
      <c r="BP15" s="723"/>
      <c r="BQ15" s="723"/>
      <c r="BR15" s="723"/>
      <c r="BS15" s="669" t="s">
        <v>231</v>
      </c>
      <c r="BT15" s="664"/>
      <c r="BU15" s="664"/>
      <c r="BV15" s="664"/>
      <c r="BW15" s="664"/>
      <c r="BX15" s="664"/>
      <c r="BY15" s="664"/>
      <c r="BZ15" s="664"/>
      <c r="CA15" s="664"/>
      <c r="CB15" s="704"/>
      <c r="CD15" s="705" t="s">
        <v>265</v>
      </c>
      <c r="CE15" s="702"/>
      <c r="CF15" s="702"/>
      <c r="CG15" s="702"/>
      <c r="CH15" s="702"/>
      <c r="CI15" s="702"/>
      <c r="CJ15" s="702"/>
      <c r="CK15" s="702"/>
      <c r="CL15" s="702"/>
      <c r="CM15" s="702"/>
      <c r="CN15" s="702"/>
      <c r="CO15" s="702"/>
      <c r="CP15" s="702"/>
      <c r="CQ15" s="703"/>
      <c r="CR15" s="661">
        <v>230857</v>
      </c>
      <c r="CS15" s="664"/>
      <c r="CT15" s="664"/>
      <c r="CU15" s="664"/>
      <c r="CV15" s="664"/>
      <c r="CW15" s="664"/>
      <c r="CX15" s="664"/>
      <c r="CY15" s="665"/>
      <c r="CZ15" s="723">
        <v>9.6</v>
      </c>
      <c r="DA15" s="723"/>
      <c r="DB15" s="723"/>
      <c r="DC15" s="723"/>
      <c r="DD15" s="669">
        <v>11806</v>
      </c>
      <c r="DE15" s="664"/>
      <c r="DF15" s="664"/>
      <c r="DG15" s="664"/>
      <c r="DH15" s="664"/>
      <c r="DI15" s="664"/>
      <c r="DJ15" s="664"/>
      <c r="DK15" s="664"/>
      <c r="DL15" s="664"/>
      <c r="DM15" s="664"/>
      <c r="DN15" s="664"/>
      <c r="DO15" s="664"/>
      <c r="DP15" s="665"/>
      <c r="DQ15" s="669">
        <v>214923</v>
      </c>
      <c r="DR15" s="664"/>
      <c r="DS15" s="664"/>
      <c r="DT15" s="664"/>
      <c r="DU15" s="664"/>
      <c r="DV15" s="664"/>
      <c r="DW15" s="664"/>
      <c r="DX15" s="664"/>
      <c r="DY15" s="664"/>
      <c r="DZ15" s="664"/>
      <c r="EA15" s="664"/>
      <c r="EB15" s="664"/>
      <c r="EC15" s="704"/>
    </row>
    <row r="16" spans="2:143" ht="11.25" customHeight="1" x14ac:dyDescent="0.15">
      <c r="B16" s="658" t="s">
        <v>266</v>
      </c>
      <c r="C16" s="659"/>
      <c r="D16" s="659"/>
      <c r="E16" s="659"/>
      <c r="F16" s="659"/>
      <c r="G16" s="659"/>
      <c r="H16" s="659"/>
      <c r="I16" s="659"/>
      <c r="J16" s="659"/>
      <c r="K16" s="659"/>
      <c r="L16" s="659"/>
      <c r="M16" s="659"/>
      <c r="N16" s="659"/>
      <c r="O16" s="659"/>
      <c r="P16" s="659"/>
      <c r="Q16" s="660"/>
      <c r="R16" s="661" t="s">
        <v>139</v>
      </c>
      <c r="S16" s="664"/>
      <c r="T16" s="664"/>
      <c r="U16" s="664"/>
      <c r="V16" s="664"/>
      <c r="W16" s="664"/>
      <c r="X16" s="664"/>
      <c r="Y16" s="665"/>
      <c r="Z16" s="723" t="s">
        <v>139</v>
      </c>
      <c r="AA16" s="723"/>
      <c r="AB16" s="723"/>
      <c r="AC16" s="723"/>
      <c r="AD16" s="724" t="s">
        <v>231</v>
      </c>
      <c r="AE16" s="724"/>
      <c r="AF16" s="724"/>
      <c r="AG16" s="724"/>
      <c r="AH16" s="724"/>
      <c r="AI16" s="724"/>
      <c r="AJ16" s="724"/>
      <c r="AK16" s="724"/>
      <c r="AL16" s="666" t="s">
        <v>139</v>
      </c>
      <c r="AM16" s="667"/>
      <c r="AN16" s="667"/>
      <c r="AO16" s="725"/>
      <c r="AP16" s="658" t="s">
        <v>267</v>
      </c>
      <c r="AQ16" s="659"/>
      <c r="AR16" s="659"/>
      <c r="AS16" s="659"/>
      <c r="AT16" s="659"/>
      <c r="AU16" s="659"/>
      <c r="AV16" s="659"/>
      <c r="AW16" s="659"/>
      <c r="AX16" s="659"/>
      <c r="AY16" s="659"/>
      <c r="AZ16" s="659"/>
      <c r="BA16" s="659"/>
      <c r="BB16" s="659"/>
      <c r="BC16" s="659"/>
      <c r="BD16" s="659"/>
      <c r="BE16" s="659"/>
      <c r="BF16" s="660"/>
      <c r="BG16" s="661" t="s">
        <v>139</v>
      </c>
      <c r="BH16" s="664"/>
      <c r="BI16" s="664"/>
      <c r="BJ16" s="664"/>
      <c r="BK16" s="664"/>
      <c r="BL16" s="664"/>
      <c r="BM16" s="664"/>
      <c r="BN16" s="665"/>
      <c r="BO16" s="723" t="s">
        <v>231</v>
      </c>
      <c r="BP16" s="723"/>
      <c r="BQ16" s="723"/>
      <c r="BR16" s="723"/>
      <c r="BS16" s="669" t="s">
        <v>139</v>
      </c>
      <c r="BT16" s="664"/>
      <c r="BU16" s="664"/>
      <c r="BV16" s="664"/>
      <c r="BW16" s="664"/>
      <c r="BX16" s="664"/>
      <c r="BY16" s="664"/>
      <c r="BZ16" s="664"/>
      <c r="CA16" s="664"/>
      <c r="CB16" s="704"/>
      <c r="CD16" s="705" t="s">
        <v>268</v>
      </c>
      <c r="CE16" s="702"/>
      <c r="CF16" s="702"/>
      <c r="CG16" s="702"/>
      <c r="CH16" s="702"/>
      <c r="CI16" s="702"/>
      <c r="CJ16" s="702"/>
      <c r="CK16" s="702"/>
      <c r="CL16" s="702"/>
      <c r="CM16" s="702"/>
      <c r="CN16" s="702"/>
      <c r="CO16" s="702"/>
      <c r="CP16" s="702"/>
      <c r="CQ16" s="703"/>
      <c r="CR16" s="661">
        <v>64051</v>
      </c>
      <c r="CS16" s="664"/>
      <c r="CT16" s="664"/>
      <c r="CU16" s="664"/>
      <c r="CV16" s="664"/>
      <c r="CW16" s="664"/>
      <c r="CX16" s="664"/>
      <c r="CY16" s="665"/>
      <c r="CZ16" s="723">
        <v>2.7</v>
      </c>
      <c r="DA16" s="723"/>
      <c r="DB16" s="723"/>
      <c r="DC16" s="723"/>
      <c r="DD16" s="669" t="s">
        <v>139</v>
      </c>
      <c r="DE16" s="664"/>
      <c r="DF16" s="664"/>
      <c r="DG16" s="664"/>
      <c r="DH16" s="664"/>
      <c r="DI16" s="664"/>
      <c r="DJ16" s="664"/>
      <c r="DK16" s="664"/>
      <c r="DL16" s="664"/>
      <c r="DM16" s="664"/>
      <c r="DN16" s="664"/>
      <c r="DO16" s="664"/>
      <c r="DP16" s="665"/>
      <c r="DQ16" s="669">
        <v>8581</v>
      </c>
      <c r="DR16" s="664"/>
      <c r="DS16" s="664"/>
      <c r="DT16" s="664"/>
      <c r="DU16" s="664"/>
      <c r="DV16" s="664"/>
      <c r="DW16" s="664"/>
      <c r="DX16" s="664"/>
      <c r="DY16" s="664"/>
      <c r="DZ16" s="664"/>
      <c r="EA16" s="664"/>
      <c r="EB16" s="664"/>
      <c r="EC16" s="704"/>
    </row>
    <row r="17" spans="2:133" ht="11.25" customHeight="1" x14ac:dyDescent="0.15">
      <c r="B17" s="658" t="s">
        <v>269</v>
      </c>
      <c r="C17" s="659"/>
      <c r="D17" s="659"/>
      <c r="E17" s="659"/>
      <c r="F17" s="659"/>
      <c r="G17" s="659"/>
      <c r="H17" s="659"/>
      <c r="I17" s="659"/>
      <c r="J17" s="659"/>
      <c r="K17" s="659"/>
      <c r="L17" s="659"/>
      <c r="M17" s="659"/>
      <c r="N17" s="659"/>
      <c r="O17" s="659"/>
      <c r="P17" s="659"/>
      <c r="Q17" s="660"/>
      <c r="R17" s="661">
        <v>65</v>
      </c>
      <c r="S17" s="664"/>
      <c r="T17" s="664"/>
      <c r="U17" s="664"/>
      <c r="V17" s="664"/>
      <c r="W17" s="664"/>
      <c r="X17" s="664"/>
      <c r="Y17" s="665"/>
      <c r="Z17" s="723">
        <v>0</v>
      </c>
      <c r="AA17" s="723"/>
      <c r="AB17" s="723"/>
      <c r="AC17" s="723"/>
      <c r="AD17" s="724">
        <v>65</v>
      </c>
      <c r="AE17" s="724"/>
      <c r="AF17" s="724"/>
      <c r="AG17" s="724"/>
      <c r="AH17" s="724"/>
      <c r="AI17" s="724"/>
      <c r="AJ17" s="724"/>
      <c r="AK17" s="724"/>
      <c r="AL17" s="666">
        <v>0</v>
      </c>
      <c r="AM17" s="667"/>
      <c r="AN17" s="667"/>
      <c r="AO17" s="725"/>
      <c r="AP17" s="658" t="s">
        <v>270</v>
      </c>
      <c r="AQ17" s="659"/>
      <c r="AR17" s="659"/>
      <c r="AS17" s="659"/>
      <c r="AT17" s="659"/>
      <c r="AU17" s="659"/>
      <c r="AV17" s="659"/>
      <c r="AW17" s="659"/>
      <c r="AX17" s="659"/>
      <c r="AY17" s="659"/>
      <c r="AZ17" s="659"/>
      <c r="BA17" s="659"/>
      <c r="BB17" s="659"/>
      <c r="BC17" s="659"/>
      <c r="BD17" s="659"/>
      <c r="BE17" s="659"/>
      <c r="BF17" s="660"/>
      <c r="BG17" s="661" t="s">
        <v>250</v>
      </c>
      <c r="BH17" s="664"/>
      <c r="BI17" s="664"/>
      <c r="BJ17" s="664"/>
      <c r="BK17" s="664"/>
      <c r="BL17" s="664"/>
      <c r="BM17" s="664"/>
      <c r="BN17" s="665"/>
      <c r="BO17" s="723" t="s">
        <v>139</v>
      </c>
      <c r="BP17" s="723"/>
      <c r="BQ17" s="723"/>
      <c r="BR17" s="723"/>
      <c r="BS17" s="669" t="s">
        <v>139</v>
      </c>
      <c r="BT17" s="664"/>
      <c r="BU17" s="664"/>
      <c r="BV17" s="664"/>
      <c r="BW17" s="664"/>
      <c r="BX17" s="664"/>
      <c r="BY17" s="664"/>
      <c r="BZ17" s="664"/>
      <c r="CA17" s="664"/>
      <c r="CB17" s="704"/>
      <c r="CD17" s="705" t="s">
        <v>271</v>
      </c>
      <c r="CE17" s="702"/>
      <c r="CF17" s="702"/>
      <c r="CG17" s="702"/>
      <c r="CH17" s="702"/>
      <c r="CI17" s="702"/>
      <c r="CJ17" s="702"/>
      <c r="CK17" s="702"/>
      <c r="CL17" s="702"/>
      <c r="CM17" s="702"/>
      <c r="CN17" s="702"/>
      <c r="CO17" s="702"/>
      <c r="CP17" s="702"/>
      <c r="CQ17" s="703"/>
      <c r="CR17" s="661">
        <v>190592</v>
      </c>
      <c r="CS17" s="664"/>
      <c r="CT17" s="664"/>
      <c r="CU17" s="664"/>
      <c r="CV17" s="664"/>
      <c r="CW17" s="664"/>
      <c r="CX17" s="664"/>
      <c r="CY17" s="665"/>
      <c r="CZ17" s="723">
        <v>7.9</v>
      </c>
      <c r="DA17" s="723"/>
      <c r="DB17" s="723"/>
      <c r="DC17" s="723"/>
      <c r="DD17" s="669" t="s">
        <v>177</v>
      </c>
      <c r="DE17" s="664"/>
      <c r="DF17" s="664"/>
      <c r="DG17" s="664"/>
      <c r="DH17" s="664"/>
      <c r="DI17" s="664"/>
      <c r="DJ17" s="664"/>
      <c r="DK17" s="664"/>
      <c r="DL17" s="664"/>
      <c r="DM17" s="664"/>
      <c r="DN17" s="664"/>
      <c r="DO17" s="664"/>
      <c r="DP17" s="665"/>
      <c r="DQ17" s="669">
        <v>190510</v>
      </c>
      <c r="DR17" s="664"/>
      <c r="DS17" s="664"/>
      <c r="DT17" s="664"/>
      <c r="DU17" s="664"/>
      <c r="DV17" s="664"/>
      <c r="DW17" s="664"/>
      <c r="DX17" s="664"/>
      <c r="DY17" s="664"/>
      <c r="DZ17" s="664"/>
      <c r="EA17" s="664"/>
      <c r="EB17" s="664"/>
      <c r="EC17" s="704"/>
    </row>
    <row r="18" spans="2:133" ht="11.25" customHeight="1" x14ac:dyDescent="0.15">
      <c r="B18" s="658" t="s">
        <v>272</v>
      </c>
      <c r="C18" s="659"/>
      <c r="D18" s="659"/>
      <c r="E18" s="659"/>
      <c r="F18" s="659"/>
      <c r="G18" s="659"/>
      <c r="H18" s="659"/>
      <c r="I18" s="659"/>
      <c r="J18" s="659"/>
      <c r="K18" s="659"/>
      <c r="L18" s="659"/>
      <c r="M18" s="659"/>
      <c r="N18" s="659"/>
      <c r="O18" s="659"/>
      <c r="P18" s="659"/>
      <c r="Q18" s="660"/>
      <c r="R18" s="661">
        <v>1352957</v>
      </c>
      <c r="S18" s="664"/>
      <c r="T18" s="664"/>
      <c r="U18" s="664"/>
      <c r="V18" s="664"/>
      <c r="W18" s="664"/>
      <c r="X18" s="664"/>
      <c r="Y18" s="665"/>
      <c r="Z18" s="723">
        <v>52.2</v>
      </c>
      <c r="AA18" s="723"/>
      <c r="AB18" s="723"/>
      <c r="AC18" s="723"/>
      <c r="AD18" s="724">
        <v>1113607</v>
      </c>
      <c r="AE18" s="724"/>
      <c r="AF18" s="724"/>
      <c r="AG18" s="724"/>
      <c r="AH18" s="724"/>
      <c r="AI18" s="724"/>
      <c r="AJ18" s="724"/>
      <c r="AK18" s="724"/>
      <c r="AL18" s="666">
        <v>85</v>
      </c>
      <c r="AM18" s="667"/>
      <c r="AN18" s="667"/>
      <c r="AO18" s="725"/>
      <c r="AP18" s="658" t="s">
        <v>273</v>
      </c>
      <c r="AQ18" s="659"/>
      <c r="AR18" s="659"/>
      <c r="AS18" s="659"/>
      <c r="AT18" s="659"/>
      <c r="AU18" s="659"/>
      <c r="AV18" s="659"/>
      <c r="AW18" s="659"/>
      <c r="AX18" s="659"/>
      <c r="AY18" s="659"/>
      <c r="AZ18" s="659"/>
      <c r="BA18" s="659"/>
      <c r="BB18" s="659"/>
      <c r="BC18" s="659"/>
      <c r="BD18" s="659"/>
      <c r="BE18" s="659"/>
      <c r="BF18" s="660"/>
      <c r="BG18" s="661" t="s">
        <v>139</v>
      </c>
      <c r="BH18" s="664"/>
      <c r="BI18" s="664"/>
      <c r="BJ18" s="664"/>
      <c r="BK18" s="664"/>
      <c r="BL18" s="664"/>
      <c r="BM18" s="664"/>
      <c r="BN18" s="665"/>
      <c r="BO18" s="723" t="s">
        <v>177</v>
      </c>
      <c r="BP18" s="723"/>
      <c r="BQ18" s="723"/>
      <c r="BR18" s="723"/>
      <c r="BS18" s="669" t="s">
        <v>139</v>
      </c>
      <c r="BT18" s="664"/>
      <c r="BU18" s="664"/>
      <c r="BV18" s="664"/>
      <c r="BW18" s="664"/>
      <c r="BX18" s="664"/>
      <c r="BY18" s="664"/>
      <c r="BZ18" s="664"/>
      <c r="CA18" s="664"/>
      <c r="CB18" s="704"/>
      <c r="CD18" s="705" t="s">
        <v>274</v>
      </c>
      <c r="CE18" s="702"/>
      <c r="CF18" s="702"/>
      <c r="CG18" s="702"/>
      <c r="CH18" s="702"/>
      <c r="CI18" s="702"/>
      <c r="CJ18" s="702"/>
      <c r="CK18" s="702"/>
      <c r="CL18" s="702"/>
      <c r="CM18" s="702"/>
      <c r="CN18" s="702"/>
      <c r="CO18" s="702"/>
      <c r="CP18" s="702"/>
      <c r="CQ18" s="703"/>
      <c r="CR18" s="661" t="s">
        <v>231</v>
      </c>
      <c r="CS18" s="664"/>
      <c r="CT18" s="664"/>
      <c r="CU18" s="664"/>
      <c r="CV18" s="664"/>
      <c r="CW18" s="664"/>
      <c r="CX18" s="664"/>
      <c r="CY18" s="665"/>
      <c r="CZ18" s="723" t="s">
        <v>139</v>
      </c>
      <c r="DA18" s="723"/>
      <c r="DB18" s="723"/>
      <c r="DC18" s="723"/>
      <c r="DD18" s="669" t="s">
        <v>231</v>
      </c>
      <c r="DE18" s="664"/>
      <c r="DF18" s="664"/>
      <c r="DG18" s="664"/>
      <c r="DH18" s="664"/>
      <c r="DI18" s="664"/>
      <c r="DJ18" s="664"/>
      <c r="DK18" s="664"/>
      <c r="DL18" s="664"/>
      <c r="DM18" s="664"/>
      <c r="DN18" s="664"/>
      <c r="DO18" s="664"/>
      <c r="DP18" s="665"/>
      <c r="DQ18" s="669" t="s">
        <v>231</v>
      </c>
      <c r="DR18" s="664"/>
      <c r="DS18" s="664"/>
      <c r="DT18" s="664"/>
      <c r="DU18" s="664"/>
      <c r="DV18" s="664"/>
      <c r="DW18" s="664"/>
      <c r="DX18" s="664"/>
      <c r="DY18" s="664"/>
      <c r="DZ18" s="664"/>
      <c r="EA18" s="664"/>
      <c r="EB18" s="664"/>
      <c r="EC18" s="704"/>
    </row>
    <row r="19" spans="2:133" ht="11.25" customHeight="1" x14ac:dyDescent="0.15">
      <c r="B19" s="658" t="s">
        <v>275</v>
      </c>
      <c r="C19" s="659"/>
      <c r="D19" s="659"/>
      <c r="E19" s="659"/>
      <c r="F19" s="659"/>
      <c r="G19" s="659"/>
      <c r="H19" s="659"/>
      <c r="I19" s="659"/>
      <c r="J19" s="659"/>
      <c r="K19" s="659"/>
      <c r="L19" s="659"/>
      <c r="M19" s="659"/>
      <c r="N19" s="659"/>
      <c r="O19" s="659"/>
      <c r="P19" s="659"/>
      <c r="Q19" s="660"/>
      <c r="R19" s="661">
        <v>1113607</v>
      </c>
      <c r="S19" s="664"/>
      <c r="T19" s="664"/>
      <c r="U19" s="664"/>
      <c r="V19" s="664"/>
      <c r="W19" s="664"/>
      <c r="X19" s="664"/>
      <c r="Y19" s="665"/>
      <c r="Z19" s="723">
        <v>43</v>
      </c>
      <c r="AA19" s="723"/>
      <c r="AB19" s="723"/>
      <c r="AC19" s="723"/>
      <c r="AD19" s="724">
        <v>1113607</v>
      </c>
      <c r="AE19" s="724"/>
      <c r="AF19" s="724"/>
      <c r="AG19" s="724"/>
      <c r="AH19" s="724"/>
      <c r="AI19" s="724"/>
      <c r="AJ19" s="724"/>
      <c r="AK19" s="724"/>
      <c r="AL19" s="666">
        <v>85</v>
      </c>
      <c r="AM19" s="667"/>
      <c r="AN19" s="667"/>
      <c r="AO19" s="725"/>
      <c r="AP19" s="658" t="s">
        <v>276</v>
      </c>
      <c r="AQ19" s="659"/>
      <c r="AR19" s="659"/>
      <c r="AS19" s="659"/>
      <c r="AT19" s="659"/>
      <c r="AU19" s="659"/>
      <c r="AV19" s="659"/>
      <c r="AW19" s="659"/>
      <c r="AX19" s="659"/>
      <c r="AY19" s="659"/>
      <c r="AZ19" s="659"/>
      <c r="BA19" s="659"/>
      <c r="BB19" s="659"/>
      <c r="BC19" s="659"/>
      <c r="BD19" s="659"/>
      <c r="BE19" s="659"/>
      <c r="BF19" s="660"/>
      <c r="BG19" s="661" t="s">
        <v>139</v>
      </c>
      <c r="BH19" s="664"/>
      <c r="BI19" s="664"/>
      <c r="BJ19" s="664"/>
      <c r="BK19" s="664"/>
      <c r="BL19" s="664"/>
      <c r="BM19" s="664"/>
      <c r="BN19" s="665"/>
      <c r="BO19" s="723" t="s">
        <v>139</v>
      </c>
      <c r="BP19" s="723"/>
      <c r="BQ19" s="723"/>
      <c r="BR19" s="723"/>
      <c r="BS19" s="669" t="s">
        <v>177</v>
      </c>
      <c r="BT19" s="664"/>
      <c r="BU19" s="664"/>
      <c r="BV19" s="664"/>
      <c r="BW19" s="664"/>
      <c r="BX19" s="664"/>
      <c r="BY19" s="664"/>
      <c r="BZ19" s="664"/>
      <c r="CA19" s="664"/>
      <c r="CB19" s="704"/>
      <c r="CD19" s="705" t="s">
        <v>277</v>
      </c>
      <c r="CE19" s="702"/>
      <c r="CF19" s="702"/>
      <c r="CG19" s="702"/>
      <c r="CH19" s="702"/>
      <c r="CI19" s="702"/>
      <c r="CJ19" s="702"/>
      <c r="CK19" s="702"/>
      <c r="CL19" s="702"/>
      <c r="CM19" s="702"/>
      <c r="CN19" s="702"/>
      <c r="CO19" s="702"/>
      <c r="CP19" s="702"/>
      <c r="CQ19" s="703"/>
      <c r="CR19" s="661" t="s">
        <v>139</v>
      </c>
      <c r="CS19" s="664"/>
      <c r="CT19" s="664"/>
      <c r="CU19" s="664"/>
      <c r="CV19" s="664"/>
      <c r="CW19" s="664"/>
      <c r="CX19" s="664"/>
      <c r="CY19" s="665"/>
      <c r="CZ19" s="723" t="s">
        <v>177</v>
      </c>
      <c r="DA19" s="723"/>
      <c r="DB19" s="723"/>
      <c r="DC19" s="723"/>
      <c r="DD19" s="669" t="s">
        <v>231</v>
      </c>
      <c r="DE19" s="664"/>
      <c r="DF19" s="664"/>
      <c r="DG19" s="664"/>
      <c r="DH19" s="664"/>
      <c r="DI19" s="664"/>
      <c r="DJ19" s="664"/>
      <c r="DK19" s="664"/>
      <c r="DL19" s="664"/>
      <c r="DM19" s="664"/>
      <c r="DN19" s="664"/>
      <c r="DO19" s="664"/>
      <c r="DP19" s="665"/>
      <c r="DQ19" s="669" t="s">
        <v>231</v>
      </c>
      <c r="DR19" s="664"/>
      <c r="DS19" s="664"/>
      <c r="DT19" s="664"/>
      <c r="DU19" s="664"/>
      <c r="DV19" s="664"/>
      <c r="DW19" s="664"/>
      <c r="DX19" s="664"/>
      <c r="DY19" s="664"/>
      <c r="DZ19" s="664"/>
      <c r="EA19" s="664"/>
      <c r="EB19" s="664"/>
      <c r="EC19" s="704"/>
    </row>
    <row r="20" spans="2:133" ht="11.25" customHeight="1" x14ac:dyDescent="0.15">
      <c r="B20" s="658" t="s">
        <v>278</v>
      </c>
      <c r="C20" s="659"/>
      <c r="D20" s="659"/>
      <c r="E20" s="659"/>
      <c r="F20" s="659"/>
      <c r="G20" s="659"/>
      <c r="H20" s="659"/>
      <c r="I20" s="659"/>
      <c r="J20" s="659"/>
      <c r="K20" s="659"/>
      <c r="L20" s="659"/>
      <c r="M20" s="659"/>
      <c r="N20" s="659"/>
      <c r="O20" s="659"/>
      <c r="P20" s="659"/>
      <c r="Q20" s="660"/>
      <c r="R20" s="661">
        <v>239350</v>
      </c>
      <c r="S20" s="664"/>
      <c r="T20" s="664"/>
      <c r="U20" s="664"/>
      <c r="V20" s="664"/>
      <c r="W20" s="664"/>
      <c r="X20" s="664"/>
      <c r="Y20" s="665"/>
      <c r="Z20" s="723">
        <v>9.1999999999999993</v>
      </c>
      <c r="AA20" s="723"/>
      <c r="AB20" s="723"/>
      <c r="AC20" s="723"/>
      <c r="AD20" s="724" t="s">
        <v>231</v>
      </c>
      <c r="AE20" s="724"/>
      <c r="AF20" s="724"/>
      <c r="AG20" s="724"/>
      <c r="AH20" s="724"/>
      <c r="AI20" s="724"/>
      <c r="AJ20" s="724"/>
      <c r="AK20" s="724"/>
      <c r="AL20" s="666" t="s">
        <v>250</v>
      </c>
      <c r="AM20" s="667"/>
      <c r="AN20" s="667"/>
      <c r="AO20" s="725"/>
      <c r="AP20" s="658" t="s">
        <v>279</v>
      </c>
      <c r="AQ20" s="659"/>
      <c r="AR20" s="659"/>
      <c r="AS20" s="659"/>
      <c r="AT20" s="659"/>
      <c r="AU20" s="659"/>
      <c r="AV20" s="659"/>
      <c r="AW20" s="659"/>
      <c r="AX20" s="659"/>
      <c r="AY20" s="659"/>
      <c r="AZ20" s="659"/>
      <c r="BA20" s="659"/>
      <c r="BB20" s="659"/>
      <c r="BC20" s="659"/>
      <c r="BD20" s="659"/>
      <c r="BE20" s="659"/>
      <c r="BF20" s="660"/>
      <c r="BG20" s="661" t="s">
        <v>231</v>
      </c>
      <c r="BH20" s="664"/>
      <c r="BI20" s="664"/>
      <c r="BJ20" s="664"/>
      <c r="BK20" s="664"/>
      <c r="BL20" s="664"/>
      <c r="BM20" s="664"/>
      <c r="BN20" s="665"/>
      <c r="BO20" s="723" t="s">
        <v>231</v>
      </c>
      <c r="BP20" s="723"/>
      <c r="BQ20" s="723"/>
      <c r="BR20" s="723"/>
      <c r="BS20" s="669" t="s">
        <v>231</v>
      </c>
      <c r="BT20" s="664"/>
      <c r="BU20" s="664"/>
      <c r="BV20" s="664"/>
      <c r="BW20" s="664"/>
      <c r="BX20" s="664"/>
      <c r="BY20" s="664"/>
      <c r="BZ20" s="664"/>
      <c r="CA20" s="664"/>
      <c r="CB20" s="704"/>
      <c r="CD20" s="705" t="s">
        <v>280</v>
      </c>
      <c r="CE20" s="702"/>
      <c r="CF20" s="702"/>
      <c r="CG20" s="702"/>
      <c r="CH20" s="702"/>
      <c r="CI20" s="702"/>
      <c r="CJ20" s="702"/>
      <c r="CK20" s="702"/>
      <c r="CL20" s="702"/>
      <c r="CM20" s="702"/>
      <c r="CN20" s="702"/>
      <c r="CO20" s="702"/>
      <c r="CP20" s="702"/>
      <c r="CQ20" s="703"/>
      <c r="CR20" s="661">
        <v>2409519</v>
      </c>
      <c r="CS20" s="664"/>
      <c r="CT20" s="664"/>
      <c r="CU20" s="664"/>
      <c r="CV20" s="664"/>
      <c r="CW20" s="664"/>
      <c r="CX20" s="664"/>
      <c r="CY20" s="665"/>
      <c r="CZ20" s="723">
        <v>100</v>
      </c>
      <c r="DA20" s="723"/>
      <c r="DB20" s="723"/>
      <c r="DC20" s="723"/>
      <c r="DD20" s="669">
        <v>439381</v>
      </c>
      <c r="DE20" s="664"/>
      <c r="DF20" s="664"/>
      <c r="DG20" s="664"/>
      <c r="DH20" s="664"/>
      <c r="DI20" s="664"/>
      <c r="DJ20" s="664"/>
      <c r="DK20" s="664"/>
      <c r="DL20" s="664"/>
      <c r="DM20" s="664"/>
      <c r="DN20" s="664"/>
      <c r="DO20" s="664"/>
      <c r="DP20" s="665"/>
      <c r="DQ20" s="669">
        <v>1774066</v>
      </c>
      <c r="DR20" s="664"/>
      <c r="DS20" s="664"/>
      <c r="DT20" s="664"/>
      <c r="DU20" s="664"/>
      <c r="DV20" s="664"/>
      <c r="DW20" s="664"/>
      <c r="DX20" s="664"/>
      <c r="DY20" s="664"/>
      <c r="DZ20" s="664"/>
      <c r="EA20" s="664"/>
      <c r="EB20" s="664"/>
      <c r="EC20" s="704"/>
    </row>
    <row r="21" spans="2:133" ht="11.25" customHeight="1" x14ac:dyDescent="0.15">
      <c r="B21" s="658" t="s">
        <v>281</v>
      </c>
      <c r="C21" s="659"/>
      <c r="D21" s="659"/>
      <c r="E21" s="659"/>
      <c r="F21" s="659"/>
      <c r="G21" s="659"/>
      <c r="H21" s="659"/>
      <c r="I21" s="659"/>
      <c r="J21" s="659"/>
      <c r="K21" s="659"/>
      <c r="L21" s="659"/>
      <c r="M21" s="659"/>
      <c r="N21" s="659"/>
      <c r="O21" s="659"/>
      <c r="P21" s="659"/>
      <c r="Q21" s="660"/>
      <c r="R21" s="661" t="s">
        <v>139</v>
      </c>
      <c r="S21" s="664"/>
      <c r="T21" s="664"/>
      <c r="U21" s="664"/>
      <c r="V21" s="664"/>
      <c r="W21" s="664"/>
      <c r="X21" s="664"/>
      <c r="Y21" s="665"/>
      <c r="Z21" s="723" t="s">
        <v>231</v>
      </c>
      <c r="AA21" s="723"/>
      <c r="AB21" s="723"/>
      <c r="AC21" s="723"/>
      <c r="AD21" s="724" t="s">
        <v>231</v>
      </c>
      <c r="AE21" s="724"/>
      <c r="AF21" s="724"/>
      <c r="AG21" s="724"/>
      <c r="AH21" s="724"/>
      <c r="AI21" s="724"/>
      <c r="AJ21" s="724"/>
      <c r="AK21" s="724"/>
      <c r="AL21" s="666" t="s">
        <v>231</v>
      </c>
      <c r="AM21" s="667"/>
      <c r="AN21" s="667"/>
      <c r="AO21" s="725"/>
      <c r="AP21" s="769" t="s">
        <v>282</v>
      </c>
      <c r="AQ21" s="776"/>
      <c r="AR21" s="776"/>
      <c r="AS21" s="776"/>
      <c r="AT21" s="776"/>
      <c r="AU21" s="776"/>
      <c r="AV21" s="776"/>
      <c r="AW21" s="776"/>
      <c r="AX21" s="776"/>
      <c r="AY21" s="776"/>
      <c r="AZ21" s="776"/>
      <c r="BA21" s="776"/>
      <c r="BB21" s="776"/>
      <c r="BC21" s="776"/>
      <c r="BD21" s="776"/>
      <c r="BE21" s="776"/>
      <c r="BF21" s="771"/>
      <c r="BG21" s="661" t="s">
        <v>231</v>
      </c>
      <c r="BH21" s="664"/>
      <c r="BI21" s="664"/>
      <c r="BJ21" s="664"/>
      <c r="BK21" s="664"/>
      <c r="BL21" s="664"/>
      <c r="BM21" s="664"/>
      <c r="BN21" s="665"/>
      <c r="BO21" s="723" t="s">
        <v>177</v>
      </c>
      <c r="BP21" s="723"/>
      <c r="BQ21" s="723"/>
      <c r="BR21" s="723"/>
      <c r="BS21" s="669" t="s">
        <v>139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283</v>
      </c>
      <c r="C22" s="659"/>
      <c r="D22" s="659"/>
      <c r="E22" s="659"/>
      <c r="F22" s="659"/>
      <c r="G22" s="659"/>
      <c r="H22" s="659"/>
      <c r="I22" s="659"/>
      <c r="J22" s="659"/>
      <c r="K22" s="659"/>
      <c r="L22" s="659"/>
      <c r="M22" s="659"/>
      <c r="N22" s="659"/>
      <c r="O22" s="659"/>
      <c r="P22" s="659"/>
      <c r="Q22" s="660"/>
      <c r="R22" s="661">
        <v>1547504</v>
      </c>
      <c r="S22" s="664"/>
      <c r="T22" s="664"/>
      <c r="U22" s="664"/>
      <c r="V22" s="664"/>
      <c r="W22" s="664"/>
      <c r="X22" s="664"/>
      <c r="Y22" s="665"/>
      <c r="Z22" s="723">
        <v>59.7</v>
      </c>
      <c r="AA22" s="723"/>
      <c r="AB22" s="723"/>
      <c r="AC22" s="723"/>
      <c r="AD22" s="724">
        <v>1308154</v>
      </c>
      <c r="AE22" s="724"/>
      <c r="AF22" s="724"/>
      <c r="AG22" s="724"/>
      <c r="AH22" s="724"/>
      <c r="AI22" s="724"/>
      <c r="AJ22" s="724"/>
      <c r="AK22" s="724"/>
      <c r="AL22" s="666">
        <v>99.8</v>
      </c>
      <c r="AM22" s="667"/>
      <c r="AN22" s="667"/>
      <c r="AO22" s="725"/>
      <c r="AP22" s="769" t="s">
        <v>284</v>
      </c>
      <c r="AQ22" s="776"/>
      <c r="AR22" s="776"/>
      <c r="AS22" s="776"/>
      <c r="AT22" s="776"/>
      <c r="AU22" s="776"/>
      <c r="AV22" s="776"/>
      <c r="AW22" s="776"/>
      <c r="AX22" s="776"/>
      <c r="AY22" s="776"/>
      <c r="AZ22" s="776"/>
      <c r="BA22" s="776"/>
      <c r="BB22" s="776"/>
      <c r="BC22" s="776"/>
      <c r="BD22" s="776"/>
      <c r="BE22" s="776"/>
      <c r="BF22" s="771"/>
      <c r="BG22" s="661" t="s">
        <v>177</v>
      </c>
      <c r="BH22" s="664"/>
      <c r="BI22" s="664"/>
      <c r="BJ22" s="664"/>
      <c r="BK22" s="664"/>
      <c r="BL22" s="664"/>
      <c r="BM22" s="664"/>
      <c r="BN22" s="665"/>
      <c r="BO22" s="723" t="s">
        <v>231</v>
      </c>
      <c r="BP22" s="723"/>
      <c r="BQ22" s="723"/>
      <c r="BR22" s="723"/>
      <c r="BS22" s="669" t="s">
        <v>231</v>
      </c>
      <c r="BT22" s="664"/>
      <c r="BU22" s="664"/>
      <c r="BV22" s="664"/>
      <c r="BW22" s="664"/>
      <c r="BX22" s="664"/>
      <c r="BY22" s="664"/>
      <c r="BZ22" s="664"/>
      <c r="CA22" s="664"/>
      <c r="CB22" s="704"/>
      <c r="CD22" s="778" t="s">
        <v>285</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286</v>
      </c>
      <c r="C23" s="659"/>
      <c r="D23" s="659"/>
      <c r="E23" s="659"/>
      <c r="F23" s="659"/>
      <c r="G23" s="659"/>
      <c r="H23" s="659"/>
      <c r="I23" s="659"/>
      <c r="J23" s="659"/>
      <c r="K23" s="659"/>
      <c r="L23" s="659"/>
      <c r="M23" s="659"/>
      <c r="N23" s="659"/>
      <c r="O23" s="659"/>
      <c r="P23" s="659"/>
      <c r="Q23" s="660"/>
      <c r="R23" s="661" t="s">
        <v>231</v>
      </c>
      <c r="S23" s="664"/>
      <c r="T23" s="664"/>
      <c r="U23" s="664"/>
      <c r="V23" s="664"/>
      <c r="W23" s="664"/>
      <c r="X23" s="664"/>
      <c r="Y23" s="665"/>
      <c r="Z23" s="723" t="s">
        <v>231</v>
      </c>
      <c r="AA23" s="723"/>
      <c r="AB23" s="723"/>
      <c r="AC23" s="723"/>
      <c r="AD23" s="724" t="s">
        <v>231</v>
      </c>
      <c r="AE23" s="724"/>
      <c r="AF23" s="724"/>
      <c r="AG23" s="724"/>
      <c r="AH23" s="724"/>
      <c r="AI23" s="724"/>
      <c r="AJ23" s="724"/>
      <c r="AK23" s="724"/>
      <c r="AL23" s="666" t="s">
        <v>231</v>
      </c>
      <c r="AM23" s="667"/>
      <c r="AN23" s="667"/>
      <c r="AO23" s="725"/>
      <c r="AP23" s="769" t="s">
        <v>287</v>
      </c>
      <c r="AQ23" s="776"/>
      <c r="AR23" s="776"/>
      <c r="AS23" s="776"/>
      <c r="AT23" s="776"/>
      <c r="AU23" s="776"/>
      <c r="AV23" s="776"/>
      <c r="AW23" s="776"/>
      <c r="AX23" s="776"/>
      <c r="AY23" s="776"/>
      <c r="AZ23" s="776"/>
      <c r="BA23" s="776"/>
      <c r="BB23" s="776"/>
      <c r="BC23" s="776"/>
      <c r="BD23" s="776"/>
      <c r="BE23" s="776"/>
      <c r="BF23" s="771"/>
      <c r="BG23" s="661" t="s">
        <v>231</v>
      </c>
      <c r="BH23" s="664"/>
      <c r="BI23" s="664"/>
      <c r="BJ23" s="664"/>
      <c r="BK23" s="664"/>
      <c r="BL23" s="664"/>
      <c r="BM23" s="664"/>
      <c r="BN23" s="665"/>
      <c r="BO23" s="723" t="s">
        <v>139</v>
      </c>
      <c r="BP23" s="723"/>
      <c r="BQ23" s="723"/>
      <c r="BR23" s="723"/>
      <c r="BS23" s="669" t="s">
        <v>139</v>
      </c>
      <c r="BT23" s="664"/>
      <c r="BU23" s="664"/>
      <c r="BV23" s="664"/>
      <c r="BW23" s="664"/>
      <c r="BX23" s="664"/>
      <c r="BY23" s="664"/>
      <c r="BZ23" s="664"/>
      <c r="CA23" s="664"/>
      <c r="CB23" s="704"/>
      <c r="CD23" s="778" t="s">
        <v>225</v>
      </c>
      <c r="CE23" s="779"/>
      <c r="CF23" s="779"/>
      <c r="CG23" s="779"/>
      <c r="CH23" s="779"/>
      <c r="CI23" s="779"/>
      <c r="CJ23" s="779"/>
      <c r="CK23" s="779"/>
      <c r="CL23" s="779"/>
      <c r="CM23" s="779"/>
      <c r="CN23" s="779"/>
      <c r="CO23" s="779"/>
      <c r="CP23" s="779"/>
      <c r="CQ23" s="780"/>
      <c r="CR23" s="778" t="s">
        <v>288</v>
      </c>
      <c r="CS23" s="779"/>
      <c r="CT23" s="779"/>
      <c r="CU23" s="779"/>
      <c r="CV23" s="779"/>
      <c r="CW23" s="779"/>
      <c r="CX23" s="779"/>
      <c r="CY23" s="780"/>
      <c r="CZ23" s="778" t="s">
        <v>289</v>
      </c>
      <c r="DA23" s="779"/>
      <c r="DB23" s="779"/>
      <c r="DC23" s="780"/>
      <c r="DD23" s="778" t="s">
        <v>290</v>
      </c>
      <c r="DE23" s="779"/>
      <c r="DF23" s="779"/>
      <c r="DG23" s="779"/>
      <c r="DH23" s="779"/>
      <c r="DI23" s="779"/>
      <c r="DJ23" s="779"/>
      <c r="DK23" s="780"/>
      <c r="DL23" s="787" t="s">
        <v>291</v>
      </c>
      <c r="DM23" s="788"/>
      <c r="DN23" s="788"/>
      <c r="DO23" s="788"/>
      <c r="DP23" s="788"/>
      <c r="DQ23" s="788"/>
      <c r="DR23" s="788"/>
      <c r="DS23" s="788"/>
      <c r="DT23" s="788"/>
      <c r="DU23" s="788"/>
      <c r="DV23" s="789"/>
      <c r="DW23" s="778" t="s">
        <v>292</v>
      </c>
      <c r="DX23" s="779"/>
      <c r="DY23" s="779"/>
      <c r="DZ23" s="779"/>
      <c r="EA23" s="779"/>
      <c r="EB23" s="779"/>
      <c r="EC23" s="780"/>
    </row>
    <row r="24" spans="2:133" ht="11.25" customHeight="1" x14ac:dyDescent="0.15">
      <c r="B24" s="658" t="s">
        <v>293</v>
      </c>
      <c r="C24" s="659"/>
      <c r="D24" s="659"/>
      <c r="E24" s="659"/>
      <c r="F24" s="659"/>
      <c r="G24" s="659"/>
      <c r="H24" s="659"/>
      <c r="I24" s="659"/>
      <c r="J24" s="659"/>
      <c r="K24" s="659"/>
      <c r="L24" s="659"/>
      <c r="M24" s="659"/>
      <c r="N24" s="659"/>
      <c r="O24" s="659"/>
      <c r="P24" s="659"/>
      <c r="Q24" s="660"/>
      <c r="R24" s="661">
        <v>6073</v>
      </c>
      <c r="S24" s="664"/>
      <c r="T24" s="664"/>
      <c r="U24" s="664"/>
      <c r="V24" s="664"/>
      <c r="W24" s="664"/>
      <c r="X24" s="664"/>
      <c r="Y24" s="665"/>
      <c r="Z24" s="723">
        <v>0.2</v>
      </c>
      <c r="AA24" s="723"/>
      <c r="AB24" s="723"/>
      <c r="AC24" s="723"/>
      <c r="AD24" s="724" t="s">
        <v>250</v>
      </c>
      <c r="AE24" s="724"/>
      <c r="AF24" s="724"/>
      <c r="AG24" s="724"/>
      <c r="AH24" s="724"/>
      <c r="AI24" s="724"/>
      <c r="AJ24" s="724"/>
      <c r="AK24" s="724"/>
      <c r="AL24" s="666" t="s">
        <v>139</v>
      </c>
      <c r="AM24" s="667"/>
      <c r="AN24" s="667"/>
      <c r="AO24" s="725"/>
      <c r="AP24" s="769" t="s">
        <v>294</v>
      </c>
      <c r="AQ24" s="776"/>
      <c r="AR24" s="776"/>
      <c r="AS24" s="776"/>
      <c r="AT24" s="776"/>
      <c r="AU24" s="776"/>
      <c r="AV24" s="776"/>
      <c r="AW24" s="776"/>
      <c r="AX24" s="776"/>
      <c r="AY24" s="776"/>
      <c r="AZ24" s="776"/>
      <c r="BA24" s="776"/>
      <c r="BB24" s="776"/>
      <c r="BC24" s="776"/>
      <c r="BD24" s="776"/>
      <c r="BE24" s="776"/>
      <c r="BF24" s="771"/>
      <c r="BG24" s="661" t="s">
        <v>231</v>
      </c>
      <c r="BH24" s="664"/>
      <c r="BI24" s="664"/>
      <c r="BJ24" s="664"/>
      <c r="BK24" s="664"/>
      <c r="BL24" s="664"/>
      <c r="BM24" s="664"/>
      <c r="BN24" s="665"/>
      <c r="BO24" s="723" t="s">
        <v>177</v>
      </c>
      <c r="BP24" s="723"/>
      <c r="BQ24" s="723"/>
      <c r="BR24" s="723"/>
      <c r="BS24" s="669" t="s">
        <v>139</v>
      </c>
      <c r="BT24" s="664"/>
      <c r="BU24" s="664"/>
      <c r="BV24" s="664"/>
      <c r="BW24" s="664"/>
      <c r="BX24" s="664"/>
      <c r="BY24" s="664"/>
      <c r="BZ24" s="664"/>
      <c r="CA24" s="664"/>
      <c r="CB24" s="704"/>
      <c r="CD24" s="732" t="s">
        <v>295</v>
      </c>
      <c r="CE24" s="733"/>
      <c r="CF24" s="733"/>
      <c r="CG24" s="733"/>
      <c r="CH24" s="733"/>
      <c r="CI24" s="733"/>
      <c r="CJ24" s="733"/>
      <c r="CK24" s="733"/>
      <c r="CL24" s="733"/>
      <c r="CM24" s="733"/>
      <c r="CN24" s="733"/>
      <c r="CO24" s="733"/>
      <c r="CP24" s="733"/>
      <c r="CQ24" s="734"/>
      <c r="CR24" s="726">
        <v>795820</v>
      </c>
      <c r="CS24" s="727"/>
      <c r="CT24" s="727"/>
      <c r="CU24" s="727"/>
      <c r="CV24" s="727"/>
      <c r="CW24" s="727"/>
      <c r="CX24" s="727"/>
      <c r="CY24" s="773"/>
      <c r="CZ24" s="774">
        <v>33</v>
      </c>
      <c r="DA24" s="743"/>
      <c r="DB24" s="743"/>
      <c r="DC24" s="777"/>
      <c r="DD24" s="772">
        <v>697599</v>
      </c>
      <c r="DE24" s="727"/>
      <c r="DF24" s="727"/>
      <c r="DG24" s="727"/>
      <c r="DH24" s="727"/>
      <c r="DI24" s="727"/>
      <c r="DJ24" s="727"/>
      <c r="DK24" s="773"/>
      <c r="DL24" s="772">
        <v>663409</v>
      </c>
      <c r="DM24" s="727"/>
      <c r="DN24" s="727"/>
      <c r="DO24" s="727"/>
      <c r="DP24" s="727"/>
      <c r="DQ24" s="727"/>
      <c r="DR24" s="727"/>
      <c r="DS24" s="727"/>
      <c r="DT24" s="727"/>
      <c r="DU24" s="727"/>
      <c r="DV24" s="773"/>
      <c r="DW24" s="774">
        <v>48.8</v>
      </c>
      <c r="DX24" s="743"/>
      <c r="DY24" s="743"/>
      <c r="DZ24" s="743"/>
      <c r="EA24" s="743"/>
      <c r="EB24" s="743"/>
      <c r="EC24" s="775"/>
    </row>
    <row r="25" spans="2:133" ht="11.25" customHeight="1" x14ac:dyDescent="0.15">
      <c r="B25" s="658" t="s">
        <v>296</v>
      </c>
      <c r="C25" s="659"/>
      <c r="D25" s="659"/>
      <c r="E25" s="659"/>
      <c r="F25" s="659"/>
      <c r="G25" s="659"/>
      <c r="H25" s="659"/>
      <c r="I25" s="659"/>
      <c r="J25" s="659"/>
      <c r="K25" s="659"/>
      <c r="L25" s="659"/>
      <c r="M25" s="659"/>
      <c r="N25" s="659"/>
      <c r="O25" s="659"/>
      <c r="P25" s="659"/>
      <c r="Q25" s="660"/>
      <c r="R25" s="661">
        <v>7551</v>
      </c>
      <c r="S25" s="664"/>
      <c r="T25" s="664"/>
      <c r="U25" s="664"/>
      <c r="V25" s="664"/>
      <c r="W25" s="664"/>
      <c r="X25" s="664"/>
      <c r="Y25" s="665"/>
      <c r="Z25" s="723">
        <v>0.3</v>
      </c>
      <c r="AA25" s="723"/>
      <c r="AB25" s="723"/>
      <c r="AC25" s="723"/>
      <c r="AD25" s="724">
        <v>981</v>
      </c>
      <c r="AE25" s="724"/>
      <c r="AF25" s="724"/>
      <c r="AG25" s="724"/>
      <c r="AH25" s="724"/>
      <c r="AI25" s="724"/>
      <c r="AJ25" s="724"/>
      <c r="AK25" s="724"/>
      <c r="AL25" s="666">
        <v>0.1</v>
      </c>
      <c r="AM25" s="667"/>
      <c r="AN25" s="667"/>
      <c r="AO25" s="725"/>
      <c r="AP25" s="769" t="s">
        <v>297</v>
      </c>
      <c r="AQ25" s="776"/>
      <c r="AR25" s="776"/>
      <c r="AS25" s="776"/>
      <c r="AT25" s="776"/>
      <c r="AU25" s="776"/>
      <c r="AV25" s="776"/>
      <c r="AW25" s="776"/>
      <c r="AX25" s="776"/>
      <c r="AY25" s="776"/>
      <c r="AZ25" s="776"/>
      <c r="BA25" s="776"/>
      <c r="BB25" s="776"/>
      <c r="BC25" s="776"/>
      <c r="BD25" s="776"/>
      <c r="BE25" s="776"/>
      <c r="BF25" s="771"/>
      <c r="BG25" s="661" t="s">
        <v>231</v>
      </c>
      <c r="BH25" s="664"/>
      <c r="BI25" s="664"/>
      <c r="BJ25" s="664"/>
      <c r="BK25" s="664"/>
      <c r="BL25" s="664"/>
      <c r="BM25" s="664"/>
      <c r="BN25" s="665"/>
      <c r="BO25" s="723" t="s">
        <v>231</v>
      </c>
      <c r="BP25" s="723"/>
      <c r="BQ25" s="723"/>
      <c r="BR25" s="723"/>
      <c r="BS25" s="669" t="s">
        <v>231</v>
      </c>
      <c r="BT25" s="664"/>
      <c r="BU25" s="664"/>
      <c r="BV25" s="664"/>
      <c r="BW25" s="664"/>
      <c r="BX25" s="664"/>
      <c r="BY25" s="664"/>
      <c r="BZ25" s="664"/>
      <c r="CA25" s="664"/>
      <c r="CB25" s="704"/>
      <c r="CD25" s="705" t="s">
        <v>298</v>
      </c>
      <c r="CE25" s="702"/>
      <c r="CF25" s="702"/>
      <c r="CG25" s="702"/>
      <c r="CH25" s="702"/>
      <c r="CI25" s="702"/>
      <c r="CJ25" s="702"/>
      <c r="CK25" s="702"/>
      <c r="CL25" s="702"/>
      <c r="CM25" s="702"/>
      <c r="CN25" s="702"/>
      <c r="CO25" s="702"/>
      <c r="CP25" s="702"/>
      <c r="CQ25" s="703"/>
      <c r="CR25" s="661">
        <v>503923</v>
      </c>
      <c r="CS25" s="662"/>
      <c r="CT25" s="662"/>
      <c r="CU25" s="662"/>
      <c r="CV25" s="662"/>
      <c r="CW25" s="662"/>
      <c r="CX25" s="662"/>
      <c r="CY25" s="663"/>
      <c r="CZ25" s="666">
        <v>20.9</v>
      </c>
      <c r="DA25" s="695"/>
      <c r="DB25" s="695"/>
      <c r="DC25" s="696"/>
      <c r="DD25" s="669">
        <v>477692</v>
      </c>
      <c r="DE25" s="662"/>
      <c r="DF25" s="662"/>
      <c r="DG25" s="662"/>
      <c r="DH25" s="662"/>
      <c r="DI25" s="662"/>
      <c r="DJ25" s="662"/>
      <c r="DK25" s="663"/>
      <c r="DL25" s="669">
        <v>444213</v>
      </c>
      <c r="DM25" s="662"/>
      <c r="DN25" s="662"/>
      <c r="DO25" s="662"/>
      <c r="DP25" s="662"/>
      <c r="DQ25" s="662"/>
      <c r="DR25" s="662"/>
      <c r="DS25" s="662"/>
      <c r="DT25" s="662"/>
      <c r="DU25" s="662"/>
      <c r="DV25" s="663"/>
      <c r="DW25" s="666">
        <v>32.700000000000003</v>
      </c>
      <c r="DX25" s="695"/>
      <c r="DY25" s="695"/>
      <c r="DZ25" s="695"/>
      <c r="EA25" s="695"/>
      <c r="EB25" s="695"/>
      <c r="EC25" s="697"/>
    </row>
    <row r="26" spans="2:133" ht="11.25" customHeight="1" x14ac:dyDescent="0.15">
      <c r="B26" s="658" t="s">
        <v>299</v>
      </c>
      <c r="C26" s="659"/>
      <c r="D26" s="659"/>
      <c r="E26" s="659"/>
      <c r="F26" s="659"/>
      <c r="G26" s="659"/>
      <c r="H26" s="659"/>
      <c r="I26" s="659"/>
      <c r="J26" s="659"/>
      <c r="K26" s="659"/>
      <c r="L26" s="659"/>
      <c r="M26" s="659"/>
      <c r="N26" s="659"/>
      <c r="O26" s="659"/>
      <c r="P26" s="659"/>
      <c r="Q26" s="660"/>
      <c r="R26" s="661">
        <v>4619</v>
      </c>
      <c r="S26" s="664"/>
      <c r="T26" s="664"/>
      <c r="U26" s="664"/>
      <c r="V26" s="664"/>
      <c r="W26" s="664"/>
      <c r="X26" s="664"/>
      <c r="Y26" s="665"/>
      <c r="Z26" s="723">
        <v>0.2</v>
      </c>
      <c r="AA26" s="723"/>
      <c r="AB26" s="723"/>
      <c r="AC26" s="723"/>
      <c r="AD26" s="724" t="s">
        <v>139</v>
      </c>
      <c r="AE26" s="724"/>
      <c r="AF26" s="724"/>
      <c r="AG26" s="724"/>
      <c r="AH26" s="724"/>
      <c r="AI26" s="724"/>
      <c r="AJ26" s="724"/>
      <c r="AK26" s="724"/>
      <c r="AL26" s="666" t="s">
        <v>139</v>
      </c>
      <c r="AM26" s="667"/>
      <c r="AN26" s="667"/>
      <c r="AO26" s="725"/>
      <c r="AP26" s="769" t="s">
        <v>300</v>
      </c>
      <c r="AQ26" s="770"/>
      <c r="AR26" s="770"/>
      <c r="AS26" s="770"/>
      <c r="AT26" s="770"/>
      <c r="AU26" s="770"/>
      <c r="AV26" s="770"/>
      <c r="AW26" s="770"/>
      <c r="AX26" s="770"/>
      <c r="AY26" s="770"/>
      <c r="AZ26" s="770"/>
      <c r="BA26" s="770"/>
      <c r="BB26" s="770"/>
      <c r="BC26" s="770"/>
      <c r="BD26" s="770"/>
      <c r="BE26" s="770"/>
      <c r="BF26" s="771"/>
      <c r="BG26" s="661" t="s">
        <v>139</v>
      </c>
      <c r="BH26" s="664"/>
      <c r="BI26" s="664"/>
      <c r="BJ26" s="664"/>
      <c r="BK26" s="664"/>
      <c r="BL26" s="664"/>
      <c r="BM26" s="664"/>
      <c r="BN26" s="665"/>
      <c r="BO26" s="723" t="s">
        <v>231</v>
      </c>
      <c r="BP26" s="723"/>
      <c r="BQ26" s="723"/>
      <c r="BR26" s="723"/>
      <c r="BS26" s="669" t="s">
        <v>177</v>
      </c>
      <c r="BT26" s="664"/>
      <c r="BU26" s="664"/>
      <c r="BV26" s="664"/>
      <c r="BW26" s="664"/>
      <c r="BX26" s="664"/>
      <c r="BY26" s="664"/>
      <c r="BZ26" s="664"/>
      <c r="CA26" s="664"/>
      <c r="CB26" s="704"/>
      <c r="CD26" s="705" t="s">
        <v>301</v>
      </c>
      <c r="CE26" s="702"/>
      <c r="CF26" s="702"/>
      <c r="CG26" s="702"/>
      <c r="CH26" s="702"/>
      <c r="CI26" s="702"/>
      <c r="CJ26" s="702"/>
      <c r="CK26" s="702"/>
      <c r="CL26" s="702"/>
      <c r="CM26" s="702"/>
      <c r="CN26" s="702"/>
      <c r="CO26" s="702"/>
      <c r="CP26" s="702"/>
      <c r="CQ26" s="703"/>
      <c r="CR26" s="661">
        <v>299674</v>
      </c>
      <c r="CS26" s="664"/>
      <c r="CT26" s="664"/>
      <c r="CU26" s="664"/>
      <c r="CV26" s="664"/>
      <c r="CW26" s="664"/>
      <c r="CX26" s="664"/>
      <c r="CY26" s="665"/>
      <c r="CZ26" s="666">
        <v>12.4</v>
      </c>
      <c r="DA26" s="695"/>
      <c r="DB26" s="695"/>
      <c r="DC26" s="696"/>
      <c r="DD26" s="669">
        <v>299674</v>
      </c>
      <c r="DE26" s="664"/>
      <c r="DF26" s="664"/>
      <c r="DG26" s="664"/>
      <c r="DH26" s="664"/>
      <c r="DI26" s="664"/>
      <c r="DJ26" s="664"/>
      <c r="DK26" s="665"/>
      <c r="DL26" s="669" t="s">
        <v>139</v>
      </c>
      <c r="DM26" s="664"/>
      <c r="DN26" s="664"/>
      <c r="DO26" s="664"/>
      <c r="DP26" s="664"/>
      <c r="DQ26" s="664"/>
      <c r="DR26" s="664"/>
      <c r="DS26" s="664"/>
      <c r="DT26" s="664"/>
      <c r="DU26" s="664"/>
      <c r="DV26" s="665"/>
      <c r="DW26" s="666" t="s">
        <v>231</v>
      </c>
      <c r="DX26" s="695"/>
      <c r="DY26" s="695"/>
      <c r="DZ26" s="695"/>
      <c r="EA26" s="695"/>
      <c r="EB26" s="695"/>
      <c r="EC26" s="697"/>
    </row>
    <row r="27" spans="2:133" ht="11.25" customHeight="1" x14ac:dyDescent="0.15">
      <c r="B27" s="658" t="s">
        <v>302</v>
      </c>
      <c r="C27" s="659"/>
      <c r="D27" s="659"/>
      <c r="E27" s="659"/>
      <c r="F27" s="659"/>
      <c r="G27" s="659"/>
      <c r="H27" s="659"/>
      <c r="I27" s="659"/>
      <c r="J27" s="659"/>
      <c r="K27" s="659"/>
      <c r="L27" s="659"/>
      <c r="M27" s="659"/>
      <c r="N27" s="659"/>
      <c r="O27" s="659"/>
      <c r="P27" s="659"/>
      <c r="Q27" s="660"/>
      <c r="R27" s="661">
        <v>166775</v>
      </c>
      <c r="S27" s="664"/>
      <c r="T27" s="664"/>
      <c r="U27" s="664"/>
      <c r="V27" s="664"/>
      <c r="W27" s="664"/>
      <c r="X27" s="664"/>
      <c r="Y27" s="665"/>
      <c r="Z27" s="723">
        <v>6.4</v>
      </c>
      <c r="AA27" s="723"/>
      <c r="AB27" s="723"/>
      <c r="AC27" s="723"/>
      <c r="AD27" s="724" t="s">
        <v>231</v>
      </c>
      <c r="AE27" s="724"/>
      <c r="AF27" s="724"/>
      <c r="AG27" s="724"/>
      <c r="AH27" s="724"/>
      <c r="AI27" s="724"/>
      <c r="AJ27" s="724"/>
      <c r="AK27" s="724"/>
      <c r="AL27" s="666" t="s">
        <v>139</v>
      </c>
      <c r="AM27" s="667"/>
      <c r="AN27" s="667"/>
      <c r="AO27" s="725"/>
      <c r="AP27" s="658" t="s">
        <v>303</v>
      </c>
      <c r="AQ27" s="659"/>
      <c r="AR27" s="659"/>
      <c r="AS27" s="659"/>
      <c r="AT27" s="659"/>
      <c r="AU27" s="659"/>
      <c r="AV27" s="659"/>
      <c r="AW27" s="659"/>
      <c r="AX27" s="659"/>
      <c r="AY27" s="659"/>
      <c r="AZ27" s="659"/>
      <c r="BA27" s="659"/>
      <c r="BB27" s="659"/>
      <c r="BC27" s="659"/>
      <c r="BD27" s="659"/>
      <c r="BE27" s="659"/>
      <c r="BF27" s="660"/>
      <c r="BG27" s="661">
        <v>131965</v>
      </c>
      <c r="BH27" s="664"/>
      <c r="BI27" s="664"/>
      <c r="BJ27" s="664"/>
      <c r="BK27" s="664"/>
      <c r="BL27" s="664"/>
      <c r="BM27" s="664"/>
      <c r="BN27" s="665"/>
      <c r="BO27" s="723">
        <v>100</v>
      </c>
      <c r="BP27" s="723"/>
      <c r="BQ27" s="723"/>
      <c r="BR27" s="723"/>
      <c r="BS27" s="669" t="s">
        <v>139</v>
      </c>
      <c r="BT27" s="664"/>
      <c r="BU27" s="664"/>
      <c r="BV27" s="664"/>
      <c r="BW27" s="664"/>
      <c r="BX27" s="664"/>
      <c r="BY27" s="664"/>
      <c r="BZ27" s="664"/>
      <c r="CA27" s="664"/>
      <c r="CB27" s="704"/>
      <c r="CD27" s="705" t="s">
        <v>304</v>
      </c>
      <c r="CE27" s="702"/>
      <c r="CF27" s="702"/>
      <c r="CG27" s="702"/>
      <c r="CH27" s="702"/>
      <c r="CI27" s="702"/>
      <c r="CJ27" s="702"/>
      <c r="CK27" s="702"/>
      <c r="CL27" s="702"/>
      <c r="CM27" s="702"/>
      <c r="CN27" s="702"/>
      <c r="CO27" s="702"/>
      <c r="CP27" s="702"/>
      <c r="CQ27" s="703"/>
      <c r="CR27" s="661">
        <v>101305</v>
      </c>
      <c r="CS27" s="662"/>
      <c r="CT27" s="662"/>
      <c r="CU27" s="662"/>
      <c r="CV27" s="662"/>
      <c r="CW27" s="662"/>
      <c r="CX27" s="662"/>
      <c r="CY27" s="663"/>
      <c r="CZ27" s="666">
        <v>4.2</v>
      </c>
      <c r="DA27" s="695"/>
      <c r="DB27" s="695"/>
      <c r="DC27" s="696"/>
      <c r="DD27" s="669">
        <v>29397</v>
      </c>
      <c r="DE27" s="662"/>
      <c r="DF27" s="662"/>
      <c r="DG27" s="662"/>
      <c r="DH27" s="662"/>
      <c r="DI27" s="662"/>
      <c r="DJ27" s="662"/>
      <c r="DK27" s="663"/>
      <c r="DL27" s="669">
        <v>28686</v>
      </c>
      <c r="DM27" s="662"/>
      <c r="DN27" s="662"/>
      <c r="DO27" s="662"/>
      <c r="DP27" s="662"/>
      <c r="DQ27" s="662"/>
      <c r="DR27" s="662"/>
      <c r="DS27" s="662"/>
      <c r="DT27" s="662"/>
      <c r="DU27" s="662"/>
      <c r="DV27" s="663"/>
      <c r="DW27" s="666">
        <v>2.1</v>
      </c>
      <c r="DX27" s="695"/>
      <c r="DY27" s="695"/>
      <c r="DZ27" s="695"/>
      <c r="EA27" s="695"/>
      <c r="EB27" s="695"/>
      <c r="EC27" s="697"/>
    </row>
    <row r="28" spans="2:133" ht="11.25" customHeight="1" x14ac:dyDescent="0.15">
      <c r="B28" s="766" t="s">
        <v>305</v>
      </c>
      <c r="C28" s="767"/>
      <c r="D28" s="767"/>
      <c r="E28" s="767"/>
      <c r="F28" s="767"/>
      <c r="G28" s="767"/>
      <c r="H28" s="767"/>
      <c r="I28" s="767"/>
      <c r="J28" s="767"/>
      <c r="K28" s="767"/>
      <c r="L28" s="767"/>
      <c r="M28" s="767"/>
      <c r="N28" s="767"/>
      <c r="O28" s="767"/>
      <c r="P28" s="767"/>
      <c r="Q28" s="768"/>
      <c r="R28" s="661" t="s">
        <v>139</v>
      </c>
      <c r="S28" s="664"/>
      <c r="T28" s="664"/>
      <c r="U28" s="664"/>
      <c r="V28" s="664"/>
      <c r="W28" s="664"/>
      <c r="X28" s="664"/>
      <c r="Y28" s="665"/>
      <c r="Z28" s="723" t="s">
        <v>250</v>
      </c>
      <c r="AA28" s="723"/>
      <c r="AB28" s="723"/>
      <c r="AC28" s="723"/>
      <c r="AD28" s="724" t="s">
        <v>139</v>
      </c>
      <c r="AE28" s="724"/>
      <c r="AF28" s="724"/>
      <c r="AG28" s="724"/>
      <c r="AH28" s="724"/>
      <c r="AI28" s="724"/>
      <c r="AJ28" s="724"/>
      <c r="AK28" s="724"/>
      <c r="AL28" s="666" t="s">
        <v>250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306</v>
      </c>
      <c r="CE28" s="702"/>
      <c r="CF28" s="702"/>
      <c r="CG28" s="702"/>
      <c r="CH28" s="702"/>
      <c r="CI28" s="702"/>
      <c r="CJ28" s="702"/>
      <c r="CK28" s="702"/>
      <c r="CL28" s="702"/>
      <c r="CM28" s="702"/>
      <c r="CN28" s="702"/>
      <c r="CO28" s="702"/>
      <c r="CP28" s="702"/>
      <c r="CQ28" s="703"/>
      <c r="CR28" s="661">
        <v>190592</v>
      </c>
      <c r="CS28" s="664"/>
      <c r="CT28" s="664"/>
      <c r="CU28" s="664"/>
      <c r="CV28" s="664"/>
      <c r="CW28" s="664"/>
      <c r="CX28" s="664"/>
      <c r="CY28" s="665"/>
      <c r="CZ28" s="666">
        <v>7.9</v>
      </c>
      <c r="DA28" s="695"/>
      <c r="DB28" s="695"/>
      <c r="DC28" s="696"/>
      <c r="DD28" s="669">
        <v>190510</v>
      </c>
      <c r="DE28" s="664"/>
      <c r="DF28" s="664"/>
      <c r="DG28" s="664"/>
      <c r="DH28" s="664"/>
      <c r="DI28" s="664"/>
      <c r="DJ28" s="664"/>
      <c r="DK28" s="665"/>
      <c r="DL28" s="669">
        <v>190510</v>
      </c>
      <c r="DM28" s="664"/>
      <c r="DN28" s="664"/>
      <c r="DO28" s="664"/>
      <c r="DP28" s="664"/>
      <c r="DQ28" s="664"/>
      <c r="DR28" s="664"/>
      <c r="DS28" s="664"/>
      <c r="DT28" s="664"/>
      <c r="DU28" s="664"/>
      <c r="DV28" s="665"/>
      <c r="DW28" s="666">
        <v>14</v>
      </c>
      <c r="DX28" s="695"/>
      <c r="DY28" s="695"/>
      <c r="DZ28" s="695"/>
      <c r="EA28" s="695"/>
      <c r="EB28" s="695"/>
      <c r="EC28" s="697"/>
    </row>
    <row r="29" spans="2:133" ht="11.25" customHeight="1" x14ac:dyDescent="0.15">
      <c r="B29" s="658" t="s">
        <v>307</v>
      </c>
      <c r="C29" s="659"/>
      <c r="D29" s="659"/>
      <c r="E29" s="659"/>
      <c r="F29" s="659"/>
      <c r="G29" s="659"/>
      <c r="H29" s="659"/>
      <c r="I29" s="659"/>
      <c r="J29" s="659"/>
      <c r="K29" s="659"/>
      <c r="L29" s="659"/>
      <c r="M29" s="659"/>
      <c r="N29" s="659"/>
      <c r="O29" s="659"/>
      <c r="P29" s="659"/>
      <c r="Q29" s="660"/>
      <c r="R29" s="661">
        <v>130671</v>
      </c>
      <c r="S29" s="664"/>
      <c r="T29" s="664"/>
      <c r="U29" s="664"/>
      <c r="V29" s="664"/>
      <c r="W29" s="664"/>
      <c r="X29" s="664"/>
      <c r="Y29" s="665"/>
      <c r="Z29" s="723">
        <v>5</v>
      </c>
      <c r="AA29" s="723"/>
      <c r="AB29" s="723"/>
      <c r="AC29" s="723"/>
      <c r="AD29" s="724" t="s">
        <v>231</v>
      </c>
      <c r="AE29" s="724"/>
      <c r="AF29" s="724"/>
      <c r="AG29" s="724"/>
      <c r="AH29" s="724"/>
      <c r="AI29" s="724"/>
      <c r="AJ29" s="724"/>
      <c r="AK29" s="724"/>
      <c r="AL29" s="666" t="s">
        <v>139</v>
      </c>
      <c r="AM29" s="667"/>
      <c r="AN29" s="667"/>
      <c r="AO29" s="725"/>
      <c r="AP29" s="735" t="s">
        <v>225</v>
      </c>
      <c r="AQ29" s="736"/>
      <c r="AR29" s="736"/>
      <c r="AS29" s="736"/>
      <c r="AT29" s="736"/>
      <c r="AU29" s="736"/>
      <c r="AV29" s="736"/>
      <c r="AW29" s="736"/>
      <c r="AX29" s="736"/>
      <c r="AY29" s="736"/>
      <c r="AZ29" s="736"/>
      <c r="BA29" s="736"/>
      <c r="BB29" s="736"/>
      <c r="BC29" s="736"/>
      <c r="BD29" s="736"/>
      <c r="BE29" s="736"/>
      <c r="BF29" s="737"/>
      <c r="BG29" s="735" t="s">
        <v>308</v>
      </c>
      <c r="BH29" s="763"/>
      <c r="BI29" s="763"/>
      <c r="BJ29" s="763"/>
      <c r="BK29" s="763"/>
      <c r="BL29" s="763"/>
      <c r="BM29" s="763"/>
      <c r="BN29" s="763"/>
      <c r="BO29" s="763"/>
      <c r="BP29" s="763"/>
      <c r="BQ29" s="764"/>
      <c r="BR29" s="735" t="s">
        <v>309</v>
      </c>
      <c r="BS29" s="763"/>
      <c r="BT29" s="763"/>
      <c r="BU29" s="763"/>
      <c r="BV29" s="763"/>
      <c r="BW29" s="763"/>
      <c r="BX29" s="763"/>
      <c r="BY29" s="763"/>
      <c r="BZ29" s="763"/>
      <c r="CA29" s="763"/>
      <c r="CB29" s="764"/>
      <c r="CD29" s="745" t="s">
        <v>310</v>
      </c>
      <c r="CE29" s="746"/>
      <c r="CF29" s="705" t="s">
        <v>70</v>
      </c>
      <c r="CG29" s="702"/>
      <c r="CH29" s="702"/>
      <c r="CI29" s="702"/>
      <c r="CJ29" s="702"/>
      <c r="CK29" s="702"/>
      <c r="CL29" s="702"/>
      <c r="CM29" s="702"/>
      <c r="CN29" s="702"/>
      <c r="CO29" s="702"/>
      <c r="CP29" s="702"/>
      <c r="CQ29" s="703"/>
      <c r="CR29" s="661">
        <v>190592</v>
      </c>
      <c r="CS29" s="662"/>
      <c r="CT29" s="662"/>
      <c r="CU29" s="662"/>
      <c r="CV29" s="662"/>
      <c r="CW29" s="662"/>
      <c r="CX29" s="662"/>
      <c r="CY29" s="663"/>
      <c r="CZ29" s="666">
        <v>7.9</v>
      </c>
      <c r="DA29" s="695"/>
      <c r="DB29" s="695"/>
      <c r="DC29" s="696"/>
      <c r="DD29" s="669">
        <v>190510</v>
      </c>
      <c r="DE29" s="662"/>
      <c r="DF29" s="662"/>
      <c r="DG29" s="662"/>
      <c r="DH29" s="662"/>
      <c r="DI29" s="662"/>
      <c r="DJ29" s="662"/>
      <c r="DK29" s="663"/>
      <c r="DL29" s="669">
        <v>190510</v>
      </c>
      <c r="DM29" s="662"/>
      <c r="DN29" s="662"/>
      <c r="DO29" s="662"/>
      <c r="DP29" s="662"/>
      <c r="DQ29" s="662"/>
      <c r="DR29" s="662"/>
      <c r="DS29" s="662"/>
      <c r="DT29" s="662"/>
      <c r="DU29" s="662"/>
      <c r="DV29" s="663"/>
      <c r="DW29" s="666">
        <v>14</v>
      </c>
      <c r="DX29" s="695"/>
      <c r="DY29" s="695"/>
      <c r="DZ29" s="695"/>
      <c r="EA29" s="695"/>
      <c r="EB29" s="695"/>
      <c r="EC29" s="697"/>
    </row>
    <row r="30" spans="2:133" ht="11.25" customHeight="1" x14ac:dyDescent="0.15">
      <c r="B30" s="658" t="s">
        <v>311</v>
      </c>
      <c r="C30" s="659"/>
      <c r="D30" s="659"/>
      <c r="E30" s="659"/>
      <c r="F30" s="659"/>
      <c r="G30" s="659"/>
      <c r="H30" s="659"/>
      <c r="I30" s="659"/>
      <c r="J30" s="659"/>
      <c r="K30" s="659"/>
      <c r="L30" s="659"/>
      <c r="M30" s="659"/>
      <c r="N30" s="659"/>
      <c r="O30" s="659"/>
      <c r="P30" s="659"/>
      <c r="Q30" s="660"/>
      <c r="R30" s="661">
        <v>3253</v>
      </c>
      <c r="S30" s="664"/>
      <c r="T30" s="664"/>
      <c r="U30" s="664"/>
      <c r="V30" s="664"/>
      <c r="W30" s="664"/>
      <c r="X30" s="664"/>
      <c r="Y30" s="665"/>
      <c r="Z30" s="723">
        <v>0.1</v>
      </c>
      <c r="AA30" s="723"/>
      <c r="AB30" s="723"/>
      <c r="AC30" s="723"/>
      <c r="AD30" s="724" t="s">
        <v>231</v>
      </c>
      <c r="AE30" s="724"/>
      <c r="AF30" s="724"/>
      <c r="AG30" s="724"/>
      <c r="AH30" s="724"/>
      <c r="AI30" s="724"/>
      <c r="AJ30" s="724"/>
      <c r="AK30" s="724"/>
      <c r="AL30" s="666" t="s">
        <v>177</v>
      </c>
      <c r="AM30" s="667"/>
      <c r="AN30" s="667"/>
      <c r="AO30" s="725"/>
      <c r="AP30" s="751" t="s">
        <v>312</v>
      </c>
      <c r="AQ30" s="752"/>
      <c r="AR30" s="752"/>
      <c r="AS30" s="752"/>
      <c r="AT30" s="757" t="s">
        <v>313</v>
      </c>
      <c r="AU30" s="230"/>
      <c r="AV30" s="230"/>
      <c r="AW30" s="230"/>
      <c r="AX30" s="760" t="s">
        <v>191</v>
      </c>
      <c r="AY30" s="761"/>
      <c r="AZ30" s="761"/>
      <c r="BA30" s="761"/>
      <c r="BB30" s="761"/>
      <c r="BC30" s="761"/>
      <c r="BD30" s="761"/>
      <c r="BE30" s="761"/>
      <c r="BF30" s="762"/>
      <c r="BG30" s="741">
        <v>99.6</v>
      </c>
      <c r="BH30" s="742"/>
      <c r="BI30" s="742"/>
      <c r="BJ30" s="742"/>
      <c r="BK30" s="742"/>
      <c r="BL30" s="742"/>
      <c r="BM30" s="743">
        <v>98.2</v>
      </c>
      <c r="BN30" s="742"/>
      <c r="BO30" s="742"/>
      <c r="BP30" s="742"/>
      <c r="BQ30" s="744"/>
      <c r="BR30" s="741">
        <v>99.7</v>
      </c>
      <c r="BS30" s="742"/>
      <c r="BT30" s="742"/>
      <c r="BU30" s="742"/>
      <c r="BV30" s="742"/>
      <c r="BW30" s="742"/>
      <c r="BX30" s="743">
        <v>98.2</v>
      </c>
      <c r="BY30" s="742"/>
      <c r="BZ30" s="742"/>
      <c r="CA30" s="742"/>
      <c r="CB30" s="744"/>
      <c r="CD30" s="747"/>
      <c r="CE30" s="748"/>
      <c r="CF30" s="705" t="s">
        <v>314</v>
      </c>
      <c r="CG30" s="702"/>
      <c r="CH30" s="702"/>
      <c r="CI30" s="702"/>
      <c r="CJ30" s="702"/>
      <c r="CK30" s="702"/>
      <c r="CL30" s="702"/>
      <c r="CM30" s="702"/>
      <c r="CN30" s="702"/>
      <c r="CO30" s="702"/>
      <c r="CP30" s="702"/>
      <c r="CQ30" s="703"/>
      <c r="CR30" s="661">
        <v>179599</v>
      </c>
      <c r="CS30" s="664"/>
      <c r="CT30" s="664"/>
      <c r="CU30" s="664"/>
      <c r="CV30" s="664"/>
      <c r="CW30" s="664"/>
      <c r="CX30" s="664"/>
      <c r="CY30" s="665"/>
      <c r="CZ30" s="666">
        <v>7.5</v>
      </c>
      <c r="DA30" s="695"/>
      <c r="DB30" s="695"/>
      <c r="DC30" s="696"/>
      <c r="DD30" s="669">
        <v>179518</v>
      </c>
      <c r="DE30" s="664"/>
      <c r="DF30" s="664"/>
      <c r="DG30" s="664"/>
      <c r="DH30" s="664"/>
      <c r="DI30" s="664"/>
      <c r="DJ30" s="664"/>
      <c r="DK30" s="665"/>
      <c r="DL30" s="669">
        <v>179518</v>
      </c>
      <c r="DM30" s="664"/>
      <c r="DN30" s="664"/>
      <c r="DO30" s="664"/>
      <c r="DP30" s="664"/>
      <c r="DQ30" s="664"/>
      <c r="DR30" s="664"/>
      <c r="DS30" s="664"/>
      <c r="DT30" s="664"/>
      <c r="DU30" s="664"/>
      <c r="DV30" s="665"/>
      <c r="DW30" s="666">
        <v>13.2</v>
      </c>
      <c r="DX30" s="695"/>
      <c r="DY30" s="695"/>
      <c r="DZ30" s="695"/>
      <c r="EA30" s="695"/>
      <c r="EB30" s="695"/>
      <c r="EC30" s="697"/>
    </row>
    <row r="31" spans="2:133" ht="11.25" customHeight="1" x14ac:dyDescent="0.15">
      <c r="B31" s="658" t="s">
        <v>315</v>
      </c>
      <c r="C31" s="659"/>
      <c r="D31" s="659"/>
      <c r="E31" s="659"/>
      <c r="F31" s="659"/>
      <c r="G31" s="659"/>
      <c r="H31" s="659"/>
      <c r="I31" s="659"/>
      <c r="J31" s="659"/>
      <c r="K31" s="659"/>
      <c r="L31" s="659"/>
      <c r="M31" s="659"/>
      <c r="N31" s="659"/>
      <c r="O31" s="659"/>
      <c r="P31" s="659"/>
      <c r="Q31" s="660"/>
      <c r="R31" s="661">
        <v>5513</v>
      </c>
      <c r="S31" s="664"/>
      <c r="T31" s="664"/>
      <c r="U31" s="664"/>
      <c r="V31" s="664"/>
      <c r="W31" s="664"/>
      <c r="X31" s="664"/>
      <c r="Y31" s="665"/>
      <c r="Z31" s="723">
        <v>0.2</v>
      </c>
      <c r="AA31" s="723"/>
      <c r="AB31" s="723"/>
      <c r="AC31" s="723"/>
      <c r="AD31" s="724" t="s">
        <v>177</v>
      </c>
      <c r="AE31" s="724"/>
      <c r="AF31" s="724"/>
      <c r="AG31" s="724"/>
      <c r="AH31" s="724"/>
      <c r="AI31" s="724"/>
      <c r="AJ31" s="724"/>
      <c r="AK31" s="724"/>
      <c r="AL31" s="666" t="s">
        <v>177</v>
      </c>
      <c r="AM31" s="667"/>
      <c r="AN31" s="667"/>
      <c r="AO31" s="725"/>
      <c r="AP31" s="753"/>
      <c r="AQ31" s="754"/>
      <c r="AR31" s="754"/>
      <c r="AS31" s="754"/>
      <c r="AT31" s="758"/>
      <c r="AU31" s="229" t="s">
        <v>316</v>
      </c>
      <c r="AV31" s="229"/>
      <c r="AW31" s="229"/>
      <c r="AX31" s="658" t="s">
        <v>317</v>
      </c>
      <c r="AY31" s="659"/>
      <c r="AZ31" s="659"/>
      <c r="BA31" s="659"/>
      <c r="BB31" s="659"/>
      <c r="BC31" s="659"/>
      <c r="BD31" s="659"/>
      <c r="BE31" s="659"/>
      <c r="BF31" s="660"/>
      <c r="BG31" s="739">
        <v>99.5</v>
      </c>
      <c r="BH31" s="662"/>
      <c r="BI31" s="662"/>
      <c r="BJ31" s="662"/>
      <c r="BK31" s="662"/>
      <c r="BL31" s="662"/>
      <c r="BM31" s="667">
        <v>98.6</v>
      </c>
      <c r="BN31" s="740"/>
      <c r="BO31" s="740"/>
      <c r="BP31" s="740"/>
      <c r="BQ31" s="701"/>
      <c r="BR31" s="739">
        <v>99.7</v>
      </c>
      <c r="BS31" s="662"/>
      <c r="BT31" s="662"/>
      <c r="BU31" s="662"/>
      <c r="BV31" s="662"/>
      <c r="BW31" s="662"/>
      <c r="BX31" s="667">
        <v>98.9</v>
      </c>
      <c r="BY31" s="740"/>
      <c r="BZ31" s="740"/>
      <c r="CA31" s="740"/>
      <c r="CB31" s="701"/>
      <c r="CD31" s="747"/>
      <c r="CE31" s="748"/>
      <c r="CF31" s="705" t="s">
        <v>318</v>
      </c>
      <c r="CG31" s="702"/>
      <c r="CH31" s="702"/>
      <c r="CI31" s="702"/>
      <c r="CJ31" s="702"/>
      <c r="CK31" s="702"/>
      <c r="CL31" s="702"/>
      <c r="CM31" s="702"/>
      <c r="CN31" s="702"/>
      <c r="CO31" s="702"/>
      <c r="CP31" s="702"/>
      <c r="CQ31" s="703"/>
      <c r="CR31" s="661">
        <v>10993</v>
      </c>
      <c r="CS31" s="662"/>
      <c r="CT31" s="662"/>
      <c r="CU31" s="662"/>
      <c r="CV31" s="662"/>
      <c r="CW31" s="662"/>
      <c r="CX31" s="662"/>
      <c r="CY31" s="663"/>
      <c r="CZ31" s="666">
        <v>0.5</v>
      </c>
      <c r="DA31" s="695"/>
      <c r="DB31" s="695"/>
      <c r="DC31" s="696"/>
      <c r="DD31" s="669">
        <v>10992</v>
      </c>
      <c r="DE31" s="662"/>
      <c r="DF31" s="662"/>
      <c r="DG31" s="662"/>
      <c r="DH31" s="662"/>
      <c r="DI31" s="662"/>
      <c r="DJ31" s="662"/>
      <c r="DK31" s="663"/>
      <c r="DL31" s="669">
        <v>10992</v>
      </c>
      <c r="DM31" s="662"/>
      <c r="DN31" s="662"/>
      <c r="DO31" s="662"/>
      <c r="DP31" s="662"/>
      <c r="DQ31" s="662"/>
      <c r="DR31" s="662"/>
      <c r="DS31" s="662"/>
      <c r="DT31" s="662"/>
      <c r="DU31" s="662"/>
      <c r="DV31" s="663"/>
      <c r="DW31" s="666">
        <v>0.8</v>
      </c>
      <c r="DX31" s="695"/>
      <c r="DY31" s="695"/>
      <c r="DZ31" s="695"/>
      <c r="EA31" s="695"/>
      <c r="EB31" s="695"/>
      <c r="EC31" s="697"/>
    </row>
    <row r="32" spans="2:133" ht="11.25" customHeight="1" x14ac:dyDescent="0.15">
      <c r="B32" s="658" t="s">
        <v>319</v>
      </c>
      <c r="C32" s="659"/>
      <c r="D32" s="659"/>
      <c r="E32" s="659"/>
      <c r="F32" s="659"/>
      <c r="G32" s="659"/>
      <c r="H32" s="659"/>
      <c r="I32" s="659"/>
      <c r="J32" s="659"/>
      <c r="K32" s="659"/>
      <c r="L32" s="659"/>
      <c r="M32" s="659"/>
      <c r="N32" s="659"/>
      <c r="O32" s="659"/>
      <c r="P32" s="659"/>
      <c r="Q32" s="660"/>
      <c r="R32" s="661">
        <v>2005</v>
      </c>
      <c r="S32" s="664"/>
      <c r="T32" s="664"/>
      <c r="U32" s="664"/>
      <c r="V32" s="664"/>
      <c r="W32" s="664"/>
      <c r="X32" s="664"/>
      <c r="Y32" s="665"/>
      <c r="Z32" s="723">
        <v>0.1</v>
      </c>
      <c r="AA32" s="723"/>
      <c r="AB32" s="723"/>
      <c r="AC32" s="723"/>
      <c r="AD32" s="724" t="s">
        <v>177</v>
      </c>
      <c r="AE32" s="724"/>
      <c r="AF32" s="724"/>
      <c r="AG32" s="724"/>
      <c r="AH32" s="724"/>
      <c r="AI32" s="724"/>
      <c r="AJ32" s="724"/>
      <c r="AK32" s="724"/>
      <c r="AL32" s="666" t="s">
        <v>231</v>
      </c>
      <c r="AM32" s="667"/>
      <c r="AN32" s="667"/>
      <c r="AO32" s="725"/>
      <c r="AP32" s="755"/>
      <c r="AQ32" s="756"/>
      <c r="AR32" s="756"/>
      <c r="AS32" s="756"/>
      <c r="AT32" s="759"/>
      <c r="AU32" s="231"/>
      <c r="AV32" s="231"/>
      <c r="AW32" s="231"/>
      <c r="AX32" s="673" t="s">
        <v>320</v>
      </c>
      <c r="AY32" s="674"/>
      <c r="AZ32" s="674"/>
      <c r="BA32" s="674"/>
      <c r="BB32" s="674"/>
      <c r="BC32" s="674"/>
      <c r="BD32" s="674"/>
      <c r="BE32" s="674"/>
      <c r="BF32" s="675"/>
      <c r="BG32" s="738">
        <v>99.6</v>
      </c>
      <c r="BH32" s="677"/>
      <c r="BI32" s="677"/>
      <c r="BJ32" s="677"/>
      <c r="BK32" s="677"/>
      <c r="BL32" s="677"/>
      <c r="BM32" s="721">
        <v>97.7</v>
      </c>
      <c r="BN32" s="677"/>
      <c r="BO32" s="677"/>
      <c r="BP32" s="677"/>
      <c r="BQ32" s="714"/>
      <c r="BR32" s="738">
        <v>99.6</v>
      </c>
      <c r="BS32" s="677"/>
      <c r="BT32" s="677"/>
      <c r="BU32" s="677"/>
      <c r="BV32" s="677"/>
      <c r="BW32" s="677"/>
      <c r="BX32" s="721">
        <v>97.5</v>
      </c>
      <c r="BY32" s="677"/>
      <c r="BZ32" s="677"/>
      <c r="CA32" s="677"/>
      <c r="CB32" s="714"/>
      <c r="CD32" s="749"/>
      <c r="CE32" s="750"/>
      <c r="CF32" s="705" t="s">
        <v>321</v>
      </c>
      <c r="CG32" s="702"/>
      <c r="CH32" s="702"/>
      <c r="CI32" s="702"/>
      <c r="CJ32" s="702"/>
      <c r="CK32" s="702"/>
      <c r="CL32" s="702"/>
      <c r="CM32" s="702"/>
      <c r="CN32" s="702"/>
      <c r="CO32" s="702"/>
      <c r="CP32" s="702"/>
      <c r="CQ32" s="703"/>
      <c r="CR32" s="661" t="s">
        <v>177</v>
      </c>
      <c r="CS32" s="664"/>
      <c r="CT32" s="664"/>
      <c r="CU32" s="664"/>
      <c r="CV32" s="664"/>
      <c r="CW32" s="664"/>
      <c r="CX32" s="664"/>
      <c r="CY32" s="665"/>
      <c r="CZ32" s="666" t="s">
        <v>231</v>
      </c>
      <c r="DA32" s="695"/>
      <c r="DB32" s="695"/>
      <c r="DC32" s="696"/>
      <c r="DD32" s="669" t="s">
        <v>139</v>
      </c>
      <c r="DE32" s="664"/>
      <c r="DF32" s="664"/>
      <c r="DG32" s="664"/>
      <c r="DH32" s="664"/>
      <c r="DI32" s="664"/>
      <c r="DJ32" s="664"/>
      <c r="DK32" s="665"/>
      <c r="DL32" s="669" t="s">
        <v>177</v>
      </c>
      <c r="DM32" s="664"/>
      <c r="DN32" s="664"/>
      <c r="DO32" s="664"/>
      <c r="DP32" s="664"/>
      <c r="DQ32" s="664"/>
      <c r="DR32" s="664"/>
      <c r="DS32" s="664"/>
      <c r="DT32" s="664"/>
      <c r="DU32" s="664"/>
      <c r="DV32" s="665"/>
      <c r="DW32" s="666" t="s">
        <v>231</v>
      </c>
      <c r="DX32" s="695"/>
      <c r="DY32" s="695"/>
      <c r="DZ32" s="695"/>
      <c r="EA32" s="695"/>
      <c r="EB32" s="695"/>
      <c r="EC32" s="697"/>
    </row>
    <row r="33" spans="2:133" ht="11.25" customHeight="1" x14ac:dyDescent="0.15">
      <c r="B33" s="658" t="s">
        <v>322</v>
      </c>
      <c r="C33" s="659"/>
      <c r="D33" s="659"/>
      <c r="E33" s="659"/>
      <c r="F33" s="659"/>
      <c r="G33" s="659"/>
      <c r="H33" s="659"/>
      <c r="I33" s="659"/>
      <c r="J33" s="659"/>
      <c r="K33" s="659"/>
      <c r="L33" s="659"/>
      <c r="M33" s="659"/>
      <c r="N33" s="659"/>
      <c r="O33" s="659"/>
      <c r="P33" s="659"/>
      <c r="Q33" s="660"/>
      <c r="R33" s="661">
        <v>382132</v>
      </c>
      <c r="S33" s="664"/>
      <c r="T33" s="664"/>
      <c r="U33" s="664"/>
      <c r="V33" s="664"/>
      <c r="W33" s="664"/>
      <c r="X33" s="664"/>
      <c r="Y33" s="665"/>
      <c r="Z33" s="723">
        <v>14.7</v>
      </c>
      <c r="AA33" s="723"/>
      <c r="AB33" s="723"/>
      <c r="AC33" s="723"/>
      <c r="AD33" s="724" t="s">
        <v>231</v>
      </c>
      <c r="AE33" s="724"/>
      <c r="AF33" s="724"/>
      <c r="AG33" s="724"/>
      <c r="AH33" s="724"/>
      <c r="AI33" s="724"/>
      <c r="AJ33" s="724"/>
      <c r="AK33" s="724"/>
      <c r="AL33" s="666" t="s">
        <v>139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323</v>
      </c>
      <c r="CE33" s="702"/>
      <c r="CF33" s="702"/>
      <c r="CG33" s="702"/>
      <c r="CH33" s="702"/>
      <c r="CI33" s="702"/>
      <c r="CJ33" s="702"/>
      <c r="CK33" s="702"/>
      <c r="CL33" s="702"/>
      <c r="CM33" s="702"/>
      <c r="CN33" s="702"/>
      <c r="CO33" s="702"/>
      <c r="CP33" s="702"/>
      <c r="CQ33" s="703"/>
      <c r="CR33" s="661">
        <v>1110267</v>
      </c>
      <c r="CS33" s="662"/>
      <c r="CT33" s="662"/>
      <c r="CU33" s="662"/>
      <c r="CV33" s="662"/>
      <c r="CW33" s="662"/>
      <c r="CX33" s="662"/>
      <c r="CY33" s="663"/>
      <c r="CZ33" s="666">
        <v>46.1</v>
      </c>
      <c r="DA33" s="695"/>
      <c r="DB33" s="695"/>
      <c r="DC33" s="696"/>
      <c r="DD33" s="669">
        <v>973607</v>
      </c>
      <c r="DE33" s="662"/>
      <c r="DF33" s="662"/>
      <c r="DG33" s="662"/>
      <c r="DH33" s="662"/>
      <c r="DI33" s="662"/>
      <c r="DJ33" s="662"/>
      <c r="DK33" s="663"/>
      <c r="DL33" s="669">
        <v>649851</v>
      </c>
      <c r="DM33" s="662"/>
      <c r="DN33" s="662"/>
      <c r="DO33" s="662"/>
      <c r="DP33" s="662"/>
      <c r="DQ33" s="662"/>
      <c r="DR33" s="662"/>
      <c r="DS33" s="662"/>
      <c r="DT33" s="662"/>
      <c r="DU33" s="662"/>
      <c r="DV33" s="663"/>
      <c r="DW33" s="666">
        <v>47.8</v>
      </c>
      <c r="DX33" s="695"/>
      <c r="DY33" s="695"/>
      <c r="DZ33" s="695"/>
      <c r="EA33" s="695"/>
      <c r="EB33" s="695"/>
      <c r="EC33" s="697"/>
    </row>
    <row r="34" spans="2:133" ht="11.25" customHeight="1" x14ac:dyDescent="0.15">
      <c r="B34" s="658" t="s">
        <v>324</v>
      </c>
      <c r="C34" s="659"/>
      <c r="D34" s="659"/>
      <c r="E34" s="659"/>
      <c r="F34" s="659"/>
      <c r="G34" s="659"/>
      <c r="H34" s="659"/>
      <c r="I34" s="659"/>
      <c r="J34" s="659"/>
      <c r="K34" s="659"/>
      <c r="L34" s="659"/>
      <c r="M34" s="659"/>
      <c r="N34" s="659"/>
      <c r="O34" s="659"/>
      <c r="P34" s="659"/>
      <c r="Q34" s="660"/>
      <c r="R34" s="661">
        <v>31769</v>
      </c>
      <c r="S34" s="664"/>
      <c r="T34" s="664"/>
      <c r="U34" s="664"/>
      <c r="V34" s="664"/>
      <c r="W34" s="664"/>
      <c r="X34" s="664"/>
      <c r="Y34" s="665"/>
      <c r="Z34" s="723">
        <v>1.2</v>
      </c>
      <c r="AA34" s="723"/>
      <c r="AB34" s="723"/>
      <c r="AC34" s="723"/>
      <c r="AD34" s="724">
        <v>1291</v>
      </c>
      <c r="AE34" s="724"/>
      <c r="AF34" s="724"/>
      <c r="AG34" s="724"/>
      <c r="AH34" s="724"/>
      <c r="AI34" s="724"/>
      <c r="AJ34" s="724"/>
      <c r="AK34" s="724"/>
      <c r="AL34" s="666">
        <v>0.1</v>
      </c>
      <c r="AM34" s="667"/>
      <c r="AN34" s="667"/>
      <c r="AO34" s="725"/>
      <c r="AP34" s="234"/>
      <c r="AQ34" s="735" t="s">
        <v>325</v>
      </c>
      <c r="AR34" s="736"/>
      <c r="AS34" s="736"/>
      <c r="AT34" s="736"/>
      <c r="AU34" s="736"/>
      <c r="AV34" s="736"/>
      <c r="AW34" s="736"/>
      <c r="AX34" s="736"/>
      <c r="AY34" s="736"/>
      <c r="AZ34" s="736"/>
      <c r="BA34" s="736"/>
      <c r="BB34" s="736"/>
      <c r="BC34" s="736"/>
      <c r="BD34" s="736"/>
      <c r="BE34" s="736"/>
      <c r="BF34" s="737"/>
      <c r="BG34" s="735" t="s">
        <v>326</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327</v>
      </c>
      <c r="CE34" s="702"/>
      <c r="CF34" s="702"/>
      <c r="CG34" s="702"/>
      <c r="CH34" s="702"/>
      <c r="CI34" s="702"/>
      <c r="CJ34" s="702"/>
      <c r="CK34" s="702"/>
      <c r="CL34" s="702"/>
      <c r="CM34" s="702"/>
      <c r="CN34" s="702"/>
      <c r="CO34" s="702"/>
      <c r="CP34" s="702"/>
      <c r="CQ34" s="703"/>
      <c r="CR34" s="661">
        <v>501590</v>
      </c>
      <c r="CS34" s="664"/>
      <c r="CT34" s="664"/>
      <c r="CU34" s="664"/>
      <c r="CV34" s="664"/>
      <c r="CW34" s="664"/>
      <c r="CX34" s="664"/>
      <c r="CY34" s="665"/>
      <c r="CZ34" s="666">
        <v>20.8</v>
      </c>
      <c r="DA34" s="695"/>
      <c r="DB34" s="695"/>
      <c r="DC34" s="696"/>
      <c r="DD34" s="669">
        <v>441003</v>
      </c>
      <c r="DE34" s="664"/>
      <c r="DF34" s="664"/>
      <c r="DG34" s="664"/>
      <c r="DH34" s="664"/>
      <c r="DI34" s="664"/>
      <c r="DJ34" s="664"/>
      <c r="DK34" s="665"/>
      <c r="DL34" s="669">
        <v>241019</v>
      </c>
      <c r="DM34" s="664"/>
      <c r="DN34" s="664"/>
      <c r="DO34" s="664"/>
      <c r="DP34" s="664"/>
      <c r="DQ34" s="664"/>
      <c r="DR34" s="664"/>
      <c r="DS34" s="664"/>
      <c r="DT34" s="664"/>
      <c r="DU34" s="664"/>
      <c r="DV34" s="665"/>
      <c r="DW34" s="666">
        <v>17.7</v>
      </c>
      <c r="DX34" s="695"/>
      <c r="DY34" s="695"/>
      <c r="DZ34" s="695"/>
      <c r="EA34" s="695"/>
      <c r="EB34" s="695"/>
      <c r="EC34" s="697"/>
    </row>
    <row r="35" spans="2:133" ht="11.25" customHeight="1" x14ac:dyDescent="0.15">
      <c r="B35" s="658" t="s">
        <v>328</v>
      </c>
      <c r="C35" s="659"/>
      <c r="D35" s="659"/>
      <c r="E35" s="659"/>
      <c r="F35" s="659"/>
      <c r="G35" s="659"/>
      <c r="H35" s="659"/>
      <c r="I35" s="659"/>
      <c r="J35" s="659"/>
      <c r="K35" s="659"/>
      <c r="L35" s="659"/>
      <c r="M35" s="659"/>
      <c r="N35" s="659"/>
      <c r="O35" s="659"/>
      <c r="P35" s="659"/>
      <c r="Q35" s="660"/>
      <c r="R35" s="661">
        <v>303900</v>
      </c>
      <c r="S35" s="664"/>
      <c r="T35" s="664"/>
      <c r="U35" s="664"/>
      <c r="V35" s="664"/>
      <c r="W35" s="664"/>
      <c r="X35" s="664"/>
      <c r="Y35" s="665"/>
      <c r="Z35" s="723">
        <v>11.7</v>
      </c>
      <c r="AA35" s="723"/>
      <c r="AB35" s="723"/>
      <c r="AC35" s="723"/>
      <c r="AD35" s="724" t="s">
        <v>231</v>
      </c>
      <c r="AE35" s="724"/>
      <c r="AF35" s="724"/>
      <c r="AG35" s="724"/>
      <c r="AH35" s="724"/>
      <c r="AI35" s="724"/>
      <c r="AJ35" s="724"/>
      <c r="AK35" s="724"/>
      <c r="AL35" s="666" t="s">
        <v>139</v>
      </c>
      <c r="AM35" s="667"/>
      <c r="AN35" s="667"/>
      <c r="AO35" s="725"/>
      <c r="AP35" s="234"/>
      <c r="AQ35" s="729" t="s">
        <v>329</v>
      </c>
      <c r="AR35" s="730"/>
      <c r="AS35" s="730"/>
      <c r="AT35" s="730"/>
      <c r="AU35" s="730"/>
      <c r="AV35" s="730"/>
      <c r="AW35" s="730"/>
      <c r="AX35" s="730"/>
      <c r="AY35" s="731"/>
      <c r="AZ35" s="726">
        <v>271092</v>
      </c>
      <c r="BA35" s="727"/>
      <c r="BB35" s="727"/>
      <c r="BC35" s="727"/>
      <c r="BD35" s="727"/>
      <c r="BE35" s="727"/>
      <c r="BF35" s="728"/>
      <c r="BG35" s="732" t="s">
        <v>330</v>
      </c>
      <c r="BH35" s="733"/>
      <c r="BI35" s="733"/>
      <c r="BJ35" s="733"/>
      <c r="BK35" s="733"/>
      <c r="BL35" s="733"/>
      <c r="BM35" s="733"/>
      <c r="BN35" s="733"/>
      <c r="BO35" s="733"/>
      <c r="BP35" s="733"/>
      <c r="BQ35" s="733"/>
      <c r="BR35" s="733"/>
      <c r="BS35" s="733"/>
      <c r="BT35" s="733"/>
      <c r="BU35" s="734"/>
      <c r="BV35" s="726">
        <v>62727</v>
      </c>
      <c r="BW35" s="727"/>
      <c r="BX35" s="727"/>
      <c r="BY35" s="727"/>
      <c r="BZ35" s="727"/>
      <c r="CA35" s="727"/>
      <c r="CB35" s="728"/>
      <c r="CD35" s="705" t="s">
        <v>331</v>
      </c>
      <c r="CE35" s="702"/>
      <c r="CF35" s="702"/>
      <c r="CG35" s="702"/>
      <c r="CH35" s="702"/>
      <c r="CI35" s="702"/>
      <c r="CJ35" s="702"/>
      <c r="CK35" s="702"/>
      <c r="CL35" s="702"/>
      <c r="CM35" s="702"/>
      <c r="CN35" s="702"/>
      <c r="CO35" s="702"/>
      <c r="CP35" s="702"/>
      <c r="CQ35" s="703"/>
      <c r="CR35" s="661">
        <v>11343</v>
      </c>
      <c r="CS35" s="662"/>
      <c r="CT35" s="662"/>
      <c r="CU35" s="662"/>
      <c r="CV35" s="662"/>
      <c r="CW35" s="662"/>
      <c r="CX35" s="662"/>
      <c r="CY35" s="663"/>
      <c r="CZ35" s="666">
        <v>0.5</v>
      </c>
      <c r="DA35" s="695"/>
      <c r="DB35" s="695"/>
      <c r="DC35" s="696"/>
      <c r="DD35" s="669">
        <v>10011</v>
      </c>
      <c r="DE35" s="662"/>
      <c r="DF35" s="662"/>
      <c r="DG35" s="662"/>
      <c r="DH35" s="662"/>
      <c r="DI35" s="662"/>
      <c r="DJ35" s="662"/>
      <c r="DK35" s="663"/>
      <c r="DL35" s="669">
        <v>10011</v>
      </c>
      <c r="DM35" s="662"/>
      <c r="DN35" s="662"/>
      <c r="DO35" s="662"/>
      <c r="DP35" s="662"/>
      <c r="DQ35" s="662"/>
      <c r="DR35" s="662"/>
      <c r="DS35" s="662"/>
      <c r="DT35" s="662"/>
      <c r="DU35" s="662"/>
      <c r="DV35" s="663"/>
      <c r="DW35" s="666">
        <v>0.7</v>
      </c>
      <c r="DX35" s="695"/>
      <c r="DY35" s="695"/>
      <c r="DZ35" s="695"/>
      <c r="EA35" s="695"/>
      <c r="EB35" s="695"/>
      <c r="EC35" s="697"/>
    </row>
    <row r="36" spans="2:133" ht="11.25" customHeight="1" x14ac:dyDescent="0.15">
      <c r="B36" s="658" t="s">
        <v>332</v>
      </c>
      <c r="C36" s="659"/>
      <c r="D36" s="659"/>
      <c r="E36" s="659"/>
      <c r="F36" s="659"/>
      <c r="G36" s="659"/>
      <c r="H36" s="659"/>
      <c r="I36" s="659"/>
      <c r="J36" s="659"/>
      <c r="K36" s="659"/>
      <c r="L36" s="659"/>
      <c r="M36" s="659"/>
      <c r="N36" s="659"/>
      <c r="O36" s="659"/>
      <c r="P36" s="659"/>
      <c r="Q36" s="660"/>
      <c r="R36" s="661" t="s">
        <v>139</v>
      </c>
      <c r="S36" s="664"/>
      <c r="T36" s="664"/>
      <c r="U36" s="664"/>
      <c r="V36" s="664"/>
      <c r="W36" s="664"/>
      <c r="X36" s="664"/>
      <c r="Y36" s="665"/>
      <c r="Z36" s="723" t="s">
        <v>139</v>
      </c>
      <c r="AA36" s="723"/>
      <c r="AB36" s="723"/>
      <c r="AC36" s="723"/>
      <c r="AD36" s="724" t="s">
        <v>139</v>
      </c>
      <c r="AE36" s="724"/>
      <c r="AF36" s="724"/>
      <c r="AG36" s="724"/>
      <c r="AH36" s="724"/>
      <c r="AI36" s="724"/>
      <c r="AJ36" s="724"/>
      <c r="AK36" s="724"/>
      <c r="AL36" s="666" t="s">
        <v>231</v>
      </c>
      <c r="AM36" s="667"/>
      <c r="AN36" s="667"/>
      <c r="AO36" s="725"/>
      <c r="AQ36" s="698" t="s">
        <v>333</v>
      </c>
      <c r="AR36" s="699"/>
      <c r="AS36" s="699"/>
      <c r="AT36" s="699"/>
      <c r="AU36" s="699"/>
      <c r="AV36" s="699"/>
      <c r="AW36" s="699"/>
      <c r="AX36" s="699"/>
      <c r="AY36" s="700"/>
      <c r="AZ36" s="661">
        <v>79731</v>
      </c>
      <c r="BA36" s="664"/>
      <c r="BB36" s="664"/>
      <c r="BC36" s="664"/>
      <c r="BD36" s="662"/>
      <c r="BE36" s="662"/>
      <c r="BF36" s="701"/>
      <c r="BG36" s="705" t="s">
        <v>334</v>
      </c>
      <c r="BH36" s="702"/>
      <c r="BI36" s="702"/>
      <c r="BJ36" s="702"/>
      <c r="BK36" s="702"/>
      <c r="BL36" s="702"/>
      <c r="BM36" s="702"/>
      <c r="BN36" s="702"/>
      <c r="BO36" s="702"/>
      <c r="BP36" s="702"/>
      <c r="BQ36" s="702"/>
      <c r="BR36" s="702"/>
      <c r="BS36" s="702"/>
      <c r="BT36" s="702"/>
      <c r="BU36" s="703"/>
      <c r="BV36" s="661">
        <v>60057</v>
      </c>
      <c r="BW36" s="664"/>
      <c r="BX36" s="664"/>
      <c r="BY36" s="664"/>
      <c r="BZ36" s="664"/>
      <c r="CA36" s="664"/>
      <c r="CB36" s="704"/>
      <c r="CD36" s="705" t="s">
        <v>335</v>
      </c>
      <c r="CE36" s="702"/>
      <c r="CF36" s="702"/>
      <c r="CG36" s="702"/>
      <c r="CH36" s="702"/>
      <c r="CI36" s="702"/>
      <c r="CJ36" s="702"/>
      <c r="CK36" s="702"/>
      <c r="CL36" s="702"/>
      <c r="CM36" s="702"/>
      <c r="CN36" s="702"/>
      <c r="CO36" s="702"/>
      <c r="CP36" s="702"/>
      <c r="CQ36" s="703"/>
      <c r="CR36" s="661">
        <v>329555</v>
      </c>
      <c r="CS36" s="664"/>
      <c r="CT36" s="664"/>
      <c r="CU36" s="664"/>
      <c r="CV36" s="664"/>
      <c r="CW36" s="664"/>
      <c r="CX36" s="664"/>
      <c r="CY36" s="665"/>
      <c r="CZ36" s="666">
        <v>13.7</v>
      </c>
      <c r="DA36" s="695"/>
      <c r="DB36" s="695"/>
      <c r="DC36" s="696"/>
      <c r="DD36" s="669">
        <v>300898</v>
      </c>
      <c r="DE36" s="664"/>
      <c r="DF36" s="664"/>
      <c r="DG36" s="664"/>
      <c r="DH36" s="664"/>
      <c r="DI36" s="664"/>
      <c r="DJ36" s="664"/>
      <c r="DK36" s="665"/>
      <c r="DL36" s="669">
        <v>218910</v>
      </c>
      <c r="DM36" s="664"/>
      <c r="DN36" s="664"/>
      <c r="DO36" s="664"/>
      <c r="DP36" s="664"/>
      <c r="DQ36" s="664"/>
      <c r="DR36" s="664"/>
      <c r="DS36" s="664"/>
      <c r="DT36" s="664"/>
      <c r="DU36" s="664"/>
      <c r="DV36" s="665"/>
      <c r="DW36" s="666">
        <v>16.100000000000001</v>
      </c>
      <c r="DX36" s="695"/>
      <c r="DY36" s="695"/>
      <c r="DZ36" s="695"/>
      <c r="EA36" s="695"/>
      <c r="EB36" s="695"/>
      <c r="EC36" s="697"/>
    </row>
    <row r="37" spans="2:133" ht="11.25" customHeight="1" x14ac:dyDescent="0.15">
      <c r="B37" s="658" t="s">
        <v>336</v>
      </c>
      <c r="C37" s="659"/>
      <c r="D37" s="659"/>
      <c r="E37" s="659"/>
      <c r="F37" s="659"/>
      <c r="G37" s="659"/>
      <c r="H37" s="659"/>
      <c r="I37" s="659"/>
      <c r="J37" s="659"/>
      <c r="K37" s="659"/>
      <c r="L37" s="659"/>
      <c r="M37" s="659"/>
      <c r="N37" s="659"/>
      <c r="O37" s="659"/>
      <c r="P37" s="659"/>
      <c r="Q37" s="660"/>
      <c r="R37" s="661">
        <v>48800</v>
      </c>
      <c r="S37" s="664"/>
      <c r="T37" s="664"/>
      <c r="U37" s="664"/>
      <c r="V37" s="664"/>
      <c r="W37" s="664"/>
      <c r="X37" s="664"/>
      <c r="Y37" s="665"/>
      <c r="Z37" s="723">
        <v>1.9</v>
      </c>
      <c r="AA37" s="723"/>
      <c r="AB37" s="723"/>
      <c r="AC37" s="723"/>
      <c r="AD37" s="724" t="s">
        <v>139</v>
      </c>
      <c r="AE37" s="724"/>
      <c r="AF37" s="724"/>
      <c r="AG37" s="724"/>
      <c r="AH37" s="724"/>
      <c r="AI37" s="724"/>
      <c r="AJ37" s="724"/>
      <c r="AK37" s="724"/>
      <c r="AL37" s="666" t="s">
        <v>231</v>
      </c>
      <c r="AM37" s="667"/>
      <c r="AN37" s="667"/>
      <c r="AO37" s="725"/>
      <c r="AQ37" s="698" t="s">
        <v>337</v>
      </c>
      <c r="AR37" s="699"/>
      <c r="AS37" s="699"/>
      <c r="AT37" s="699"/>
      <c r="AU37" s="699"/>
      <c r="AV37" s="699"/>
      <c r="AW37" s="699"/>
      <c r="AX37" s="699"/>
      <c r="AY37" s="700"/>
      <c r="AZ37" s="661">
        <v>26123</v>
      </c>
      <c r="BA37" s="664"/>
      <c r="BB37" s="664"/>
      <c r="BC37" s="664"/>
      <c r="BD37" s="662"/>
      <c r="BE37" s="662"/>
      <c r="BF37" s="701"/>
      <c r="BG37" s="705" t="s">
        <v>338</v>
      </c>
      <c r="BH37" s="702"/>
      <c r="BI37" s="702"/>
      <c r="BJ37" s="702"/>
      <c r="BK37" s="702"/>
      <c r="BL37" s="702"/>
      <c r="BM37" s="702"/>
      <c r="BN37" s="702"/>
      <c r="BO37" s="702"/>
      <c r="BP37" s="702"/>
      <c r="BQ37" s="702"/>
      <c r="BR37" s="702"/>
      <c r="BS37" s="702"/>
      <c r="BT37" s="702"/>
      <c r="BU37" s="703"/>
      <c r="BV37" s="661">
        <v>355</v>
      </c>
      <c r="BW37" s="664"/>
      <c r="BX37" s="664"/>
      <c r="BY37" s="664"/>
      <c r="BZ37" s="664"/>
      <c r="CA37" s="664"/>
      <c r="CB37" s="704"/>
      <c r="CD37" s="705" t="s">
        <v>339</v>
      </c>
      <c r="CE37" s="702"/>
      <c r="CF37" s="702"/>
      <c r="CG37" s="702"/>
      <c r="CH37" s="702"/>
      <c r="CI37" s="702"/>
      <c r="CJ37" s="702"/>
      <c r="CK37" s="702"/>
      <c r="CL37" s="702"/>
      <c r="CM37" s="702"/>
      <c r="CN37" s="702"/>
      <c r="CO37" s="702"/>
      <c r="CP37" s="702"/>
      <c r="CQ37" s="703"/>
      <c r="CR37" s="661">
        <v>209171</v>
      </c>
      <c r="CS37" s="662"/>
      <c r="CT37" s="662"/>
      <c r="CU37" s="662"/>
      <c r="CV37" s="662"/>
      <c r="CW37" s="662"/>
      <c r="CX37" s="662"/>
      <c r="CY37" s="663"/>
      <c r="CZ37" s="666">
        <v>8.6999999999999993</v>
      </c>
      <c r="DA37" s="695"/>
      <c r="DB37" s="695"/>
      <c r="DC37" s="696"/>
      <c r="DD37" s="669">
        <v>207552</v>
      </c>
      <c r="DE37" s="662"/>
      <c r="DF37" s="662"/>
      <c r="DG37" s="662"/>
      <c r="DH37" s="662"/>
      <c r="DI37" s="662"/>
      <c r="DJ37" s="662"/>
      <c r="DK37" s="663"/>
      <c r="DL37" s="669">
        <v>178156</v>
      </c>
      <c r="DM37" s="662"/>
      <c r="DN37" s="662"/>
      <c r="DO37" s="662"/>
      <c r="DP37" s="662"/>
      <c r="DQ37" s="662"/>
      <c r="DR37" s="662"/>
      <c r="DS37" s="662"/>
      <c r="DT37" s="662"/>
      <c r="DU37" s="662"/>
      <c r="DV37" s="663"/>
      <c r="DW37" s="666">
        <v>13.1</v>
      </c>
      <c r="DX37" s="695"/>
      <c r="DY37" s="695"/>
      <c r="DZ37" s="695"/>
      <c r="EA37" s="695"/>
      <c r="EB37" s="695"/>
      <c r="EC37" s="697"/>
    </row>
    <row r="38" spans="2:133" ht="11.25" customHeight="1" x14ac:dyDescent="0.15">
      <c r="B38" s="673" t="s">
        <v>340</v>
      </c>
      <c r="C38" s="674"/>
      <c r="D38" s="674"/>
      <c r="E38" s="674"/>
      <c r="F38" s="674"/>
      <c r="G38" s="674"/>
      <c r="H38" s="674"/>
      <c r="I38" s="674"/>
      <c r="J38" s="674"/>
      <c r="K38" s="674"/>
      <c r="L38" s="674"/>
      <c r="M38" s="674"/>
      <c r="N38" s="674"/>
      <c r="O38" s="674"/>
      <c r="P38" s="674"/>
      <c r="Q38" s="675"/>
      <c r="R38" s="676">
        <v>2591765</v>
      </c>
      <c r="S38" s="713"/>
      <c r="T38" s="713"/>
      <c r="U38" s="713"/>
      <c r="V38" s="713"/>
      <c r="W38" s="713"/>
      <c r="X38" s="713"/>
      <c r="Y38" s="718"/>
      <c r="Z38" s="719">
        <v>100</v>
      </c>
      <c r="AA38" s="719"/>
      <c r="AB38" s="719"/>
      <c r="AC38" s="719"/>
      <c r="AD38" s="720">
        <v>1310426</v>
      </c>
      <c r="AE38" s="720"/>
      <c r="AF38" s="720"/>
      <c r="AG38" s="720"/>
      <c r="AH38" s="720"/>
      <c r="AI38" s="720"/>
      <c r="AJ38" s="720"/>
      <c r="AK38" s="720"/>
      <c r="AL38" s="679">
        <v>100</v>
      </c>
      <c r="AM38" s="721"/>
      <c r="AN38" s="721"/>
      <c r="AO38" s="722"/>
      <c r="AQ38" s="698" t="s">
        <v>341</v>
      </c>
      <c r="AR38" s="699"/>
      <c r="AS38" s="699"/>
      <c r="AT38" s="699"/>
      <c r="AU38" s="699"/>
      <c r="AV38" s="699"/>
      <c r="AW38" s="699"/>
      <c r="AX38" s="699"/>
      <c r="AY38" s="700"/>
      <c r="AZ38" s="661" t="s">
        <v>231</v>
      </c>
      <c r="BA38" s="664"/>
      <c r="BB38" s="664"/>
      <c r="BC38" s="664"/>
      <c r="BD38" s="662"/>
      <c r="BE38" s="662"/>
      <c r="BF38" s="701"/>
      <c r="BG38" s="705" t="s">
        <v>342</v>
      </c>
      <c r="BH38" s="702"/>
      <c r="BI38" s="702"/>
      <c r="BJ38" s="702"/>
      <c r="BK38" s="702"/>
      <c r="BL38" s="702"/>
      <c r="BM38" s="702"/>
      <c r="BN38" s="702"/>
      <c r="BO38" s="702"/>
      <c r="BP38" s="702"/>
      <c r="BQ38" s="702"/>
      <c r="BR38" s="702"/>
      <c r="BS38" s="702"/>
      <c r="BT38" s="702"/>
      <c r="BU38" s="703"/>
      <c r="BV38" s="661">
        <v>541</v>
      </c>
      <c r="BW38" s="664"/>
      <c r="BX38" s="664"/>
      <c r="BY38" s="664"/>
      <c r="BZ38" s="664"/>
      <c r="CA38" s="664"/>
      <c r="CB38" s="704"/>
      <c r="CD38" s="705" t="s">
        <v>343</v>
      </c>
      <c r="CE38" s="702"/>
      <c r="CF38" s="702"/>
      <c r="CG38" s="702"/>
      <c r="CH38" s="702"/>
      <c r="CI38" s="702"/>
      <c r="CJ38" s="702"/>
      <c r="CK38" s="702"/>
      <c r="CL38" s="702"/>
      <c r="CM38" s="702"/>
      <c r="CN38" s="702"/>
      <c r="CO38" s="702"/>
      <c r="CP38" s="702"/>
      <c r="CQ38" s="703"/>
      <c r="CR38" s="661">
        <v>244969</v>
      </c>
      <c r="CS38" s="664"/>
      <c r="CT38" s="664"/>
      <c r="CU38" s="664"/>
      <c r="CV38" s="664"/>
      <c r="CW38" s="664"/>
      <c r="CX38" s="664"/>
      <c r="CY38" s="665"/>
      <c r="CZ38" s="666">
        <v>10.199999999999999</v>
      </c>
      <c r="DA38" s="695"/>
      <c r="DB38" s="695"/>
      <c r="DC38" s="696"/>
      <c r="DD38" s="669">
        <v>221695</v>
      </c>
      <c r="DE38" s="664"/>
      <c r="DF38" s="664"/>
      <c r="DG38" s="664"/>
      <c r="DH38" s="664"/>
      <c r="DI38" s="664"/>
      <c r="DJ38" s="664"/>
      <c r="DK38" s="665"/>
      <c r="DL38" s="669">
        <v>179911</v>
      </c>
      <c r="DM38" s="664"/>
      <c r="DN38" s="664"/>
      <c r="DO38" s="664"/>
      <c r="DP38" s="664"/>
      <c r="DQ38" s="664"/>
      <c r="DR38" s="664"/>
      <c r="DS38" s="664"/>
      <c r="DT38" s="664"/>
      <c r="DU38" s="664"/>
      <c r="DV38" s="665"/>
      <c r="DW38" s="666">
        <v>13.2</v>
      </c>
      <c r="DX38" s="695"/>
      <c r="DY38" s="695"/>
      <c r="DZ38" s="695"/>
      <c r="EA38" s="695"/>
      <c r="EB38" s="695"/>
      <c r="EC38" s="697"/>
    </row>
    <row r="39" spans="2:133" ht="11.25" customHeight="1" x14ac:dyDescent="0.15">
      <c r="AQ39" s="698" t="s">
        <v>344</v>
      </c>
      <c r="AR39" s="699"/>
      <c r="AS39" s="699"/>
      <c r="AT39" s="699"/>
      <c r="AU39" s="699"/>
      <c r="AV39" s="699"/>
      <c r="AW39" s="699"/>
      <c r="AX39" s="699"/>
      <c r="AY39" s="700"/>
      <c r="AZ39" s="661" t="s">
        <v>139</v>
      </c>
      <c r="BA39" s="664"/>
      <c r="BB39" s="664"/>
      <c r="BC39" s="664"/>
      <c r="BD39" s="662"/>
      <c r="BE39" s="662"/>
      <c r="BF39" s="701"/>
      <c r="BG39" s="706" t="s">
        <v>345</v>
      </c>
      <c r="BH39" s="707"/>
      <c r="BI39" s="707"/>
      <c r="BJ39" s="707"/>
      <c r="BK39" s="707"/>
      <c r="BL39" s="235"/>
      <c r="BM39" s="702" t="s">
        <v>346</v>
      </c>
      <c r="BN39" s="702"/>
      <c r="BO39" s="702"/>
      <c r="BP39" s="702"/>
      <c r="BQ39" s="702"/>
      <c r="BR39" s="702"/>
      <c r="BS39" s="702"/>
      <c r="BT39" s="702"/>
      <c r="BU39" s="703"/>
      <c r="BV39" s="661">
        <v>86</v>
      </c>
      <c r="BW39" s="664"/>
      <c r="BX39" s="664"/>
      <c r="BY39" s="664"/>
      <c r="BZ39" s="664"/>
      <c r="CA39" s="664"/>
      <c r="CB39" s="704"/>
      <c r="CD39" s="705" t="s">
        <v>347</v>
      </c>
      <c r="CE39" s="702"/>
      <c r="CF39" s="702"/>
      <c r="CG39" s="702"/>
      <c r="CH39" s="702"/>
      <c r="CI39" s="702"/>
      <c r="CJ39" s="702"/>
      <c r="CK39" s="702"/>
      <c r="CL39" s="702"/>
      <c r="CM39" s="702"/>
      <c r="CN39" s="702"/>
      <c r="CO39" s="702"/>
      <c r="CP39" s="702"/>
      <c r="CQ39" s="703"/>
      <c r="CR39" s="661">
        <v>22810</v>
      </c>
      <c r="CS39" s="662"/>
      <c r="CT39" s="662"/>
      <c r="CU39" s="662"/>
      <c r="CV39" s="662"/>
      <c r="CW39" s="662"/>
      <c r="CX39" s="662"/>
      <c r="CY39" s="663"/>
      <c r="CZ39" s="666">
        <v>0.9</v>
      </c>
      <c r="DA39" s="695"/>
      <c r="DB39" s="695"/>
      <c r="DC39" s="696"/>
      <c r="DD39" s="669" t="s">
        <v>177</v>
      </c>
      <c r="DE39" s="662"/>
      <c r="DF39" s="662"/>
      <c r="DG39" s="662"/>
      <c r="DH39" s="662"/>
      <c r="DI39" s="662"/>
      <c r="DJ39" s="662"/>
      <c r="DK39" s="663"/>
      <c r="DL39" s="669" t="s">
        <v>177</v>
      </c>
      <c r="DM39" s="662"/>
      <c r="DN39" s="662"/>
      <c r="DO39" s="662"/>
      <c r="DP39" s="662"/>
      <c r="DQ39" s="662"/>
      <c r="DR39" s="662"/>
      <c r="DS39" s="662"/>
      <c r="DT39" s="662"/>
      <c r="DU39" s="662"/>
      <c r="DV39" s="663"/>
      <c r="DW39" s="666" t="s">
        <v>231</v>
      </c>
      <c r="DX39" s="695"/>
      <c r="DY39" s="695"/>
      <c r="DZ39" s="695"/>
      <c r="EA39" s="695"/>
      <c r="EB39" s="695"/>
      <c r="EC39" s="697"/>
    </row>
    <row r="40" spans="2:133" ht="11.25" customHeight="1" x14ac:dyDescent="0.15">
      <c r="AQ40" s="698" t="s">
        <v>348</v>
      </c>
      <c r="AR40" s="699"/>
      <c r="AS40" s="699"/>
      <c r="AT40" s="699"/>
      <c r="AU40" s="699"/>
      <c r="AV40" s="699"/>
      <c r="AW40" s="699"/>
      <c r="AX40" s="699"/>
      <c r="AY40" s="700"/>
      <c r="AZ40" s="661">
        <v>25318</v>
      </c>
      <c r="BA40" s="664"/>
      <c r="BB40" s="664"/>
      <c r="BC40" s="664"/>
      <c r="BD40" s="662"/>
      <c r="BE40" s="662"/>
      <c r="BF40" s="701"/>
      <c r="BG40" s="706"/>
      <c r="BH40" s="707"/>
      <c r="BI40" s="707"/>
      <c r="BJ40" s="707"/>
      <c r="BK40" s="707"/>
      <c r="BL40" s="235"/>
      <c r="BM40" s="702" t="s">
        <v>349</v>
      </c>
      <c r="BN40" s="702"/>
      <c r="BO40" s="702"/>
      <c r="BP40" s="702"/>
      <c r="BQ40" s="702"/>
      <c r="BR40" s="702"/>
      <c r="BS40" s="702"/>
      <c r="BT40" s="702"/>
      <c r="BU40" s="703"/>
      <c r="BV40" s="661" t="s">
        <v>231</v>
      </c>
      <c r="BW40" s="664"/>
      <c r="BX40" s="664"/>
      <c r="BY40" s="664"/>
      <c r="BZ40" s="664"/>
      <c r="CA40" s="664"/>
      <c r="CB40" s="704"/>
      <c r="CD40" s="705" t="s">
        <v>350</v>
      </c>
      <c r="CE40" s="702"/>
      <c r="CF40" s="702"/>
      <c r="CG40" s="702"/>
      <c r="CH40" s="702"/>
      <c r="CI40" s="702"/>
      <c r="CJ40" s="702"/>
      <c r="CK40" s="702"/>
      <c r="CL40" s="702"/>
      <c r="CM40" s="702"/>
      <c r="CN40" s="702"/>
      <c r="CO40" s="702"/>
      <c r="CP40" s="702"/>
      <c r="CQ40" s="703"/>
      <c r="CR40" s="661" t="s">
        <v>231</v>
      </c>
      <c r="CS40" s="664"/>
      <c r="CT40" s="664"/>
      <c r="CU40" s="664"/>
      <c r="CV40" s="664"/>
      <c r="CW40" s="664"/>
      <c r="CX40" s="664"/>
      <c r="CY40" s="665"/>
      <c r="CZ40" s="666" t="s">
        <v>139</v>
      </c>
      <c r="DA40" s="695"/>
      <c r="DB40" s="695"/>
      <c r="DC40" s="696"/>
      <c r="DD40" s="669" t="s">
        <v>177</v>
      </c>
      <c r="DE40" s="664"/>
      <c r="DF40" s="664"/>
      <c r="DG40" s="664"/>
      <c r="DH40" s="664"/>
      <c r="DI40" s="664"/>
      <c r="DJ40" s="664"/>
      <c r="DK40" s="665"/>
      <c r="DL40" s="669" t="s">
        <v>231</v>
      </c>
      <c r="DM40" s="664"/>
      <c r="DN40" s="664"/>
      <c r="DO40" s="664"/>
      <c r="DP40" s="664"/>
      <c r="DQ40" s="664"/>
      <c r="DR40" s="664"/>
      <c r="DS40" s="664"/>
      <c r="DT40" s="664"/>
      <c r="DU40" s="664"/>
      <c r="DV40" s="665"/>
      <c r="DW40" s="666" t="s">
        <v>139</v>
      </c>
      <c r="DX40" s="695"/>
      <c r="DY40" s="695"/>
      <c r="DZ40" s="695"/>
      <c r="EA40" s="695"/>
      <c r="EB40" s="695"/>
      <c r="EC40" s="697"/>
    </row>
    <row r="41" spans="2:133" ht="11.25" customHeight="1" x14ac:dyDescent="0.15">
      <c r="AQ41" s="710" t="s">
        <v>351</v>
      </c>
      <c r="AR41" s="711"/>
      <c r="AS41" s="711"/>
      <c r="AT41" s="711"/>
      <c r="AU41" s="711"/>
      <c r="AV41" s="711"/>
      <c r="AW41" s="711"/>
      <c r="AX41" s="711"/>
      <c r="AY41" s="712"/>
      <c r="AZ41" s="676">
        <v>139920</v>
      </c>
      <c r="BA41" s="713"/>
      <c r="BB41" s="713"/>
      <c r="BC41" s="713"/>
      <c r="BD41" s="677"/>
      <c r="BE41" s="677"/>
      <c r="BF41" s="714"/>
      <c r="BG41" s="708"/>
      <c r="BH41" s="709"/>
      <c r="BI41" s="709"/>
      <c r="BJ41" s="709"/>
      <c r="BK41" s="709"/>
      <c r="BL41" s="236"/>
      <c r="BM41" s="715" t="s">
        <v>352</v>
      </c>
      <c r="BN41" s="715"/>
      <c r="BO41" s="715"/>
      <c r="BP41" s="715"/>
      <c r="BQ41" s="715"/>
      <c r="BR41" s="715"/>
      <c r="BS41" s="715"/>
      <c r="BT41" s="715"/>
      <c r="BU41" s="716"/>
      <c r="BV41" s="676">
        <v>349</v>
      </c>
      <c r="BW41" s="713"/>
      <c r="BX41" s="713"/>
      <c r="BY41" s="713"/>
      <c r="BZ41" s="713"/>
      <c r="CA41" s="713"/>
      <c r="CB41" s="717"/>
      <c r="CD41" s="705" t="s">
        <v>353</v>
      </c>
      <c r="CE41" s="702"/>
      <c r="CF41" s="702"/>
      <c r="CG41" s="702"/>
      <c r="CH41" s="702"/>
      <c r="CI41" s="702"/>
      <c r="CJ41" s="702"/>
      <c r="CK41" s="702"/>
      <c r="CL41" s="702"/>
      <c r="CM41" s="702"/>
      <c r="CN41" s="702"/>
      <c r="CO41" s="702"/>
      <c r="CP41" s="702"/>
      <c r="CQ41" s="703"/>
      <c r="CR41" s="661" t="s">
        <v>139</v>
      </c>
      <c r="CS41" s="662"/>
      <c r="CT41" s="662"/>
      <c r="CU41" s="662"/>
      <c r="CV41" s="662"/>
      <c r="CW41" s="662"/>
      <c r="CX41" s="662"/>
      <c r="CY41" s="663"/>
      <c r="CZ41" s="666" t="s">
        <v>139</v>
      </c>
      <c r="DA41" s="695"/>
      <c r="DB41" s="695"/>
      <c r="DC41" s="696"/>
      <c r="DD41" s="669" t="s">
        <v>231</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355</v>
      </c>
      <c r="CE42" s="659"/>
      <c r="CF42" s="659"/>
      <c r="CG42" s="659"/>
      <c r="CH42" s="659"/>
      <c r="CI42" s="659"/>
      <c r="CJ42" s="659"/>
      <c r="CK42" s="659"/>
      <c r="CL42" s="659"/>
      <c r="CM42" s="659"/>
      <c r="CN42" s="659"/>
      <c r="CO42" s="659"/>
      <c r="CP42" s="659"/>
      <c r="CQ42" s="660"/>
      <c r="CR42" s="661">
        <v>503432</v>
      </c>
      <c r="CS42" s="664"/>
      <c r="CT42" s="664"/>
      <c r="CU42" s="664"/>
      <c r="CV42" s="664"/>
      <c r="CW42" s="664"/>
      <c r="CX42" s="664"/>
      <c r="CY42" s="665"/>
      <c r="CZ42" s="666">
        <v>20.9</v>
      </c>
      <c r="DA42" s="667"/>
      <c r="DB42" s="667"/>
      <c r="DC42" s="668"/>
      <c r="DD42" s="669">
        <v>102860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357</v>
      </c>
      <c r="CE43" s="659"/>
      <c r="CF43" s="659"/>
      <c r="CG43" s="659"/>
      <c r="CH43" s="659"/>
      <c r="CI43" s="659"/>
      <c r="CJ43" s="659"/>
      <c r="CK43" s="659"/>
      <c r="CL43" s="659"/>
      <c r="CM43" s="659"/>
      <c r="CN43" s="659"/>
      <c r="CO43" s="659"/>
      <c r="CP43" s="659"/>
      <c r="CQ43" s="660"/>
      <c r="CR43" s="661">
        <v>29699</v>
      </c>
      <c r="CS43" s="662"/>
      <c r="CT43" s="662"/>
      <c r="CU43" s="662"/>
      <c r="CV43" s="662"/>
      <c r="CW43" s="662"/>
      <c r="CX43" s="662"/>
      <c r="CY43" s="663"/>
      <c r="CZ43" s="666">
        <v>1.2</v>
      </c>
      <c r="DA43" s="695"/>
      <c r="DB43" s="695"/>
      <c r="DC43" s="696"/>
      <c r="DD43" s="669">
        <v>29699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358</v>
      </c>
      <c r="CD44" s="689" t="s">
        <v>310</v>
      </c>
      <c r="CE44" s="690"/>
      <c r="CF44" s="658" t="s">
        <v>359</v>
      </c>
      <c r="CG44" s="659"/>
      <c r="CH44" s="659"/>
      <c r="CI44" s="659"/>
      <c r="CJ44" s="659"/>
      <c r="CK44" s="659"/>
      <c r="CL44" s="659"/>
      <c r="CM44" s="659"/>
      <c r="CN44" s="659"/>
      <c r="CO44" s="659"/>
      <c r="CP44" s="659"/>
      <c r="CQ44" s="660"/>
      <c r="CR44" s="661">
        <v>439381</v>
      </c>
      <c r="CS44" s="664"/>
      <c r="CT44" s="664"/>
      <c r="CU44" s="664"/>
      <c r="CV44" s="664"/>
      <c r="CW44" s="664"/>
      <c r="CX44" s="664"/>
      <c r="CY44" s="665"/>
      <c r="CZ44" s="666">
        <v>18.2</v>
      </c>
      <c r="DA44" s="667"/>
      <c r="DB44" s="667"/>
      <c r="DC44" s="668"/>
      <c r="DD44" s="669">
        <v>94279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360</v>
      </c>
      <c r="CG45" s="659"/>
      <c r="CH45" s="659"/>
      <c r="CI45" s="659"/>
      <c r="CJ45" s="659"/>
      <c r="CK45" s="659"/>
      <c r="CL45" s="659"/>
      <c r="CM45" s="659"/>
      <c r="CN45" s="659"/>
      <c r="CO45" s="659"/>
      <c r="CP45" s="659"/>
      <c r="CQ45" s="660"/>
      <c r="CR45" s="661">
        <v>112919</v>
      </c>
      <c r="CS45" s="662"/>
      <c r="CT45" s="662"/>
      <c r="CU45" s="662"/>
      <c r="CV45" s="662"/>
      <c r="CW45" s="662"/>
      <c r="CX45" s="662"/>
      <c r="CY45" s="663"/>
      <c r="CZ45" s="666">
        <v>4.7</v>
      </c>
      <c r="DA45" s="695"/>
      <c r="DB45" s="695"/>
      <c r="DC45" s="696"/>
      <c r="DD45" s="669">
        <v>19445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361</v>
      </c>
      <c r="CG46" s="659"/>
      <c r="CH46" s="659"/>
      <c r="CI46" s="659"/>
      <c r="CJ46" s="659"/>
      <c r="CK46" s="659"/>
      <c r="CL46" s="659"/>
      <c r="CM46" s="659"/>
      <c r="CN46" s="659"/>
      <c r="CO46" s="659"/>
      <c r="CP46" s="659"/>
      <c r="CQ46" s="660"/>
      <c r="CR46" s="661">
        <v>325875</v>
      </c>
      <c r="CS46" s="664"/>
      <c r="CT46" s="664"/>
      <c r="CU46" s="664"/>
      <c r="CV46" s="664"/>
      <c r="CW46" s="664"/>
      <c r="CX46" s="664"/>
      <c r="CY46" s="665"/>
      <c r="CZ46" s="666">
        <v>13.5</v>
      </c>
      <c r="DA46" s="667"/>
      <c r="DB46" s="667"/>
      <c r="DC46" s="668"/>
      <c r="DD46" s="669">
        <v>74339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362</v>
      </c>
      <c r="CG47" s="659"/>
      <c r="CH47" s="659"/>
      <c r="CI47" s="659"/>
      <c r="CJ47" s="659"/>
      <c r="CK47" s="659"/>
      <c r="CL47" s="659"/>
      <c r="CM47" s="659"/>
      <c r="CN47" s="659"/>
      <c r="CO47" s="659"/>
      <c r="CP47" s="659"/>
      <c r="CQ47" s="660"/>
      <c r="CR47" s="661">
        <v>64051</v>
      </c>
      <c r="CS47" s="662"/>
      <c r="CT47" s="662"/>
      <c r="CU47" s="662"/>
      <c r="CV47" s="662"/>
      <c r="CW47" s="662"/>
      <c r="CX47" s="662"/>
      <c r="CY47" s="663"/>
      <c r="CZ47" s="666">
        <v>2.7</v>
      </c>
      <c r="DA47" s="695"/>
      <c r="DB47" s="695"/>
      <c r="DC47" s="696"/>
      <c r="DD47" s="669">
        <v>8581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363</v>
      </c>
      <c r="CG48" s="659"/>
      <c r="CH48" s="659"/>
      <c r="CI48" s="659"/>
      <c r="CJ48" s="659"/>
      <c r="CK48" s="659"/>
      <c r="CL48" s="659"/>
      <c r="CM48" s="659"/>
      <c r="CN48" s="659"/>
      <c r="CO48" s="659"/>
      <c r="CP48" s="659"/>
      <c r="CQ48" s="660"/>
      <c r="CR48" s="661" t="s">
        <v>139</v>
      </c>
      <c r="CS48" s="664"/>
      <c r="CT48" s="664"/>
      <c r="CU48" s="664"/>
      <c r="CV48" s="664"/>
      <c r="CW48" s="664"/>
      <c r="CX48" s="664"/>
      <c r="CY48" s="665"/>
      <c r="CZ48" s="666" t="s">
        <v>139</v>
      </c>
      <c r="DA48" s="667"/>
      <c r="DB48" s="667"/>
      <c r="DC48" s="668"/>
      <c r="DD48" s="669" t="s">
        <v>139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364</v>
      </c>
      <c r="CE49" s="674"/>
      <c r="CF49" s="674"/>
      <c r="CG49" s="674"/>
      <c r="CH49" s="674"/>
      <c r="CI49" s="674"/>
      <c r="CJ49" s="674"/>
      <c r="CK49" s="674"/>
      <c r="CL49" s="674"/>
      <c r="CM49" s="674"/>
      <c r="CN49" s="674"/>
      <c r="CO49" s="674"/>
      <c r="CP49" s="674"/>
      <c r="CQ49" s="675"/>
      <c r="CR49" s="676">
        <v>2409519</v>
      </c>
      <c r="CS49" s="677"/>
      <c r="CT49" s="677"/>
      <c r="CU49" s="677"/>
      <c r="CV49" s="677"/>
      <c r="CW49" s="677"/>
      <c r="CX49" s="677"/>
      <c r="CY49" s="678"/>
      <c r="CZ49" s="679">
        <v>100</v>
      </c>
      <c r="DA49" s="680"/>
      <c r="DB49" s="680"/>
      <c r="DC49" s="681"/>
      <c r="DD49" s="682">
        <v>1774066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vaTKXnXY+QTaeDDE/GSgxFVGxw8ReHGy2+SYkNsmEGUhRJKdu7h3lnZZQFmzL0cB42cqvYEofKusJbSX3wVr6g==" saltValue="9WM+0Qu2T9GKPSBmdAJzi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366</v>
      </c>
      <c r="DK2" s="1200"/>
      <c r="DL2" s="1200"/>
      <c r="DM2" s="1200"/>
      <c r="DN2" s="1200"/>
      <c r="DO2" s="1201"/>
      <c r="DP2" s="249"/>
      <c r="DQ2" s="1199" t="s">
        <v>367</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368</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370</v>
      </c>
      <c r="B5" s="1085"/>
      <c r="C5" s="1085"/>
      <c r="D5" s="1085"/>
      <c r="E5" s="1085"/>
      <c r="F5" s="1085"/>
      <c r="G5" s="1085"/>
      <c r="H5" s="1085"/>
      <c r="I5" s="1085"/>
      <c r="J5" s="1085"/>
      <c r="K5" s="1085"/>
      <c r="L5" s="1085"/>
      <c r="M5" s="1085"/>
      <c r="N5" s="1085"/>
      <c r="O5" s="1085"/>
      <c r="P5" s="1086"/>
      <c r="Q5" s="1090" t="s">
        <v>371</v>
      </c>
      <c r="R5" s="1091"/>
      <c r="S5" s="1091"/>
      <c r="T5" s="1091"/>
      <c r="U5" s="1092"/>
      <c r="V5" s="1090" t="s">
        <v>372</v>
      </c>
      <c r="W5" s="1091"/>
      <c r="X5" s="1091"/>
      <c r="Y5" s="1091"/>
      <c r="Z5" s="1092"/>
      <c r="AA5" s="1090" t="s">
        <v>373</v>
      </c>
      <c r="AB5" s="1091"/>
      <c r="AC5" s="1091"/>
      <c r="AD5" s="1091"/>
      <c r="AE5" s="1091"/>
      <c r="AF5" s="1202" t="s">
        <v>374</v>
      </c>
      <c r="AG5" s="1091"/>
      <c r="AH5" s="1091"/>
      <c r="AI5" s="1091"/>
      <c r="AJ5" s="1106"/>
      <c r="AK5" s="1091" t="s">
        <v>375</v>
      </c>
      <c r="AL5" s="1091"/>
      <c r="AM5" s="1091"/>
      <c r="AN5" s="1091"/>
      <c r="AO5" s="1092"/>
      <c r="AP5" s="1090" t="s">
        <v>376</v>
      </c>
      <c r="AQ5" s="1091"/>
      <c r="AR5" s="1091"/>
      <c r="AS5" s="1091"/>
      <c r="AT5" s="1092"/>
      <c r="AU5" s="1090" t="s">
        <v>377</v>
      </c>
      <c r="AV5" s="1091"/>
      <c r="AW5" s="1091"/>
      <c r="AX5" s="1091"/>
      <c r="AY5" s="1106"/>
      <c r="AZ5" s="256"/>
      <c r="BA5" s="256"/>
      <c r="BB5" s="256"/>
      <c r="BC5" s="256"/>
      <c r="BD5" s="256"/>
      <c r="BE5" s="257"/>
      <c r="BF5" s="257"/>
      <c r="BG5" s="257"/>
      <c r="BH5" s="257"/>
      <c r="BI5" s="257"/>
      <c r="BJ5" s="257"/>
      <c r="BK5" s="257"/>
      <c r="BL5" s="257"/>
      <c r="BM5" s="257"/>
      <c r="BN5" s="257"/>
      <c r="BO5" s="257"/>
      <c r="BP5" s="257"/>
      <c r="BQ5" s="1084" t="s">
        <v>378</v>
      </c>
      <c r="BR5" s="1085"/>
      <c r="BS5" s="1085"/>
      <c r="BT5" s="1085"/>
      <c r="BU5" s="1085"/>
      <c r="BV5" s="1085"/>
      <c r="BW5" s="1085"/>
      <c r="BX5" s="1085"/>
      <c r="BY5" s="1085"/>
      <c r="BZ5" s="1085"/>
      <c r="CA5" s="1085"/>
      <c r="CB5" s="1085"/>
      <c r="CC5" s="1085"/>
      <c r="CD5" s="1085"/>
      <c r="CE5" s="1085"/>
      <c r="CF5" s="1085"/>
      <c r="CG5" s="1086"/>
      <c r="CH5" s="1090" t="s">
        <v>379</v>
      </c>
      <c r="CI5" s="1091"/>
      <c r="CJ5" s="1091"/>
      <c r="CK5" s="1091"/>
      <c r="CL5" s="1092"/>
      <c r="CM5" s="1090" t="s">
        <v>380</v>
      </c>
      <c r="CN5" s="1091"/>
      <c r="CO5" s="1091"/>
      <c r="CP5" s="1091"/>
      <c r="CQ5" s="1092"/>
      <c r="CR5" s="1090" t="s">
        <v>381</v>
      </c>
      <c r="CS5" s="1091"/>
      <c r="CT5" s="1091"/>
      <c r="CU5" s="1091"/>
      <c r="CV5" s="1092"/>
      <c r="CW5" s="1090" t="s">
        <v>382</v>
      </c>
      <c r="CX5" s="1091"/>
      <c r="CY5" s="1091"/>
      <c r="CZ5" s="1091"/>
      <c r="DA5" s="1092"/>
      <c r="DB5" s="1090" t="s">
        <v>383</v>
      </c>
      <c r="DC5" s="1091"/>
      <c r="DD5" s="1091"/>
      <c r="DE5" s="1091"/>
      <c r="DF5" s="1092"/>
      <c r="DG5" s="1187" t="s">
        <v>384</v>
      </c>
      <c r="DH5" s="1188"/>
      <c r="DI5" s="1188"/>
      <c r="DJ5" s="1188"/>
      <c r="DK5" s="1189"/>
      <c r="DL5" s="1187" t="s">
        <v>385</v>
      </c>
      <c r="DM5" s="1188"/>
      <c r="DN5" s="1188"/>
      <c r="DO5" s="1188"/>
      <c r="DP5" s="1189"/>
      <c r="DQ5" s="1090" t="s">
        <v>386</v>
      </c>
      <c r="DR5" s="1091"/>
      <c r="DS5" s="1091"/>
      <c r="DT5" s="1091"/>
      <c r="DU5" s="1092"/>
      <c r="DV5" s="1090" t="s">
        <v>377</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387</v>
      </c>
      <c r="C7" s="1140"/>
      <c r="D7" s="1140"/>
      <c r="E7" s="1140"/>
      <c r="F7" s="1140"/>
      <c r="G7" s="1140"/>
      <c r="H7" s="1140"/>
      <c r="I7" s="1140"/>
      <c r="J7" s="1140"/>
      <c r="K7" s="1140"/>
      <c r="L7" s="1140"/>
      <c r="M7" s="1140"/>
      <c r="N7" s="1140"/>
      <c r="O7" s="1140"/>
      <c r="P7" s="1141"/>
      <c r="Q7" s="1193">
        <v>2588</v>
      </c>
      <c r="R7" s="1194"/>
      <c r="S7" s="1194"/>
      <c r="T7" s="1194"/>
      <c r="U7" s="1194"/>
      <c r="V7" s="1194">
        <v>2405</v>
      </c>
      <c r="W7" s="1194"/>
      <c r="X7" s="1194"/>
      <c r="Y7" s="1194"/>
      <c r="Z7" s="1194"/>
      <c r="AA7" s="1194">
        <v>182</v>
      </c>
      <c r="AB7" s="1194"/>
      <c r="AC7" s="1194"/>
      <c r="AD7" s="1194"/>
      <c r="AE7" s="1195"/>
      <c r="AF7" s="1196">
        <v>158</v>
      </c>
      <c r="AG7" s="1197"/>
      <c r="AH7" s="1197"/>
      <c r="AI7" s="1197"/>
      <c r="AJ7" s="1198"/>
      <c r="AK7" s="1180">
        <v>2</v>
      </c>
      <c r="AL7" s="1181"/>
      <c r="AM7" s="1181"/>
      <c r="AN7" s="1181"/>
      <c r="AO7" s="1181"/>
      <c r="AP7" s="1181">
        <v>2618</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0" t="s">
        <v>388</v>
      </c>
      <c r="C8" s="1121"/>
      <c r="D8" s="1121"/>
      <c r="E8" s="1121"/>
      <c r="F8" s="1121"/>
      <c r="G8" s="1121"/>
      <c r="H8" s="1121"/>
      <c r="I8" s="1121"/>
      <c r="J8" s="1121"/>
      <c r="K8" s="1121"/>
      <c r="L8" s="1121"/>
      <c r="M8" s="1121"/>
      <c r="N8" s="1121"/>
      <c r="O8" s="1121"/>
      <c r="P8" s="1122"/>
      <c r="Q8" s="1132">
        <v>27</v>
      </c>
      <c r="R8" s="1133"/>
      <c r="S8" s="1133"/>
      <c r="T8" s="1133"/>
      <c r="U8" s="1133"/>
      <c r="V8" s="1133">
        <v>27</v>
      </c>
      <c r="W8" s="1133"/>
      <c r="X8" s="1133"/>
      <c r="Y8" s="1133"/>
      <c r="Z8" s="1133"/>
      <c r="AA8" s="1133" t="s">
        <v>593</v>
      </c>
      <c r="AB8" s="1133"/>
      <c r="AC8" s="1133"/>
      <c r="AD8" s="1133"/>
      <c r="AE8" s="1134"/>
      <c r="AF8" s="1126" t="s">
        <v>389</v>
      </c>
      <c r="AG8" s="1127"/>
      <c r="AH8" s="1127"/>
      <c r="AI8" s="1127"/>
      <c r="AJ8" s="1128"/>
      <c r="AK8" s="1175">
        <v>23</v>
      </c>
      <c r="AL8" s="1176"/>
      <c r="AM8" s="1176"/>
      <c r="AN8" s="1176"/>
      <c r="AO8" s="1176"/>
      <c r="AP8" s="1176" t="s">
        <v>593</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0"/>
      <c r="C9" s="1121"/>
      <c r="D9" s="1121"/>
      <c r="E9" s="1121"/>
      <c r="F9" s="1121"/>
      <c r="G9" s="1121"/>
      <c r="H9" s="1121"/>
      <c r="I9" s="1121"/>
      <c r="J9" s="1121"/>
      <c r="K9" s="1121"/>
      <c r="L9" s="1121"/>
      <c r="M9" s="1121"/>
      <c r="N9" s="1121"/>
      <c r="O9" s="1121"/>
      <c r="P9" s="1122"/>
      <c r="Q9" s="1132"/>
      <c r="R9" s="1133"/>
      <c r="S9" s="1133"/>
      <c r="T9" s="1133"/>
      <c r="U9" s="1133"/>
      <c r="V9" s="1133"/>
      <c r="W9" s="1133"/>
      <c r="X9" s="1133"/>
      <c r="Y9" s="1133"/>
      <c r="Z9" s="1133"/>
      <c r="AA9" s="1133"/>
      <c r="AB9" s="1133"/>
      <c r="AC9" s="1133"/>
      <c r="AD9" s="1133"/>
      <c r="AE9" s="1134"/>
      <c r="AF9" s="1126"/>
      <c r="AG9" s="1127"/>
      <c r="AH9" s="1127"/>
      <c r="AI9" s="1127"/>
      <c r="AJ9" s="1128"/>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0"/>
      <c r="C10" s="1121"/>
      <c r="D10" s="1121"/>
      <c r="E10" s="1121"/>
      <c r="F10" s="1121"/>
      <c r="G10" s="1121"/>
      <c r="H10" s="1121"/>
      <c r="I10" s="1121"/>
      <c r="J10" s="1121"/>
      <c r="K10" s="1121"/>
      <c r="L10" s="1121"/>
      <c r="M10" s="1121"/>
      <c r="N10" s="1121"/>
      <c r="O10" s="1121"/>
      <c r="P10" s="1122"/>
      <c r="Q10" s="1132"/>
      <c r="R10" s="1133"/>
      <c r="S10" s="1133"/>
      <c r="T10" s="1133"/>
      <c r="U10" s="1133"/>
      <c r="V10" s="1133"/>
      <c r="W10" s="1133"/>
      <c r="X10" s="1133"/>
      <c r="Y10" s="1133"/>
      <c r="Z10" s="1133"/>
      <c r="AA10" s="1133"/>
      <c r="AB10" s="1133"/>
      <c r="AC10" s="1133"/>
      <c r="AD10" s="1133"/>
      <c r="AE10" s="1134"/>
      <c r="AF10" s="1126"/>
      <c r="AG10" s="1127"/>
      <c r="AH10" s="1127"/>
      <c r="AI10" s="1127"/>
      <c r="AJ10" s="1128"/>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0"/>
      <c r="C11" s="1121"/>
      <c r="D11" s="1121"/>
      <c r="E11" s="1121"/>
      <c r="F11" s="1121"/>
      <c r="G11" s="1121"/>
      <c r="H11" s="1121"/>
      <c r="I11" s="1121"/>
      <c r="J11" s="1121"/>
      <c r="K11" s="1121"/>
      <c r="L11" s="1121"/>
      <c r="M11" s="1121"/>
      <c r="N11" s="1121"/>
      <c r="O11" s="1121"/>
      <c r="P11" s="1122"/>
      <c r="Q11" s="1132"/>
      <c r="R11" s="1133"/>
      <c r="S11" s="1133"/>
      <c r="T11" s="1133"/>
      <c r="U11" s="1133"/>
      <c r="V11" s="1133"/>
      <c r="W11" s="1133"/>
      <c r="X11" s="1133"/>
      <c r="Y11" s="1133"/>
      <c r="Z11" s="1133"/>
      <c r="AA11" s="1133"/>
      <c r="AB11" s="1133"/>
      <c r="AC11" s="1133"/>
      <c r="AD11" s="1133"/>
      <c r="AE11" s="1134"/>
      <c r="AF11" s="1126"/>
      <c r="AG11" s="1127"/>
      <c r="AH11" s="1127"/>
      <c r="AI11" s="1127"/>
      <c r="AJ11" s="1128"/>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0"/>
      <c r="C12" s="1121"/>
      <c r="D12" s="1121"/>
      <c r="E12" s="1121"/>
      <c r="F12" s="1121"/>
      <c r="G12" s="1121"/>
      <c r="H12" s="1121"/>
      <c r="I12" s="1121"/>
      <c r="J12" s="1121"/>
      <c r="K12" s="1121"/>
      <c r="L12" s="1121"/>
      <c r="M12" s="1121"/>
      <c r="N12" s="1121"/>
      <c r="O12" s="1121"/>
      <c r="P12" s="1122"/>
      <c r="Q12" s="1132"/>
      <c r="R12" s="1133"/>
      <c r="S12" s="1133"/>
      <c r="T12" s="1133"/>
      <c r="U12" s="1133"/>
      <c r="V12" s="1133"/>
      <c r="W12" s="1133"/>
      <c r="X12" s="1133"/>
      <c r="Y12" s="1133"/>
      <c r="Z12" s="1133"/>
      <c r="AA12" s="1133"/>
      <c r="AB12" s="1133"/>
      <c r="AC12" s="1133"/>
      <c r="AD12" s="1133"/>
      <c r="AE12" s="1134"/>
      <c r="AF12" s="1126"/>
      <c r="AG12" s="1127"/>
      <c r="AH12" s="1127"/>
      <c r="AI12" s="1127"/>
      <c r="AJ12" s="1128"/>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0"/>
      <c r="C13" s="1121"/>
      <c r="D13" s="1121"/>
      <c r="E13" s="1121"/>
      <c r="F13" s="1121"/>
      <c r="G13" s="1121"/>
      <c r="H13" s="1121"/>
      <c r="I13" s="1121"/>
      <c r="J13" s="1121"/>
      <c r="K13" s="1121"/>
      <c r="L13" s="1121"/>
      <c r="M13" s="1121"/>
      <c r="N13" s="1121"/>
      <c r="O13" s="1121"/>
      <c r="P13" s="1122"/>
      <c r="Q13" s="1132"/>
      <c r="R13" s="1133"/>
      <c r="S13" s="1133"/>
      <c r="T13" s="1133"/>
      <c r="U13" s="1133"/>
      <c r="V13" s="1133"/>
      <c r="W13" s="1133"/>
      <c r="X13" s="1133"/>
      <c r="Y13" s="1133"/>
      <c r="Z13" s="1133"/>
      <c r="AA13" s="1133"/>
      <c r="AB13" s="1133"/>
      <c r="AC13" s="1133"/>
      <c r="AD13" s="1133"/>
      <c r="AE13" s="1134"/>
      <c r="AF13" s="1126"/>
      <c r="AG13" s="1127"/>
      <c r="AH13" s="1127"/>
      <c r="AI13" s="1127"/>
      <c r="AJ13" s="1128"/>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0"/>
      <c r="C14" s="1121"/>
      <c r="D14" s="1121"/>
      <c r="E14" s="1121"/>
      <c r="F14" s="1121"/>
      <c r="G14" s="1121"/>
      <c r="H14" s="1121"/>
      <c r="I14" s="1121"/>
      <c r="J14" s="1121"/>
      <c r="K14" s="1121"/>
      <c r="L14" s="1121"/>
      <c r="M14" s="1121"/>
      <c r="N14" s="1121"/>
      <c r="O14" s="1121"/>
      <c r="P14" s="1122"/>
      <c r="Q14" s="1132"/>
      <c r="R14" s="1133"/>
      <c r="S14" s="1133"/>
      <c r="T14" s="1133"/>
      <c r="U14" s="1133"/>
      <c r="V14" s="1133"/>
      <c r="W14" s="1133"/>
      <c r="X14" s="1133"/>
      <c r="Y14" s="1133"/>
      <c r="Z14" s="1133"/>
      <c r="AA14" s="1133"/>
      <c r="AB14" s="1133"/>
      <c r="AC14" s="1133"/>
      <c r="AD14" s="1133"/>
      <c r="AE14" s="1134"/>
      <c r="AF14" s="1126"/>
      <c r="AG14" s="1127"/>
      <c r="AH14" s="1127"/>
      <c r="AI14" s="1127"/>
      <c r="AJ14" s="1128"/>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0"/>
      <c r="C15" s="1121"/>
      <c r="D15" s="1121"/>
      <c r="E15" s="1121"/>
      <c r="F15" s="1121"/>
      <c r="G15" s="1121"/>
      <c r="H15" s="1121"/>
      <c r="I15" s="1121"/>
      <c r="J15" s="1121"/>
      <c r="K15" s="1121"/>
      <c r="L15" s="1121"/>
      <c r="M15" s="1121"/>
      <c r="N15" s="1121"/>
      <c r="O15" s="1121"/>
      <c r="P15" s="1122"/>
      <c r="Q15" s="1132"/>
      <c r="R15" s="1133"/>
      <c r="S15" s="1133"/>
      <c r="T15" s="1133"/>
      <c r="U15" s="1133"/>
      <c r="V15" s="1133"/>
      <c r="W15" s="1133"/>
      <c r="X15" s="1133"/>
      <c r="Y15" s="1133"/>
      <c r="Z15" s="1133"/>
      <c r="AA15" s="1133"/>
      <c r="AB15" s="1133"/>
      <c r="AC15" s="1133"/>
      <c r="AD15" s="1133"/>
      <c r="AE15" s="1134"/>
      <c r="AF15" s="1126"/>
      <c r="AG15" s="1127"/>
      <c r="AH15" s="1127"/>
      <c r="AI15" s="1127"/>
      <c r="AJ15" s="1128"/>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0"/>
      <c r="C16" s="1121"/>
      <c r="D16" s="1121"/>
      <c r="E16" s="1121"/>
      <c r="F16" s="1121"/>
      <c r="G16" s="1121"/>
      <c r="H16" s="1121"/>
      <c r="I16" s="1121"/>
      <c r="J16" s="1121"/>
      <c r="K16" s="1121"/>
      <c r="L16" s="1121"/>
      <c r="M16" s="1121"/>
      <c r="N16" s="1121"/>
      <c r="O16" s="1121"/>
      <c r="P16" s="1122"/>
      <c r="Q16" s="1132"/>
      <c r="R16" s="1133"/>
      <c r="S16" s="1133"/>
      <c r="T16" s="1133"/>
      <c r="U16" s="1133"/>
      <c r="V16" s="1133"/>
      <c r="W16" s="1133"/>
      <c r="X16" s="1133"/>
      <c r="Y16" s="1133"/>
      <c r="Z16" s="1133"/>
      <c r="AA16" s="1133"/>
      <c r="AB16" s="1133"/>
      <c r="AC16" s="1133"/>
      <c r="AD16" s="1133"/>
      <c r="AE16" s="1134"/>
      <c r="AF16" s="1126"/>
      <c r="AG16" s="1127"/>
      <c r="AH16" s="1127"/>
      <c r="AI16" s="1127"/>
      <c r="AJ16" s="1128"/>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0"/>
      <c r="C17" s="1121"/>
      <c r="D17" s="1121"/>
      <c r="E17" s="1121"/>
      <c r="F17" s="1121"/>
      <c r="G17" s="1121"/>
      <c r="H17" s="1121"/>
      <c r="I17" s="1121"/>
      <c r="J17" s="1121"/>
      <c r="K17" s="1121"/>
      <c r="L17" s="1121"/>
      <c r="M17" s="1121"/>
      <c r="N17" s="1121"/>
      <c r="O17" s="1121"/>
      <c r="P17" s="1122"/>
      <c r="Q17" s="1132"/>
      <c r="R17" s="1133"/>
      <c r="S17" s="1133"/>
      <c r="T17" s="1133"/>
      <c r="U17" s="1133"/>
      <c r="V17" s="1133"/>
      <c r="W17" s="1133"/>
      <c r="X17" s="1133"/>
      <c r="Y17" s="1133"/>
      <c r="Z17" s="1133"/>
      <c r="AA17" s="1133"/>
      <c r="AB17" s="1133"/>
      <c r="AC17" s="1133"/>
      <c r="AD17" s="1133"/>
      <c r="AE17" s="1134"/>
      <c r="AF17" s="1126"/>
      <c r="AG17" s="1127"/>
      <c r="AH17" s="1127"/>
      <c r="AI17" s="1127"/>
      <c r="AJ17" s="1128"/>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0"/>
      <c r="C18" s="1121"/>
      <c r="D18" s="1121"/>
      <c r="E18" s="1121"/>
      <c r="F18" s="1121"/>
      <c r="G18" s="1121"/>
      <c r="H18" s="1121"/>
      <c r="I18" s="1121"/>
      <c r="J18" s="1121"/>
      <c r="K18" s="1121"/>
      <c r="L18" s="1121"/>
      <c r="M18" s="1121"/>
      <c r="N18" s="1121"/>
      <c r="O18" s="1121"/>
      <c r="P18" s="1122"/>
      <c r="Q18" s="1132"/>
      <c r="R18" s="1133"/>
      <c r="S18" s="1133"/>
      <c r="T18" s="1133"/>
      <c r="U18" s="1133"/>
      <c r="V18" s="1133"/>
      <c r="W18" s="1133"/>
      <c r="X18" s="1133"/>
      <c r="Y18" s="1133"/>
      <c r="Z18" s="1133"/>
      <c r="AA18" s="1133"/>
      <c r="AB18" s="1133"/>
      <c r="AC18" s="1133"/>
      <c r="AD18" s="1133"/>
      <c r="AE18" s="1134"/>
      <c r="AF18" s="1126"/>
      <c r="AG18" s="1127"/>
      <c r="AH18" s="1127"/>
      <c r="AI18" s="1127"/>
      <c r="AJ18" s="1128"/>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0"/>
      <c r="C19" s="1121"/>
      <c r="D19" s="1121"/>
      <c r="E19" s="1121"/>
      <c r="F19" s="1121"/>
      <c r="G19" s="1121"/>
      <c r="H19" s="1121"/>
      <c r="I19" s="1121"/>
      <c r="J19" s="1121"/>
      <c r="K19" s="1121"/>
      <c r="L19" s="1121"/>
      <c r="M19" s="1121"/>
      <c r="N19" s="1121"/>
      <c r="O19" s="1121"/>
      <c r="P19" s="1122"/>
      <c r="Q19" s="1132"/>
      <c r="R19" s="1133"/>
      <c r="S19" s="1133"/>
      <c r="T19" s="1133"/>
      <c r="U19" s="1133"/>
      <c r="V19" s="1133"/>
      <c r="W19" s="1133"/>
      <c r="X19" s="1133"/>
      <c r="Y19" s="1133"/>
      <c r="Z19" s="1133"/>
      <c r="AA19" s="1133"/>
      <c r="AB19" s="1133"/>
      <c r="AC19" s="1133"/>
      <c r="AD19" s="1133"/>
      <c r="AE19" s="1134"/>
      <c r="AF19" s="1126"/>
      <c r="AG19" s="1127"/>
      <c r="AH19" s="1127"/>
      <c r="AI19" s="1127"/>
      <c r="AJ19" s="1128"/>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0"/>
      <c r="C20" s="1121"/>
      <c r="D20" s="1121"/>
      <c r="E20" s="1121"/>
      <c r="F20" s="1121"/>
      <c r="G20" s="1121"/>
      <c r="H20" s="1121"/>
      <c r="I20" s="1121"/>
      <c r="J20" s="1121"/>
      <c r="K20" s="1121"/>
      <c r="L20" s="1121"/>
      <c r="M20" s="1121"/>
      <c r="N20" s="1121"/>
      <c r="O20" s="1121"/>
      <c r="P20" s="1122"/>
      <c r="Q20" s="1132"/>
      <c r="R20" s="1133"/>
      <c r="S20" s="1133"/>
      <c r="T20" s="1133"/>
      <c r="U20" s="1133"/>
      <c r="V20" s="1133"/>
      <c r="W20" s="1133"/>
      <c r="X20" s="1133"/>
      <c r="Y20" s="1133"/>
      <c r="Z20" s="1133"/>
      <c r="AA20" s="1133"/>
      <c r="AB20" s="1133"/>
      <c r="AC20" s="1133"/>
      <c r="AD20" s="1133"/>
      <c r="AE20" s="1134"/>
      <c r="AF20" s="1126"/>
      <c r="AG20" s="1127"/>
      <c r="AH20" s="1127"/>
      <c r="AI20" s="1127"/>
      <c r="AJ20" s="1128"/>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0"/>
      <c r="C21" s="1121"/>
      <c r="D21" s="1121"/>
      <c r="E21" s="1121"/>
      <c r="F21" s="1121"/>
      <c r="G21" s="1121"/>
      <c r="H21" s="1121"/>
      <c r="I21" s="1121"/>
      <c r="J21" s="1121"/>
      <c r="K21" s="1121"/>
      <c r="L21" s="1121"/>
      <c r="M21" s="1121"/>
      <c r="N21" s="1121"/>
      <c r="O21" s="1121"/>
      <c r="P21" s="1122"/>
      <c r="Q21" s="1132"/>
      <c r="R21" s="1133"/>
      <c r="S21" s="1133"/>
      <c r="T21" s="1133"/>
      <c r="U21" s="1133"/>
      <c r="V21" s="1133"/>
      <c r="W21" s="1133"/>
      <c r="X21" s="1133"/>
      <c r="Y21" s="1133"/>
      <c r="Z21" s="1133"/>
      <c r="AA21" s="1133"/>
      <c r="AB21" s="1133"/>
      <c r="AC21" s="1133"/>
      <c r="AD21" s="1133"/>
      <c r="AE21" s="1134"/>
      <c r="AF21" s="1126"/>
      <c r="AG21" s="1127"/>
      <c r="AH21" s="1127"/>
      <c r="AI21" s="1127"/>
      <c r="AJ21" s="1128"/>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0"/>
      <c r="C22" s="1121"/>
      <c r="D22" s="1121"/>
      <c r="E22" s="1121"/>
      <c r="F22" s="1121"/>
      <c r="G22" s="1121"/>
      <c r="H22" s="1121"/>
      <c r="I22" s="1121"/>
      <c r="J22" s="1121"/>
      <c r="K22" s="1121"/>
      <c r="L22" s="1121"/>
      <c r="M22" s="1121"/>
      <c r="N22" s="1121"/>
      <c r="O22" s="1121"/>
      <c r="P22" s="1122"/>
      <c r="Q22" s="1170"/>
      <c r="R22" s="1171"/>
      <c r="S22" s="1171"/>
      <c r="T22" s="1171"/>
      <c r="U22" s="1171"/>
      <c r="V22" s="1171"/>
      <c r="W22" s="1171"/>
      <c r="X22" s="1171"/>
      <c r="Y22" s="1171"/>
      <c r="Z22" s="1171"/>
      <c r="AA22" s="1171"/>
      <c r="AB22" s="1171"/>
      <c r="AC22" s="1171"/>
      <c r="AD22" s="1171"/>
      <c r="AE22" s="1172"/>
      <c r="AF22" s="1126"/>
      <c r="AG22" s="1127"/>
      <c r="AH22" s="1127"/>
      <c r="AI22" s="1127"/>
      <c r="AJ22" s="1128"/>
      <c r="AK22" s="1166"/>
      <c r="AL22" s="1167"/>
      <c r="AM22" s="1167"/>
      <c r="AN22" s="1167"/>
      <c r="AO22" s="1167"/>
      <c r="AP22" s="1167"/>
      <c r="AQ22" s="1167"/>
      <c r="AR22" s="1167"/>
      <c r="AS22" s="1167"/>
      <c r="AT22" s="1167"/>
      <c r="AU22" s="1168"/>
      <c r="AV22" s="1168"/>
      <c r="AW22" s="1168"/>
      <c r="AX22" s="1168"/>
      <c r="AY22" s="1169"/>
      <c r="AZ22" s="1118" t="s">
        <v>390</v>
      </c>
      <c r="BA22" s="1118"/>
      <c r="BB22" s="1118"/>
      <c r="BC22" s="1118"/>
      <c r="BD22" s="1119"/>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391</v>
      </c>
      <c r="B23" s="1033" t="s">
        <v>392</v>
      </c>
      <c r="C23" s="1034"/>
      <c r="D23" s="1034"/>
      <c r="E23" s="1034"/>
      <c r="F23" s="1034"/>
      <c r="G23" s="1034"/>
      <c r="H23" s="1034"/>
      <c r="I23" s="1034"/>
      <c r="J23" s="1034"/>
      <c r="K23" s="1034"/>
      <c r="L23" s="1034"/>
      <c r="M23" s="1034"/>
      <c r="N23" s="1034"/>
      <c r="O23" s="1034"/>
      <c r="P23" s="1035"/>
      <c r="Q23" s="1157">
        <v>2592</v>
      </c>
      <c r="R23" s="1158"/>
      <c r="S23" s="1158"/>
      <c r="T23" s="1158"/>
      <c r="U23" s="1158"/>
      <c r="V23" s="1158">
        <v>2410</v>
      </c>
      <c r="W23" s="1158"/>
      <c r="X23" s="1158"/>
      <c r="Y23" s="1158"/>
      <c r="Z23" s="1158"/>
      <c r="AA23" s="1158">
        <v>182</v>
      </c>
      <c r="AB23" s="1158"/>
      <c r="AC23" s="1158"/>
      <c r="AD23" s="1158"/>
      <c r="AE23" s="1159"/>
      <c r="AF23" s="1160">
        <v>158</v>
      </c>
      <c r="AG23" s="1158"/>
      <c r="AH23" s="1158"/>
      <c r="AI23" s="1158"/>
      <c r="AJ23" s="1161"/>
      <c r="AK23" s="1162"/>
      <c r="AL23" s="1163"/>
      <c r="AM23" s="1163"/>
      <c r="AN23" s="1163"/>
      <c r="AO23" s="1163"/>
      <c r="AP23" s="1158">
        <v>2618</v>
      </c>
      <c r="AQ23" s="1158"/>
      <c r="AR23" s="1158"/>
      <c r="AS23" s="1158"/>
      <c r="AT23" s="1158"/>
      <c r="AU23" s="1164"/>
      <c r="AV23" s="1164"/>
      <c r="AW23" s="1164"/>
      <c r="AX23" s="1164"/>
      <c r="AY23" s="1165"/>
      <c r="AZ23" s="1154" t="s">
        <v>139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393</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394</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370</v>
      </c>
      <c r="B26" s="1085"/>
      <c r="C26" s="1085"/>
      <c r="D26" s="1085"/>
      <c r="E26" s="1085"/>
      <c r="F26" s="1085"/>
      <c r="G26" s="1085"/>
      <c r="H26" s="1085"/>
      <c r="I26" s="1085"/>
      <c r="J26" s="1085"/>
      <c r="K26" s="1085"/>
      <c r="L26" s="1085"/>
      <c r="M26" s="1085"/>
      <c r="N26" s="1085"/>
      <c r="O26" s="1085"/>
      <c r="P26" s="1086"/>
      <c r="Q26" s="1090" t="s">
        <v>395</v>
      </c>
      <c r="R26" s="1091"/>
      <c r="S26" s="1091"/>
      <c r="T26" s="1091"/>
      <c r="U26" s="1092"/>
      <c r="V26" s="1090" t="s">
        <v>396</v>
      </c>
      <c r="W26" s="1091"/>
      <c r="X26" s="1091"/>
      <c r="Y26" s="1091"/>
      <c r="Z26" s="1092"/>
      <c r="AA26" s="1090" t="s">
        <v>397</v>
      </c>
      <c r="AB26" s="1091"/>
      <c r="AC26" s="1091"/>
      <c r="AD26" s="1091"/>
      <c r="AE26" s="1091"/>
      <c r="AF26" s="1148" t="s">
        <v>398</v>
      </c>
      <c r="AG26" s="1097"/>
      <c r="AH26" s="1097"/>
      <c r="AI26" s="1097"/>
      <c r="AJ26" s="1149"/>
      <c r="AK26" s="1091" t="s">
        <v>399</v>
      </c>
      <c r="AL26" s="1091"/>
      <c r="AM26" s="1091"/>
      <c r="AN26" s="1091"/>
      <c r="AO26" s="1092"/>
      <c r="AP26" s="1090" t="s">
        <v>400</v>
      </c>
      <c r="AQ26" s="1091"/>
      <c r="AR26" s="1091"/>
      <c r="AS26" s="1091"/>
      <c r="AT26" s="1092"/>
      <c r="AU26" s="1090" t="s">
        <v>401</v>
      </c>
      <c r="AV26" s="1091"/>
      <c r="AW26" s="1091"/>
      <c r="AX26" s="1091"/>
      <c r="AY26" s="1092"/>
      <c r="AZ26" s="1090" t="s">
        <v>402</v>
      </c>
      <c r="BA26" s="1091"/>
      <c r="BB26" s="1091"/>
      <c r="BC26" s="1091"/>
      <c r="BD26" s="1092"/>
      <c r="BE26" s="1090" t="s">
        <v>377</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403</v>
      </c>
      <c r="C28" s="1140"/>
      <c r="D28" s="1140"/>
      <c r="E28" s="1140"/>
      <c r="F28" s="1140"/>
      <c r="G28" s="1140"/>
      <c r="H28" s="1140"/>
      <c r="I28" s="1140"/>
      <c r="J28" s="1140"/>
      <c r="K28" s="1140"/>
      <c r="L28" s="1140"/>
      <c r="M28" s="1140"/>
      <c r="N28" s="1140"/>
      <c r="O28" s="1140"/>
      <c r="P28" s="1141"/>
      <c r="Q28" s="1142">
        <v>331</v>
      </c>
      <c r="R28" s="1143"/>
      <c r="S28" s="1143"/>
      <c r="T28" s="1143"/>
      <c r="U28" s="1143"/>
      <c r="V28" s="1143">
        <v>268</v>
      </c>
      <c r="W28" s="1143"/>
      <c r="X28" s="1143"/>
      <c r="Y28" s="1143"/>
      <c r="Z28" s="1143"/>
      <c r="AA28" s="1143">
        <v>63</v>
      </c>
      <c r="AB28" s="1143"/>
      <c r="AC28" s="1143"/>
      <c r="AD28" s="1143"/>
      <c r="AE28" s="1144"/>
      <c r="AF28" s="1145">
        <v>63</v>
      </c>
      <c r="AG28" s="1143"/>
      <c r="AH28" s="1143"/>
      <c r="AI28" s="1143"/>
      <c r="AJ28" s="1146"/>
      <c r="AK28" s="1147">
        <v>18</v>
      </c>
      <c r="AL28" s="1135"/>
      <c r="AM28" s="1135"/>
      <c r="AN28" s="1135"/>
      <c r="AO28" s="1135"/>
      <c r="AP28" s="1135" t="s">
        <v>593</v>
      </c>
      <c r="AQ28" s="1135"/>
      <c r="AR28" s="1135"/>
      <c r="AS28" s="1135"/>
      <c r="AT28" s="1135"/>
      <c r="AU28" s="1135" t="s">
        <v>593</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0" t="s">
        <v>404</v>
      </c>
      <c r="C29" s="1121"/>
      <c r="D29" s="1121"/>
      <c r="E29" s="1121"/>
      <c r="F29" s="1121"/>
      <c r="G29" s="1121"/>
      <c r="H29" s="1121"/>
      <c r="I29" s="1121"/>
      <c r="J29" s="1121"/>
      <c r="K29" s="1121"/>
      <c r="L29" s="1121"/>
      <c r="M29" s="1121"/>
      <c r="N29" s="1121"/>
      <c r="O29" s="1121"/>
      <c r="P29" s="1122"/>
      <c r="Q29" s="1132">
        <v>481</v>
      </c>
      <c r="R29" s="1133"/>
      <c r="S29" s="1133"/>
      <c r="T29" s="1133"/>
      <c r="U29" s="1133"/>
      <c r="V29" s="1133">
        <v>465</v>
      </c>
      <c r="W29" s="1133"/>
      <c r="X29" s="1133"/>
      <c r="Y29" s="1133"/>
      <c r="Z29" s="1133"/>
      <c r="AA29" s="1133">
        <v>16</v>
      </c>
      <c r="AB29" s="1133"/>
      <c r="AC29" s="1133"/>
      <c r="AD29" s="1133"/>
      <c r="AE29" s="1134"/>
      <c r="AF29" s="1126">
        <v>16</v>
      </c>
      <c r="AG29" s="1127"/>
      <c r="AH29" s="1127"/>
      <c r="AI29" s="1127"/>
      <c r="AJ29" s="1128"/>
      <c r="AK29" s="1069">
        <v>68</v>
      </c>
      <c r="AL29" s="1060"/>
      <c r="AM29" s="1060"/>
      <c r="AN29" s="1060"/>
      <c r="AO29" s="1060"/>
      <c r="AP29" s="1060" t="s">
        <v>593</v>
      </c>
      <c r="AQ29" s="1060"/>
      <c r="AR29" s="1060"/>
      <c r="AS29" s="1060"/>
      <c r="AT29" s="1060"/>
      <c r="AU29" s="1060" t="s">
        <v>593</v>
      </c>
      <c r="AV29" s="1060"/>
      <c r="AW29" s="1060"/>
      <c r="AX29" s="1060"/>
      <c r="AY29" s="1060"/>
      <c r="AZ29" s="1131"/>
      <c r="BA29" s="1131"/>
      <c r="BB29" s="1131"/>
      <c r="BC29" s="1131"/>
      <c r="BD29" s="1131"/>
      <c r="BE29" s="1115"/>
      <c r="BF29" s="1115"/>
      <c r="BG29" s="1115"/>
      <c r="BH29" s="1115"/>
      <c r="BI29" s="1116"/>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0" t="s">
        <v>405</v>
      </c>
      <c r="C30" s="1121"/>
      <c r="D30" s="1121"/>
      <c r="E30" s="1121"/>
      <c r="F30" s="1121"/>
      <c r="G30" s="1121"/>
      <c r="H30" s="1121"/>
      <c r="I30" s="1121"/>
      <c r="J30" s="1121"/>
      <c r="K30" s="1121"/>
      <c r="L30" s="1121"/>
      <c r="M30" s="1121"/>
      <c r="N30" s="1121"/>
      <c r="O30" s="1121"/>
      <c r="P30" s="1122"/>
      <c r="Q30" s="1132">
        <v>41</v>
      </c>
      <c r="R30" s="1133"/>
      <c r="S30" s="1133"/>
      <c r="T30" s="1133"/>
      <c r="U30" s="1133"/>
      <c r="V30" s="1133">
        <v>41</v>
      </c>
      <c r="W30" s="1133"/>
      <c r="X30" s="1133"/>
      <c r="Y30" s="1133"/>
      <c r="Z30" s="1133"/>
      <c r="AA30" s="1133">
        <v>0</v>
      </c>
      <c r="AB30" s="1133"/>
      <c r="AC30" s="1133"/>
      <c r="AD30" s="1133"/>
      <c r="AE30" s="1134"/>
      <c r="AF30" s="1126">
        <v>0</v>
      </c>
      <c r="AG30" s="1127"/>
      <c r="AH30" s="1127"/>
      <c r="AI30" s="1127"/>
      <c r="AJ30" s="1128"/>
      <c r="AK30" s="1069">
        <v>18</v>
      </c>
      <c r="AL30" s="1060"/>
      <c r="AM30" s="1060"/>
      <c r="AN30" s="1060"/>
      <c r="AO30" s="1060"/>
      <c r="AP30" s="1060" t="s">
        <v>593</v>
      </c>
      <c r="AQ30" s="1060"/>
      <c r="AR30" s="1060"/>
      <c r="AS30" s="1060"/>
      <c r="AT30" s="1060"/>
      <c r="AU30" s="1060" t="s">
        <v>593</v>
      </c>
      <c r="AV30" s="1060"/>
      <c r="AW30" s="1060"/>
      <c r="AX30" s="1060"/>
      <c r="AY30" s="1060"/>
      <c r="AZ30" s="1131"/>
      <c r="BA30" s="1131"/>
      <c r="BB30" s="1131"/>
      <c r="BC30" s="1131"/>
      <c r="BD30" s="1131"/>
      <c r="BE30" s="1115"/>
      <c r="BF30" s="1115"/>
      <c r="BG30" s="1115"/>
      <c r="BH30" s="1115"/>
      <c r="BI30" s="1116"/>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0" t="s">
        <v>406</v>
      </c>
      <c r="C31" s="1121"/>
      <c r="D31" s="1121"/>
      <c r="E31" s="1121"/>
      <c r="F31" s="1121"/>
      <c r="G31" s="1121"/>
      <c r="H31" s="1121"/>
      <c r="I31" s="1121"/>
      <c r="J31" s="1121"/>
      <c r="K31" s="1121"/>
      <c r="L31" s="1121"/>
      <c r="M31" s="1121"/>
      <c r="N31" s="1121"/>
      <c r="O31" s="1121"/>
      <c r="P31" s="1122"/>
      <c r="Q31" s="1132">
        <v>132</v>
      </c>
      <c r="R31" s="1133"/>
      <c r="S31" s="1133"/>
      <c r="T31" s="1133"/>
      <c r="U31" s="1133"/>
      <c r="V31" s="1133">
        <v>132</v>
      </c>
      <c r="W31" s="1133"/>
      <c r="X31" s="1133"/>
      <c r="Y31" s="1133"/>
      <c r="Z31" s="1133"/>
      <c r="AA31" s="1133" t="s">
        <v>593</v>
      </c>
      <c r="AB31" s="1133"/>
      <c r="AC31" s="1133"/>
      <c r="AD31" s="1133"/>
      <c r="AE31" s="1134"/>
      <c r="AF31" s="1126" t="s">
        <v>139</v>
      </c>
      <c r="AG31" s="1127"/>
      <c r="AH31" s="1127"/>
      <c r="AI31" s="1127"/>
      <c r="AJ31" s="1128"/>
      <c r="AK31" s="1069">
        <v>80</v>
      </c>
      <c r="AL31" s="1060"/>
      <c r="AM31" s="1060"/>
      <c r="AN31" s="1060"/>
      <c r="AO31" s="1060"/>
      <c r="AP31" s="1060">
        <v>768</v>
      </c>
      <c r="AQ31" s="1060"/>
      <c r="AR31" s="1060"/>
      <c r="AS31" s="1060"/>
      <c r="AT31" s="1060"/>
      <c r="AU31" s="1060">
        <v>768</v>
      </c>
      <c r="AV31" s="1060"/>
      <c r="AW31" s="1060"/>
      <c r="AX31" s="1060"/>
      <c r="AY31" s="1060"/>
      <c r="AZ31" s="1131" t="s">
        <v>593</v>
      </c>
      <c r="BA31" s="1131"/>
      <c r="BB31" s="1131"/>
      <c r="BC31" s="1131"/>
      <c r="BD31" s="1131"/>
      <c r="BE31" s="1115" t="s">
        <v>407</v>
      </c>
      <c r="BF31" s="1115"/>
      <c r="BG31" s="1115"/>
      <c r="BH31" s="1115"/>
      <c r="BI31" s="1116"/>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0"/>
      <c r="C32" s="1121"/>
      <c r="D32" s="1121"/>
      <c r="E32" s="1121"/>
      <c r="F32" s="1121"/>
      <c r="G32" s="1121"/>
      <c r="H32" s="1121"/>
      <c r="I32" s="1121"/>
      <c r="J32" s="1121"/>
      <c r="K32" s="1121"/>
      <c r="L32" s="1121"/>
      <c r="M32" s="1121"/>
      <c r="N32" s="1121"/>
      <c r="O32" s="1121"/>
      <c r="P32" s="1122"/>
      <c r="Q32" s="1132"/>
      <c r="R32" s="1133"/>
      <c r="S32" s="1133"/>
      <c r="T32" s="1133"/>
      <c r="U32" s="1133"/>
      <c r="V32" s="1133"/>
      <c r="W32" s="1133"/>
      <c r="X32" s="1133"/>
      <c r="Y32" s="1133"/>
      <c r="Z32" s="1133"/>
      <c r="AA32" s="1133"/>
      <c r="AB32" s="1133"/>
      <c r="AC32" s="1133"/>
      <c r="AD32" s="1133"/>
      <c r="AE32" s="1134"/>
      <c r="AF32" s="1126"/>
      <c r="AG32" s="1127"/>
      <c r="AH32" s="1127"/>
      <c r="AI32" s="1127"/>
      <c r="AJ32" s="1128"/>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15"/>
      <c r="BF32" s="1115"/>
      <c r="BG32" s="1115"/>
      <c r="BH32" s="1115"/>
      <c r="BI32" s="1116"/>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0"/>
      <c r="C33" s="1121"/>
      <c r="D33" s="1121"/>
      <c r="E33" s="1121"/>
      <c r="F33" s="1121"/>
      <c r="G33" s="1121"/>
      <c r="H33" s="1121"/>
      <c r="I33" s="1121"/>
      <c r="J33" s="1121"/>
      <c r="K33" s="1121"/>
      <c r="L33" s="1121"/>
      <c r="M33" s="1121"/>
      <c r="N33" s="1121"/>
      <c r="O33" s="1121"/>
      <c r="P33" s="1122"/>
      <c r="Q33" s="1132"/>
      <c r="R33" s="1133"/>
      <c r="S33" s="1133"/>
      <c r="T33" s="1133"/>
      <c r="U33" s="1133"/>
      <c r="V33" s="1133"/>
      <c r="W33" s="1133"/>
      <c r="X33" s="1133"/>
      <c r="Y33" s="1133"/>
      <c r="Z33" s="1133"/>
      <c r="AA33" s="1133"/>
      <c r="AB33" s="1133"/>
      <c r="AC33" s="1133"/>
      <c r="AD33" s="1133"/>
      <c r="AE33" s="1134"/>
      <c r="AF33" s="1126"/>
      <c r="AG33" s="1127"/>
      <c r="AH33" s="1127"/>
      <c r="AI33" s="1127"/>
      <c r="AJ33" s="1128"/>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15"/>
      <c r="BF33" s="1115"/>
      <c r="BG33" s="1115"/>
      <c r="BH33" s="1115"/>
      <c r="BI33" s="1116"/>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0"/>
      <c r="C34" s="1121"/>
      <c r="D34" s="1121"/>
      <c r="E34" s="1121"/>
      <c r="F34" s="1121"/>
      <c r="G34" s="1121"/>
      <c r="H34" s="1121"/>
      <c r="I34" s="1121"/>
      <c r="J34" s="1121"/>
      <c r="K34" s="1121"/>
      <c r="L34" s="1121"/>
      <c r="M34" s="1121"/>
      <c r="N34" s="1121"/>
      <c r="O34" s="1121"/>
      <c r="P34" s="1122"/>
      <c r="Q34" s="1132"/>
      <c r="R34" s="1133"/>
      <c r="S34" s="1133"/>
      <c r="T34" s="1133"/>
      <c r="U34" s="1133"/>
      <c r="V34" s="1133"/>
      <c r="W34" s="1133"/>
      <c r="X34" s="1133"/>
      <c r="Y34" s="1133"/>
      <c r="Z34" s="1133"/>
      <c r="AA34" s="1133"/>
      <c r="AB34" s="1133"/>
      <c r="AC34" s="1133"/>
      <c r="AD34" s="1133"/>
      <c r="AE34" s="1134"/>
      <c r="AF34" s="1126"/>
      <c r="AG34" s="1127"/>
      <c r="AH34" s="1127"/>
      <c r="AI34" s="1127"/>
      <c r="AJ34" s="1128"/>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15"/>
      <c r="BF34" s="1115"/>
      <c r="BG34" s="1115"/>
      <c r="BH34" s="1115"/>
      <c r="BI34" s="1116"/>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0"/>
      <c r="C35" s="1121"/>
      <c r="D35" s="1121"/>
      <c r="E35" s="1121"/>
      <c r="F35" s="1121"/>
      <c r="G35" s="1121"/>
      <c r="H35" s="1121"/>
      <c r="I35" s="1121"/>
      <c r="J35" s="1121"/>
      <c r="K35" s="1121"/>
      <c r="L35" s="1121"/>
      <c r="M35" s="1121"/>
      <c r="N35" s="1121"/>
      <c r="O35" s="1121"/>
      <c r="P35" s="1122"/>
      <c r="Q35" s="1132"/>
      <c r="R35" s="1133"/>
      <c r="S35" s="1133"/>
      <c r="T35" s="1133"/>
      <c r="U35" s="1133"/>
      <c r="V35" s="1133"/>
      <c r="W35" s="1133"/>
      <c r="X35" s="1133"/>
      <c r="Y35" s="1133"/>
      <c r="Z35" s="1133"/>
      <c r="AA35" s="1133"/>
      <c r="AB35" s="1133"/>
      <c r="AC35" s="1133"/>
      <c r="AD35" s="1133"/>
      <c r="AE35" s="1134"/>
      <c r="AF35" s="1126"/>
      <c r="AG35" s="1127"/>
      <c r="AH35" s="1127"/>
      <c r="AI35" s="1127"/>
      <c r="AJ35" s="1128"/>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15"/>
      <c r="BF35" s="1115"/>
      <c r="BG35" s="1115"/>
      <c r="BH35" s="1115"/>
      <c r="BI35" s="1116"/>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0"/>
      <c r="C36" s="1121"/>
      <c r="D36" s="1121"/>
      <c r="E36" s="1121"/>
      <c r="F36" s="1121"/>
      <c r="G36" s="1121"/>
      <c r="H36" s="1121"/>
      <c r="I36" s="1121"/>
      <c r="J36" s="1121"/>
      <c r="K36" s="1121"/>
      <c r="L36" s="1121"/>
      <c r="M36" s="1121"/>
      <c r="N36" s="1121"/>
      <c r="O36" s="1121"/>
      <c r="P36" s="1122"/>
      <c r="Q36" s="1132"/>
      <c r="R36" s="1133"/>
      <c r="S36" s="1133"/>
      <c r="T36" s="1133"/>
      <c r="U36" s="1133"/>
      <c r="V36" s="1133"/>
      <c r="W36" s="1133"/>
      <c r="X36" s="1133"/>
      <c r="Y36" s="1133"/>
      <c r="Z36" s="1133"/>
      <c r="AA36" s="1133"/>
      <c r="AB36" s="1133"/>
      <c r="AC36" s="1133"/>
      <c r="AD36" s="1133"/>
      <c r="AE36" s="1134"/>
      <c r="AF36" s="1126"/>
      <c r="AG36" s="1127"/>
      <c r="AH36" s="1127"/>
      <c r="AI36" s="1127"/>
      <c r="AJ36" s="1128"/>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15"/>
      <c r="BF36" s="1115"/>
      <c r="BG36" s="1115"/>
      <c r="BH36" s="1115"/>
      <c r="BI36" s="1116"/>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0"/>
      <c r="C37" s="1121"/>
      <c r="D37" s="1121"/>
      <c r="E37" s="1121"/>
      <c r="F37" s="1121"/>
      <c r="G37" s="1121"/>
      <c r="H37" s="1121"/>
      <c r="I37" s="1121"/>
      <c r="J37" s="1121"/>
      <c r="K37" s="1121"/>
      <c r="L37" s="1121"/>
      <c r="M37" s="1121"/>
      <c r="N37" s="1121"/>
      <c r="O37" s="1121"/>
      <c r="P37" s="1122"/>
      <c r="Q37" s="1132"/>
      <c r="R37" s="1133"/>
      <c r="S37" s="1133"/>
      <c r="T37" s="1133"/>
      <c r="U37" s="1133"/>
      <c r="V37" s="1133"/>
      <c r="W37" s="1133"/>
      <c r="X37" s="1133"/>
      <c r="Y37" s="1133"/>
      <c r="Z37" s="1133"/>
      <c r="AA37" s="1133"/>
      <c r="AB37" s="1133"/>
      <c r="AC37" s="1133"/>
      <c r="AD37" s="1133"/>
      <c r="AE37" s="1134"/>
      <c r="AF37" s="1126"/>
      <c r="AG37" s="1127"/>
      <c r="AH37" s="1127"/>
      <c r="AI37" s="1127"/>
      <c r="AJ37" s="1128"/>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15"/>
      <c r="BF37" s="1115"/>
      <c r="BG37" s="1115"/>
      <c r="BH37" s="1115"/>
      <c r="BI37" s="1116"/>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0"/>
      <c r="C38" s="1121"/>
      <c r="D38" s="1121"/>
      <c r="E38" s="1121"/>
      <c r="F38" s="1121"/>
      <c r="G38" s="1121"/>
      <c r="H38" s="1121"/>
      <c r="I38" s="1121"/>
      <c r="J38" s="1121"/>
      <c r="K38" s="1121"/>
      <c r="L38" s="1121"/>
      <c r="M38" s="1121"/>
      <c r="N38" s="1121"/>
      <c r="O38" s="1121"/>
      <c r="P38" s="1122"/>
      <c r="Q38" s="1132"/>
      <c r="R38" s="1133"/>
      <c r="S38" s="1133"/>
      <c r="T38" s="1133"/>
      <c r="U38" s="1133"/>
      <c r="V38" s="1133"/>
      <c r="W38" s="1133"/>
      <c r="X38" s="1133"/>
      <c r="Y38" s="1133"/>
      <c r="Z38" s="1133"/>
      <c r="AA38" s="1133"/>
      <c r="AB38" s="1133"/>
      <c r="AC38" s="1133"/>
      <c r="AD38" s="1133"/>
      <c r="AE38" s="1134"/>
      <c r="AF38" s="1126"/>
      <c r="AG38" s="1127"/>
      <c r="AH38" s="1127"/>
      <c r="AI38" s="1127"/>
      <c r="AJ38" s="1128"/>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15"/>
      <c r="BF38" s="1115"/>
      <c r="BG38" s="1115"/>
      <c r="BH38" s="1115"/>
      <c r="BI38" s="1116"/>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0"/>
      <c r="C39" s="1121"/>
      <c r="D39" s="1121"/>
      <c r="E39" s="1121"/>
      <c r="F39" s="1121"/>
      <c r="G39" s="1121"/>
      <c r="H39" s="1121"/>
      <c r="I39" s="1121"/>
      <c r="J39" s="1121"/>
      <c r="K39" s="1121"/>
      <c r="L39" s="1121"/>
      <c r="M39" s="1121"/>
      <c r="N39" s="1121"/>
      <c r="O39" s="1121"/>
      <c r="P39" s="1122"/>
      <c r="Q39" s="1132"/>
      <c r="R39" s="1133"/>
      <c r="S39" s="1133"/>
      <c r="T39" s="1133"/>
      <c r="U39" s="1133"/>
      <c r="V39" s="1133"/>
      <c r="W39" s="1133"/>
      <c r="X39" s="1133"/>
      <c r="Y39" s="1133"/>
      <c r="Z39" s="1133"/>
      <c r="AA39" s="1133"/>
      <c r="AB39" s="1133"/>
      <c r="AC39" s="1133"/>
      <c r="AD39" s="1133"/>
      <c r="AE39" s="1134"/>
      <c r="AF39" s="1126"/>
      <c r="AG39" s="1127"/>
      <c r="AH39" s="1127"/>
      <c r="AI39" s="1127"/>
      <c r="AJ39" s="1128"/>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15"/>
      <c r="BF39" s="1115"/>
      <c r="BG39" s="1115"/>
      <c r="BH39" s="1115"/>
      <c r="BI39" s="1116"/>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0"/>
      <c r="C40" s="1121"/>
      <c r="D40" s="1121"/>
      <c r="E40" s="1121"/>
      <c r="F40" s="1121"/>
      <c r="G40" s="1121"/>
      <c r="H40" s="1121"/>
      <c r="I40" s="1121"/>
      <c r="J40" s="1121"/>
      <c r="K40" s="1121"/>
      <c r="L40" s="1121"/>
      <c r="M40" s="1121"/>
      <c r="N40" s="1121"/>
      <c r="O40" s="1121"/>
      <c r="P40" s="1122"/>
      <c r="Q40" s="1132"/>
      <c r="R40" s="1133"/>
      <c r="S40" s="1133"/>
      <c r="T40" s="1133"/>
      <c r="U40" s="1133"/>
      <c r="V40" s="1133"/>
      <c r="W40" s="1133"/>
      <c r="X40" s="1133"/>
      <c r="Y40" s="1133"/>
      <c r="Z40" s="1133"/>
      <c r="AA40" s="1133"/>
      <c r="AB40" s="1133"/>
      <c r="AC40" s="1133"/>
      <c r="AD40" s="1133"/>
      <c r="AE40" s="1134"/>
      <c r="AF40" s="1126"/>
      <c r="AG40" s="1127"/>
      <c r="AH40" s="1127"/>
      <c r="AI40" s="1127"/>
      <c r="AJ40" s="1128"/>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15"/>
      <c r="BF40" s="1115"/>
      <c r="BG40" s="1115"/>
      <c r="BH40" s="1115"/>
      <c r="BI40" s="1116"/>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0"/>
      <c r="C41" s="1121"/>
      <c r="D41" s="1121"/>
      <c r="E41" s="1121"/>
      <c r="F41" s="1121"/>
      <c r="G41" s="1121"/>
      <c r="H41" s="1121"/>
      <c r="I41" s="1121"/>
      <c r="J41" s="1121"/>
      <c r="K41" s="1121"/>
      <c r="L41" s="1121"/>
      <c r="M41" s="1121"/>
      <c r="N41" s="1121"/>
      <c r="O41" s="1121"/>
      <c r="P41" s="1122"/>
      <c r="Q41" s="1132"/>
      <c r="R41" s="1133"/>
      <c r="S41" s="1133"/>
      <c r="T41" s="1133"/>
      <c r="U41" s="1133"/>
      <c r="V41" s="1133"/>
      <c r="W41" s="1133"/>
      <c r="X41" s="1133"/>
      <c r="Y41" s="1133"/>
      <c r="Z41" s="1133"/>
      <c r="AA41" s="1133"/>
      <c r="AB41" s="1133"/>
      <c r="AC41" s="1133"/>
      <c r="AD41" s="1133"/>
      <c r="AE41" s="1134"/>
      <c r="AF41" s="1126"/>
      <c r="AG41" s="1127"/>
      <c r="AH41" s="1127"/>
      <c r="AI41" s="1127"/>
      <c r="AJ41" s="1128"/>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15"/>
      <c r="BF41" s="1115"/>
      <c r="BG41" s="1115"/>
      <c r="BH41" s="1115"/>
      <c r="BI41" s="1116"/>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0"/>
      <c r="C42" s="1121"/>
      <c r="D42" s="1121"/>
      <c r="E42" s="1121"/>
      <c r="F42" s="1121"/>
      <c r="G42" s="1121"/>
      <c r="H42" s="1121"/>
      <c r="I42" s="1121"/>
      <c r="J42" s="1121"/>
      <c r="K42" s="1121"/>
      <c r="L42" s="1121"/>
      <c r="M42" s="1121"/>
      <c r="N42" s="1121"/>
      <c r="O42" s="1121"/>
      <c r="P42" s="1122"/>
      <c r="Q42" s="1132"/>
      <c r="R42" s="1133"/>
      <c r="S42" s="1133"/>
      <c r="T42" s="1133"/>
      <c r="U42" s="1133"/>
      <c r="V42" s="1133"/>
      <c r="W42" s="1133"/>
      <c r="X42" s="1133"/>
      <c r="Y42" s="1133"/>
      <c r="Z42" s="1133"/>
      <c r="AA42" s="1133"/>
      <c r="AB42" s="1133"/>
      <c r="AC42" s="1133"/>
      <c r="AD42" s="1133"/>
      <c r="AE42" s="1134"/>
      <c r="AF42" s="1126"/>
      <c r="AG42" s="1127"/>
      <c r="AH42" s="1127"/>
      <c r="AI42" s="1127"/>
      <c r="AJ42" s="1128"/>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15"/>
      <c r="BF42" s="1115"/>
      <c r="BG42" s="1115"/>
      <c r="BH42" s="1115"/>
      <c r="BI42" s="1116"/>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0"/>
      <c r="C43" s="1121"/>
      <c r="D43" s="1121"/>
      <c r="E43" s="1121"/>
      <c r="F43" s="1121"/>
      <c r="G43" s="1121"/>
      <c r="H43" s="1121"/>
      <c r="I43" s="1121"/>
      <c r="J43" s="1121"/>
      <c r="K43" s="1121"/>
      <c r="L43" s="1121"/>
      <c r="M43" s="1121"/>
      <c r="N43" s="1121"/>
      <c r="O43" s="1121"/>
      <c r="P43" s="1122"/>
      <c r="Q43" s="1132"/>
      <c r="R43" s="1133"/>
      <c r="S43" s="1133"/>
      <c r="T43" s="1133"/>
      <c r="U43" s="1133"/>
      <c r="V43" s="1133"/>
      <c r="W43" s="1133"/>
      <c r="X43" s="1133"/>
      <c r="Y43" s="1133"/>
      <c r="Z43" s="1133"/>
      <c r="AA43" s="1133"/>
      <c r="AB43" s="1133"/>
      <c r="AC43" s="1133"/>
      <c r="AD43" s="1133"/>
      <c r="AE43" s="1134"/>
      <c r="AF43" s="1126"/>
      <c r="AG43" s="1127"/>
      <c r="AH43" s="1127"/>
      <c r="AI43" s="1127"/>
      <c r="AJ43" s="1128"/>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15"/>
      <c r="BF43" s="1115"/>
      <c r="BG43" s="1115"/>
      <c r="BH43" s="1115"/>
      <c r="BI43" s="1116"/>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0"/>
      <c r="C44" s="1121"/>
      <c r="D44" s="1121"/>
      <c r="E44" s="1121"/>
      <c r="F44" s="1121"/>
      <c r="G44" s="1121"/>
      <c r="H44" s="1121"/>
      <c r="I44" s="1121"/>
      <c r="J44" s="1121"/>
      <c r="K44" s="1121"/>
      <c r="L44" s="1121"/>
      <c r="M44" s="1121"/>
      <c r="N44" s="1121"/>
      <c r="O44" s="1121"/>
      <c r="P44" s="1122"/>
      <c r="Q44" s="1132"/>
      <c r="R44" s="1133"/>
      <c r="S44" s="1133"/>
      <c r="T44" s="1133"/>
      <c r="U44" s="1133"/>
      <c r="V44" s="1133"/>
      <c r="W44" s="1133"/>
      <c r="X44" s="1133"/>
      <c r="Y44" s="1133"/>
      <c r="Z44" s="1133"/>
      <c r="AA44" s="1133"/>
      <c r="AB44" s="1133"/>
      <c r="AC44" s="1133"/>
      <c r="AD44" s="1133"/>
      <c r="AE44" s="1134"/>
      <c r="AF44" s="1126"/>
      <c r="AG44" s="1127"/>
      <c r="AH44" s="1127"/>
      <c r="AI44" s="1127"/>
      <c r="AJ44" s="1128"/>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15"/>
      <c r="BF44" s="1115"/>
      <c r="BG44" s="1115"/>
      <c r="BH44" s="1115"/>
      <c r="BI44" s="1116"/>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0"/>
      <c r="C45" s="1121"/>
      <c r="D45" s="1121"/>
      <c r="E45" s="1121"/>
      <c r="F45" s="1121"/>
      <c r="G45" s="1121"/>
      <c r="H45" s="1121"/>
      <c r="I45" s="1121"/>
      <c r="J45" s="1121"/>
      <c r="K45" s="1121"/>
      <c r="L45" s="1121"/>
      <c r="M45" s="1121"/>
      <c r="N45" s="1121"/>
      <c r="O45" s="1121"/>
      <c r="P45" s="1122"/>
      <c r="Q45" s="1132"/>
      <c r="R45" s="1133"/>
      <c r="S45" s="1133"/>
      <c r="T45" s="1133"/>
      <c r="U45" s="1133"/>
      <c r="V45" s="1133"/>
      <c r="W45" s="1133"/>
      <c r="X45" s="1133"/>
      <c r="Y45" s="1133"/>
      <c r="Z45" s="1133"/>
      <c r="AA45" s="1133"/>
      <c r="AB45" s="1133"/>
      <c r="AC45" s="1133"/>
      <c r="AD45" s="1133"/>
      <c r="AE45" s="1134"/>
      <c r="AF45" s="1126"/>
      <c r="AG45" s="1127"/>
      <c r="AH45" s="1127"/>
      <c r="AI45" s="1127"/>
      <c r="AJ45" s="1128"/>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15"/>
      <c r="BF45" s="1115"/>
      <c r="BG45" s="1115"/>
      <c r="BH45" s="1115"/>
      <c r="BI45" s="1116"/>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0"/>
      <c r="C46" s="1121"/>
      <c r="D46" s="1121"/>
      <c r="E46" s="1121"/>
      <c r="F46" s="1121"/>
      <c r="G46" s="1121"/>
      <c r="H46" s="1121"/>
      <c r="I46" s="1121"/>
      <c r="J46" s="1121"/>
      <c r="K46" s="1121"/>
      <c r="L46" s="1121"/>
      <c r="M46" s="1121"/>
      <c r="N46" s="1121"/>
      <c r="O46" s="1121"/>
      <c r="P46" s="1122"/>
      <c r="Q46" s="1132"/>
      <c r="R46" s="1133"/>
      <c r="S46" s="1133"/>
      <c r="T46" s="1133"/>
      <c r="U46" s="1133"/>
      <c r="V46" s="1133"/>
      <c r="W46" s="1133"/>
      <c r="X46" s="1133"/>
      <c r="Y46" s="1133"/>
      <c r="Z46" s="1133"/>
      <c r="AA46" s="1133"/>
      <c r="AB46" s="1133"/>
      <c r="AC46" s="1133"/>
      <c r="AD46" s="1133"/>
      <c r="AE46" s="1134"/>
      <c r="AF46" s="1126"/>
      <c r="AG46" s="1127"/>
      <c r="AH46" s="1127"/>
      <c r="AI46" s="1127"/>
      <c r="AJ46" s="1128"/>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15"/>
      <c r="BF46" s="1115"/>
      <c r="BG46" s="1115"/>
      <c r="BH46" s="1115"/>
      <c r="BI46" s="1116"/>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0"/>
      <c r="C47" s="1121"/>
      <c r="D47" s="1121"/>
      <c r="E47" s="1121"/>
      <c r="F47" s="1121"/>
      <c r="G47" s="1121"/>
      <c r="H47" s="1121"/>
      <c r="I47" s="1121"/>
      <c r="J47" s="1121"/>
      <c r="K47" s="1121"/>
      <c r="L47" s="1121"/>
      <c r="M47" s="1121"/>
      <c r="N47" s="1121"/>
      <c r="O47" s="1121"/>
      <c r="P47" s="1122"/>
      <c r="Q47" s="1132"/>
      <c r="R47" s="1133"/>
      <c r="S47" s="1133"/>
      <c r="T47" s="1133"/>
      <c r="U47" s="1133"/>
      <c r="V47" s="1133"/>
      <c r="W47" s="1133"/>
      <c r="X47" s="1133"/>
      <c r="Y47" s="1133"/>
      <c r="Z47" s="1133"/>
      <c r="AA47" s="1133"/>
      <c r="AB47" s="1133"/>
      <c r="AC47" s="1133"/>
      <c r="AD47" s="1133"/>
      <c r="AE47" s="1134"/>
      <c r="AF47" s="1126"/>
      <c r="AG47" s="1127"/>
      <c r="AH47" s="1127"/>
      <c r="AI47" s="1127"/>
      <c r="AJ47" s="1128"/>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15"/>
      <c r="BF47" s="1115"/>
      <c r="BG47" s="1115"/>
      <c r="BH47" s="1115"/>
      <c r="BI47" s="1116"/>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0"/>
      <c r="C48" s="1121"/>
      <c r="D48" s="1121"/>
      <c r="E48" s="1121"/>
      <c r="F48" s="1121"/>
      <c r="G48" s="1121"/>
      <c r="H48" s="1121"/>
      <c r="I48" s="1121"/>
      <c r="J48" s="1121"/>
      <c r="K48" s="1121"/>
      <c r="L48" s="1121"/>
      <c r="M48" s="1121"/>
      <c r="N48" s="1121"/>
      <c r="O48" s="1121"/>
      <c r="P48" s="1122"/>
      <c r="Q48" s="1132"/>
      <c r="R48" s="1133"/>
      <c r="S48" s="1133"/>
      <c r="T48" s="1133"/>
      <c r="U48" s="1133"/>
      <c r="V48" s="1133"/>
      <c r="W48" s="1133"/>
      <c r="X48" s="1133"/>
      <c r="Y48" s="1133"/>
      <c r="Z48" s="1133"/>
      <c r="AA48" s="1133"/>
      <c r="AB48" s="1133"/>
      <c r="AC48" s="1133"/>
      <c r="AD48" s="1133"/>
      <c r="AE48" s="1134"/>
      <c r="AF48" s="1126"/>
      <c r="AG48" s="1127"/>
      <c r="AH48" s="1127"/>
      <c r="AI48" s="1127"/>
      <c r="AJ48" s="1128"/>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15"/>
      <c r="BF48" s="1115"/>
      <c r="BG48" s="1115"/>
      <c r="BH48" s="1115"/>
      <c r="BI48" s="1116"/>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0"/>
      <c r="C49" s="1121"/>
      <c r="D49" s="1121"/>
      <c r="E49" s="1121"/>
      <c r="F49" s="1121"/>
      <c r="G49" s="1121"/>
      <c r="H49" s="1121"/>
      <c r="I49" s="1121"/>
      <c r="J49" s="1121"/>
      <c r="K49" s="1121"/>
      <c r="L49" s="1121"/>
      <c r="M49" s="1121"/>
      <c r="N49" s="1121"/>
      <c r="O49" s="1121"/>
      <c r="P49" s="1122"/>
      <c r="Q49" s="1132"/>
      <c r="R49" s="1133"/>
      <c r="S49" s="1133"/>
      <c r="T49" s="1133"/>
      <c r="U49" s="1133"/>
      <c r="V49" s="1133"/>
      <c r="W49" s="1133"/>
      <c r="X49" s="1133"/>
      <c r="Y49" s="1133"/>
      <c r="Z49" s="1133"/>
      <c r="AA49" s="1133"/>
      <c r="AB49" s="1133"/>
      <c r="AC49" s="1133"/>
      <c r="AD49" s="1133"/>
      <c r="AE49" s="1134"/>
      <c r="AF49" s="1126"/>
      <c r="AG49" s="1127"/>
      <c r="AH49" s="1127"/>
      <c r="AI49" s="1127"/>
      <c r="AJ49" s="1128"/>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15"/>
      <c r="BF49" s="1115"/>
      <c r="BG49" s="1115"/>
      <c r="BH49" s="1115"/>
      <c r="BI49" s="1116"/>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0"/>
      <c r="C50" s="1121"/>
      <c r="D50" s="1121"/>
      <c r="E50" s="1121"/>
      <c r="F50" s="1121"/>
      <c r="G50" s="1121"/>
      <c r="H50" s="1121"/>
      <c r="I50" s="1121"/>
      <c r="J50" s="1121"/>
      <c r="K50" s="1121"/>
      <c r="L50" s="1121"/>
      <c r="M50" s="1121"/>
      <c r="N50" s="1121"/>
      <c r="O50" s="1121"/>
      <c r="P50" s="1122"/>
      <c r="Q50" s="1123"/>
      <c r="R50" s="1124"/>
      <c r="S50" s="1124"/>
      <c r="T50" s="1124"/>
      <c r="U50" s="1124"/>
      <c r="V50" s="1124"/>
      <c r="W50" s="1124"/>
      <c r="X50" s="1124"/>
      <c r="Y50" s="1124"/>
      <c r="Z50" s="1124"/>
      <c r="AA50" s="1124"/>
      <c r="AB50" s="1124"/>
      <c r="AC50" s="1124"/>
      <c r="AD50" s="1124"/>
      <c r="AE50" s="1125"/>
      <c r="AF50" s="1126"/>
      <c r="AG50" s="1127"/>
      <c r="AH50" s="1127"/>
      <c r="AI50" s="1127"/>
      <c r="AJ50" s="1128"/>
      <c r="AK50" s="1129"/>
      <c r="AL50" s="1124"/>
      <c r="AM50" s="1124"/>
      <c r="AN50" s="1124"/>
      <c r="AO50" s="1124"/>
      <c r="AP50" s="1124"/>
      <c r="AQ50" s="1124"/>
      <c r="AR50" s="1124"/>
      <c r="AS50" s="1124"/>
      <c r="AT50" s="1124"/>
      <c r="AU50" s="1124"/>
      <c r="AV50" s="1124"/>
      <c r="AW50" s="1124"/>
      <c r="AX50" s="1124"/>
      <c r="AY50" s="1124"/>
      <c r="AZ50" s="1130"/>
      <c r="BA50" s="1130"/>
      <c r="BB50" s="1130"/>
      <c r="BC50" s="1130"/>
      <c r="BD50" s="1130"/>
      <c r="BE50" s="1115"/>
      <c r="BF50" s="1115"/>
      <c r="BG50" s="1115"/>
      <c r="BH50" s="1115"/>
      <c r="BI50" s="1116"/>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0"/>
      <c r="C51" s="1121"/>
      <c r="D51" s="1121"/>
      <c r="E51" s="1121"/>
      <c r="F51" s="1121"/>
      <c r="G51" s="1121"/>
      <c r="H51" s="1121"/>
      <c r="I51" s="1121"/>
      <c r="J51" s="1121"/>
      <c r="K51" s="1121"/>
      <c r="L51" s="1121"/>
      <c r="M51" s="1121"/>
      <c r="N51" s="1121"/>
      <c r="O51" s="1121"/>
      <c r="P51" s="1122"/>
      <c r="Q51" s="1123"/>
      <c r="R51" s="1124"/>
      <c r="S51" s="1124"/>
      <c r="T51" s="1124"/>
      <c r="U51" s="1124"/>
      <c r="V51" s="1124"/>
      <c r="W51" s="1124"/>
      <c r="X51" s="1124"/>
      <c r="Y51" s="1124"/>
      <c r="Z51" s="1124"/>
      <c r="AA51" s="1124"/>
      <c r="AB51" s="1124"/>
      <c r="AC51" s="1124"/>
      <c r="AD51" s="1124"/>
      <c r="AE51" s="1125"/>
      <c r="AF51" s="1126"/>
      <c r="AG51" s="1127"/>
      <c r="AH51" s="1127"/>
      <c r="AI51" s="1127"/>
      <c r="AJ51" s="1128"/>
      <c r="AK51" s="1129"/>
      <c r="AL51" s="1124"/>
      <c r="AM51" s="1124"/>
      <c r="AN51" s="1124"/>
      <c r="AO51" s="1124"/>
      <c r="AP51" s="1124"/>
      <c r="AQ51" s="1124"/>
      <c r="AR51" s="1124"/>
      <c r="AS51" s="1124"/>
      <c r="AT51" s="1124"/>
      <c r="AU51" s="1124"/>
      <c r="AV51" s="1124"/>
      <c r="AW51" s="1124"/>
      <c r="AX51" s="1124"/>
      <c r="AY51" s="1124"/>
      <c r="AZ51" s="1130"/>
      <c r="BA51" s="1130"/>
      <c r="BB51" s="1130"/>
      <c r="BC51" s="1130"/>
      <c r="BD51" s="1130"/>
      <c r="BE51" s="1115"/>
      <c r="BF51" s="1115"/>
      <c r="BG51" s="1115"/>
      <c r="BH51" s="1115"/>
      <c r="BI51" s="1116"/>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0"/>
      <c r="C52" s="1121"/>
      <c r="D52" s="1121"/>
      <c r="E52" s="1121"/>
      <c r="F52" s="1121"/>
      <c r="G52" s="1121"/>
      <c r="H52" s="1121"/>
      <c r="I52" s="1121"/>
      <c r="J52" s="1121"/>
      <c r="K52" s="1121"/>
      <c r="L52" s="1121"/>
      <c r="M52" s="1121"/>
      <c r="N52" s="1121"/>
      <c r="O52" s="1121"/>
      <c r="P52" s="1122"/>
      <c r="Q52" s="1123"/>
      <c r="R52" s="1124"/>
      <c r="S52" s="1124"/>
      <c r="T52" s="1124"/>
      <c r="U52" s="1124"/>
      <c r="V52" s="1124"/>
      <c r="W52" s="1124"/>
      <c r="X52" s="1124"/>
      <c r="Y52" s="1124"/>
      <c r="Z52" s="1124"/>
      <c r="AA52" s="1124"/>
      <c r="AB52" s="1124"/>
      <c r="AC52" s="1124"/>
      <c r="AD52" s="1124"/>
      <c r="AE52" s="1125"/>
      <c r="AF52" s="1126"/>
      <c r="AG52" s="1127"/>
      <c r="AH52" s="1127"/>
      <c r="AI52" s="1127"/>
      <c r="AJ52" s="1128"/>
      <c r="AK52" s="1129"/>
      <c r="AL52" s="1124"/>
      <c r="AM52" s="1124"/>
      <c r="AN52" s="1124"/>
      <c r="AO52" s="1124"/>
      <c r="AP52" s="1124"/>
      <c r="AQ52" s="1124"/>
      <c r="AR52" s="1124"/>
      <c r="AS52" s="1124"/>
      <c r="AT52" s="1124"/>
      <c r="AU52" s="1124"/>
      <c r="AV52" s="1124"/>
      <c r="AW52" s="1124"/>
      <c r="AX52" s="1124"/>
      <c r="AY52" s="1124"/>
      <c r="AZ52" s="1130"/>
      <c r="BA52" s="1130"/>
      <c r="BB52" s="1130"/>
      <c r="BC52" s="1130"/>
      <c r="BD52" s="1130"/>
      <c r="BE52" s="1115"/>
      <c r="BF52" s="1115"/>
      <c r="BG52" s="1115"/>
      <c r="BH52" s="1115"/>
      <c r="BI52" s="1116"/>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0"/>
      <c r="C53" s="1121"/>
      <c r="D53" s="1121"/>
      <c r="E53" s="1121"/>
      <c r="F53" s="1121"/>
      <c r="G53" s="1121"/>
      <c r="H53" s="1121"/>
      <c r="I53" s="1121"/>
      <c r="J53" s="1121"/>
      <c r="K53" s="1121"/>
      <c r="L53" s="1121"/>
      <c r="M53" s="1121"/>
      <c r="N53" s="1121"/>
      <c r="O53" s="1121"/>
      <c r="P53" s="1122"/>
      <c r="Q53" s="1123"/>
      <c r="R53" s="1124"/>
      <c r="S53" s="1124"/>
      <c r="T53" s="1124"/>
      <c r="U53" s="1124"/>
      <c r="V53" s="1124"/>
      <c r="W53" s="1124"/>
      <c r="X53" s="1124"/>
      <c r="Y53" s="1124"/>
      <c r="Z53" s="1124"/>
      <c r="AA53" s="1124"/>
      <c r="AB53" s="1124"/>
      <c r="AC53" s="1124"/>
      <c r="AD53" s="1124"/>
      <c r="AE53" s="1125"/>
      <c r="AF53" s="1126"/>
      <c r="AG53" s="1127"/>
      <c r="AH53" s="1127"/>
      <c r="AI53" s="1127"/>
      <c r="AJ53" s="1128"/>
      <c r="AK53" s="1129"/>
      <c r="AL53" s="1124"/>
      <c r="AM53" s="1124"/>
      <c r="AN53" s="1124"/>
      <c r="AO53" s="1124"/>
      <c r="AP53" s="1124"/>
      <c r="AQ53" s="1124"/>
      <c r="AR53" s="1124"/>
      <c r="AS53" s="1124"/>
      <c r="AT53" s="1124"/>
      <c r="AU53" s="1124"/>
      <c r="AV53" s="1124"/>
      <c r="AW53" s="1124"/>
      <c r="AX53" s="1124"/>
      <c r="AY53" s="1124"/>
      <c r="AZ53" s="1130"/>
      <c r="BA53" s="1130"/>
      <c r="BB53" s="1130"/>
      <c r="BC53" s="1130"/>
      <c r="BD53" s="1130"/>
      <c r="BE53" s="1115"/>
      <c r="BF53" s="1115"/>
      <c r="BG53" s="1115"/>
      <c r="BH53" s="1115"/>
      <c r="BI53" s="1116"/>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0"/>
      <c r="C54" s="1121"/>
      <c r="D54" s="1121"/>
      <c r="E54" s="1121"/>
      <c r="F54" s="1121"/>
      <c r="G54" s="1121"/>
      <c r="H54" s="1121"/>
      <c r="I54" s="1121"/>
      <c r="J54" s="1121"/>
      <c r="K54" s="1121"/>
      <c r="L54" s="1121"/>
      <c r="M54" s="1121"/>
      <c r="N54" s="1121"/>
      <c r="O54" s="1121"/>
      <c r="P54" s="1122"/>
      <c r="Q54" s="1123"/>
      <c r="R54" s="1124"/>
      <c r="S54" s="1124"/>
      <c r="T54" s="1124"/>
      <c r="U54" s="1124"/>
      <c r="V54" s="1124"/>
      <c r="W54" s="1124"/>
      <c r="X54" s="1124"/>
      <c r="Y54" s="1124"/>
      <c r="Z54" s="1124"/>
      <c r="AA54" s="1124"/>
      <c r="AB54" s="1124"/>
      <c r="AC54" s="1124"/>
      <c r="AD54" s="1124"/>
      <c r="AE54" s="1125"/>
      <c r="AF54" s="1126"/>
      <c r="AG54" s="1127"/>
      <c r="AH54" s="1127"/>
      <c r="AI54" s="1127"/>
      <c r="AJ54" s="1128"/>
      <c r="AK54" s="1129"/>
      <c r="AL54" s="1124"/>
      <c r="AM54" s="1124"/>
      <c r="AN54" s="1124"/>
      <c r="AO54" s="1124"/>
      <c r="AP54" s="1124"/>
      <c r="AQ54" s="1124"/>
      <c r="AR54" s="1124"/>
      <c r="AS54" s="1124"/>
      <c r="AT54" s="1124"/>
      <c r="AU54" s="1124"/>
      <c r="AV54" s="1124"/>
      <c r="AW54" s="1124"/>
      <c r="AX54" s="1124"/>
      <c r="AY54" s="1124"/>
      <c r="AZ54" s="1130"/>
      <c r="BA54" s="1130"/>
      <c r="BB54" s="1130"/>
      <c r="BC54" s="1130"/>
      <c r="BD54" s="1130"/>
      <c r="BE54" s="1115"/>
      <c r="BF54" s="1115"/>
      <c r="BG54" s="1115"/>
      <c r="BH54" s="1115"/>
      <c r="BI54" s="1116"/>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0"/>
      <c r="C55" s="1121"/>
      <c r="D55" s="1121"/>
      <c r="E55" s="1121"/>
      <c r="F55" s="1121"/>
      <c r="G55" s="1121"/>
      <c r="H55" s="1121"/>
      <c r="I55" s="1121"/>
      <c r="J55" s="1121"/>
      <c r="K55" s="1121"/>
      <c r="L55" s="1121"/>
      <c r="M55" s="1121"/>
      <c r="N55" s="1121"/>
      <c r="O55" s="1121"/>
      <c r="P55" s="1122"/>
      <c r="Q55" s="1123"/>
      <c r="R55" s="1124"/>
      <c r="S55" s="1124"/>
      <c r="T55" s="1124"/>
      <c r="U55" s="1124"/>
      <c r="V55" s="1124"/>
      <c r="W55" s="1124"/>
      <c r="X55" s="1124"/>
      <c r="Y55" s="1124"/>
      <c r="Z55" s="1124"/>
      <c r="AA55" s="1124"/>
      <c r="AB55" s="1124"/>
      <c r="AC55" s="1124"/>
      <c r="AD55" s="1124"/>
      <c r="AE55" s="1125"/>
      <c r="AF55" s="1126"/>
      <c r="AG55" s="1127"/>
      <c r="AH55" s="1127"/>
      <c r="AI55" s="1127"/>
      <c r="AJ55" s="1128"/>
      <c r="AK55" s="1129"/>
      <c r="AL55" s="1124"/>
      <c r="AM55" s="1124"/>
      <c r="AN55" s="1124"/>
      <c r="AO55" s="1124"/>
      <c r="AP55" s="1124"/>
      <c r="AQ55" s="1124"/>
      <c r="AR55" s="1124"/>
      <c r="AS55" s="1124"/>
      <c r="AT55" s="1124"/>
      <c r="AU55" s="1124"/>
      <c r="AV55" s="1124"/>
      <c r="AW55" s="1124"/>
      <c r="AX55" s="1124"/>
      <c r="AY55" s="1124"/>
      <c r="AZ55" s="1130"/>
      <c r="BA55" s="1130"/>
      <c r="BB55" s="1130"/>
      <c r="BC55" s="1130"/>
      <c r="BD55" s="1130"/>
      <c r="BE55" s="1115"/>
      <c r="BF55" s="1115"/>
      <c r="BG55" s="1115"/>
      <c r="BH55" s="1115"/>
      <c r="BI55" s="1116"/>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0"/>
      <c r="C56" s="1121"/>
      <c r="D56" s="1121"/>
      <c r="E56" s="1121"/>
      <c r="F56" s="1121"/>
      <c r="G56" s="1121"/>
      <c r="H56" s="1121"/>
      <c r="I56" s="1121"/>
      <c r="J56" s="1121"/>
      <c r="K56" s="1121"/>
      <c r="L56" s="1121"/>
      <c r="M56" s="1121"/>
      <c r="N56" s="1121"/>
      <c r="O56" s="1121"/>
      <c r="P56" s="1122"/>
      <c r="Q56" s="1123"/>
      <c r="R56" s="1124"/>
      <c r="S56" s="1124"/>
      <c r="T56" s="1124"/>
      <c r="U56" s="1124"/>
      <c r="V56" s="1124"/>
      <c r="W56" s="1124"/>
      <c r="X56" s="1124"/>
      <c r="Y56" s="1124"/>
      <c r="Z56" s="1124"/>
      <c r="AA56" s="1124"/>
      <c r="AB56" s="1124"/>
      <c r="AC56" s="1124"/>
      <c r="AD56" s="1124"/>
      <c r="AE56" s="1125"/>
      <c r="AF56" s="1126"/>
      <c r="AG56" s="1127"/>
      <c r="AH56" s="1127"/>
      <c r="AI56" s="1127"/>
      <c r="AJ56" s="1128"/>
      <c r="AK56" s="1129"/>
      <c r="AL56" s="1124"/>
      <c r="AM56" s="1124"/>
      <c r="AN56" s="1124"/>
      <c r="AO56" s="1124"/>
      <c r="AP56" s="1124"/>
      <c r="AQ56" s="1124"/>
      <c r="AR56" s="1124"/>
      <c r="AS56" s="1124"/>
      <c r="AT56" s="1124"/>
      <c r="AU56" s="1124"/>
      <c r="AV56" s="1124"/>
      <c r="AW56" s="1124"/>
      <c r="AX56" s="1124"/>
      <c r="AY56" s="1124"/>
      <c r="AZ56" s="1130"/>
      <c r="BA56" s="1130"/>
      <c r="BB56" s="1130"/>
      <c r="BC56" s="1130"/>
      <c r="BD56" s="1130"/>
      <c r="BE56" s="1115"/>
      <c r="BF56" s="1115"/>
      <c r="BG56" s="1115"/>
      <c r="BH56" s="1115"/>
      <c r="BI56" s="1116"/>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0"/>
      <c r="C57" s="1121"/>
      <c r="D57" s="1121"/>
      <c r="E57" s="1121"/>
      <c r="F57" s="1121"/>
      <c r="G57" s="1121"/>
      <c r="H57" s="1121"/>
      <c r="I57" s="1121"/>
      <c r="J57" s="1121"/>
      <c r="K57" s="1121"/>
      <c r="L57" s="1121"/>
      <c r="M57" s="1121"/>
      <c r="N57" s="1121"/>
      <c r="O57" s="1121"/>
      <c r="P57" s="1122"/>
      <c r="Q57" s="1123"/>
      <c r="R57" s="1124"/>
      <c r="S57" s="1124"/>
      <c r="T57" s="1124"/>
      <c r="U57" s="1124"/>
      <c r="V57" s="1124"/>
      <c r="W57" s="1124"/>
      <c r="X57" s="1124"/>
      <c r="Y57" s="1124"/>
      <c r="Z57" s="1124"/>
      <c r="AA57" s="1124"/>
      <c r="AB57" s="1124"/>
      <c r="AC57" s="1124"/>
      <c r="AD57" s="1124"/>
      <c r="AE57" s="1125"/>
      <c r="AF57" s="1126"/>
      <c r="AG57" s="1127"/>
      <c r="AH57" s="1127"/>
      <c r="AI57" s="1127"/>
      <c r="AJ57" s="1128"/>
      <c r="AK57" s="1129"/>
      <c r="AL57" s="1124"/>
      <c r="AM57" s="1124"/>
      <c r="AN57" s="1124"/>
      <c r="AO57" s="1124"/>
      <c r="AP57" s="1124"/>
      <c r="AQ57" s="1124"/>
      <c r="AR57" s="1124"/>
      <c r="AS57" s="1124"/>
      <c r="AT57" s="1124"/>
      <c r="AU57" s="1124"/>
      <c r="AV57" s="1124"/>
      <c r="AW57" s="1124"/>
      <c r="AX57" s="1124"/>
      <c r="AY57" s="1124"/>
      <c r="AZ57" s="1130"/>
      <c r="BA57" s="1130"/>
      <c r="BB57" s="1130"/>
      <c r="BC57" s="1130"/>
      <c r="BD57" s="1130"/>
      <c r="BE57" s="1115"/>
      <c r="BF57" s="1115"/>
      <c r="BG57" s="1115"/>
      <c r="BH57" s="1115"/>
      <c r="BI57" s="1116"/>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0"/>
      <c r="C58" s="1121"/>
      <c r="D58" s="1121"/>
      <c r="E58" s="1121"/>
      <c r="F58" s="1121"/>
      <c r="G58" s="1121"/>
      <c r="H58" s="1121"/>
      <c r="I58" s="1121"/>
      <c r="J58" s="1121"/>
      <c r="K58" s="1121"/>
      <c r="L58" s="1121"/>
      <c r="M58" s="1121"/>
      <c r="N58" s="1121"/>
      <c r="O58" s="1121"/>
      <c r="P58" s="1122"/>
      <c r="Q58" s="1123"/>
      <c r="R58" s="1124"/>
      <c r="S58" s="1124"/>
      <c r="T58" s="1124"/>
      <c r="U58" s="1124"/>
      <c r="V58" s="1124"/>
      <c r="W58" s="1124"/>
      <c r="X58" s="1124"/>
      <c r="Y58" s="1124"/>
      <c r="Z58" s="1124"/>
      <c r="AA58" s="1124"/>
      <c r="AB58" s="1124"/>
      <c r="AC58" s="1124"/>
      <c r="AD58" s="1124"/>
      <c r="AE58" s="1125"/>
      <c r="AF58" s="1126"/>
      <c r="AG58" s="1127"/>
      <c r="AH58" s="1127"/>
      <c r="AI58" s="1127"/>
      <c r="AJ58" s="1128"/>
      <c r="AK58" s="1129"/>
      <c r="AL58" s="1124"/>
      <c r="AM58" s="1124"/>
      <c r="AN58" s="1124"/>
      <c r="AO58" s="1124"/>
      <c r="AP58" s="1124"/>
      <c r="AQ58" s="1124"/>
      <c r="AR58" s="1124"/>
      <c r="AS58" s="1124"/>
      <c r="AT58" s="1124"/>
      <c r="AU58" s="1124"/>
      <c r="AV58" s="1124"/>
      <c r="AW58" s="1124"/>
      <c r="AX58" s="1124"/>
      <c r="AY58" s="1124"/>
      <c r="AZ58" s="1130"/>
      <c r="BA58" s="1130"/>
      <c r="BB58" s="1130"/>
      <c r="BC58" s="1130"/>
      <c r="BD58" s="1130"/>
      <c r="BE58" s="1115"/>
      <c r="BF58" s="1115"/>
      <c r="BG58" s="1115"/>
      <c r="BH58" s="1115"/>
      <c r="BI58" s="1116"/>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0"/>
      <c r="C59" s="1121"/>
      <c r="D59" s="1121"/>
      <c r="E59" s="1121"/>
      <c r="F59" s="1121"/>
      <c r="G59" s="1121"/>
      <c r="H59" s="1121"/>
      <c r="I59" s="1121"/>
      <c r="J59" s="1121"/>
      <c r="K59" s="1121"/>
      <c r="L59" s="1121"/>
      <c r="M59" s="1121"/>
      <c r="N59" s="1121"/>
      <c r="O59" s="1121"/>
      <c r="P59" s="1122"/>
      <c r="Q59" s="1123"/>
      <c r="R59" s="1124"/>
      <c r="S59" s="1124"/>
      <c r="T59" s="1124"/>
      <c r="U59" s="1124"/>
      <c r="V59" s="1124"/>
      <c r="W59" s="1124"/>
      <c r="X59" s="1124"/>
      <c r="Y59" s="1124"/>
      <c r="Z59" s="1124"/>
      <c r="AA59" s="1124"/>
      <c r="AB59" s="1124"/>
      <c r="AC59" s="1124"/>
      <c r="AD59" s="1124"/>
      <c r="AE59" s="1125"/>
      <c r="AF59" s="1126"/>
      <c r="AG59" s="1127"/>
      <c r="AH59" s="1127"/>
      <c r="AI59" s="1127"/>
      <c r="AJ59" s="1128"/>
      <c r="AK59" s="1129"/>
      <c r="AL59" s="1124"/>
      <c r="AM59" s="1124"/>
      <c r="AN59" s="1124"/>
      <c r="AO59" s="1124"/>
      <c r="AP59" s="1124"/>
      <c r="AQ59" s="1124"/>
      <c r="AR59" s="1124"/>
      <c r="AS59" s="1124"/>
      <c r="AT59" s="1124"/>
      <c r="AU59" s="1124"/>
      <c r="AV59" s="1124"/>
      <c r="AW59" s="1124"/>
      <c r="AX59" s="1124"/>
      <c r="AY59" s="1124"/>
      <c r="AZ59" s="1130"/>
      <c r="BA59" s="1130"/>
      <c r="BB59" s="1130"/>
      <c r="BC59" s="1130"/>
      <c r="BD59" s="1130"/>
      <c r="BE59" s="1115"/>
      <c r="BF59" s="1115"/>
      <c r="BG59" s="1115"/>
      <c r="BH59" s="1115"/>
      <c r="BI59" s="1116"/>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0"/>
      <c r="C60" s="1121"/>
      <c r="D60" s="1121"/>
      <c r="E60" s="1121"/>
      <c r="F60" s="1121"/>
      <c r="G60" s="1121"/>
      <c r="H60" s="1121"/>
      <c r="I60" s="1121"/>
      <c r="J60" s="1121"/>
      <c r="K60" s="1121"/>
      <c r="L60" s="1121"/>
      <c r="M60" s="1121"/>
      <c r="N60" s="1121"/>
      <c r="O60" s="1121"/>
      <c r="P60" s="1122"/>
      <c r="Q60" s="1123"/>
      <c r="R60" s="1124"/>
      <c r="S60" s="1124"/>
      <c r="T60" s="1124"/>
      <c r="U60" s="1124"/>
      <c r="V60" s="1124"/>
      <c r="W60" s="1124"/>
      <c r="X60" s="1124"/>
      <c r="Y60" s="1124"/>
      <c r="Z60" s="1124"/>
      <c r="AA60" s="1124"/>
      <c r="AB60" s="1124"/>
      <c r="AC60" s="1124"/>
      <c r="AD60" s="1124"/>
      <c r="AE60" s="1125"/>
      <c r="AF60" s="1126"/>
      <c r="AG60" s="1127"/>
      <c r="AH60" s="1127"/>
      <c r="AI60" s="1127"/>
      <c r="AJ60" s="1128"/>
      <c r="AK60" s="1129"/>
      <c r="AL60" s="1124"/>
      <c r="AM60" s="1124"/>
      <c r="AN60" s="1124"/>
      <c r="AO60" s="1124"/>
      <c r="AP60" s="1124"/>
      <c r="AQ60" s="1124"/>
      <c r="AR60" s="1124"/>
      <c r="AS60" s="1124"/>
      <c r="AT60" s="1124"/>
      <c r="AU60" s="1124"/>
      <c r="AV60" s="1124"/>
      <c r="AW60" s="1124"/>
      <c r="AX60" s="1124"/>
      <c r="AY60" s="1124"/>
      <c r="AZ60" s="1130"/>
      <c r="BA60" s="1130"/>
      <c r="BB60" s="1130"/>
      <c r="BC60" s="1130"/>
      <c r="BD60" s="1130"/>
      <c r="BE60" s="1115"/>
      <c r="BF60" s="1115"/>
      <c r="BG60" s="1115"/>
      <c r="BH60" s="1115"/>
      <c r="BI60" s="1116"/>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0"/>
      <c r="C61" s="1121"/>
      <c r="D61" s="1121"/>
      <c r="E61" s="1121"/>
      <c r="F61" s="1121"/>
      <c r="G61" s="1121"/>
      <c r="H61" s="1121"/>
      <c r="I61" s="1121"/>
      <c r="J61" s="1121"/>
      <c r="K61" s="1121"/>
      <c r="L61" s="1121"/>
      <c r="M61" s="1121"/>
      <c r="N61" s="1121"/>
      <c r="O61" s="1121"/>
      <c r="P61" s="1122"/>
      <c r="Q61" s="1123"/>
      <c r="R61" s="1124"/>
      <c r="S61" s="1124"/>
      <c r="T61" s="1124"/>
      <c r="U61" s="1124"/>
      <c r="V61" s="1124"/>
      <c r="W61" s="1124"/>
      <c r="X61" s="1124"/>
      <c r="Y61" s="1124"/>
      <c r="Z61" s="1124"/>
      <c r="AA61" s="1124"/>
      <c r="AB61" s="1124"/>
      <c r="AC61" s="1124"/>
      <c r="AD61" s="1124"/>
      <c r="AE61" s="1125"/>
      <c r="AF61" s="1126"/>
      <c r="AG61" s="1127"/>
      <c r="AH61" s="1127"/>
      <c r="AI61" s="1127"/>
      <c r="AJ61" s="1128"/>
      <c r="AK61" s="1129"/>
      <c r="AL61" s="1124"/>
      <c r="AM61" s="1124"/>
      <c r="AN61" s="1124"/>
      <c r="AO61" s="1124"/>
      <c r="AP61" s="1124"/>
      <c r="AQ61" s="1124"/>
      <c r="AR61" s="1124"/>
      <c r="AS61" s="1124"/>
      <c r="AT61" s="1124"/>
      <c r="AU61" s="1124"/>
      <c r="AV61" s="1124"/>
      <c r="AW61" s="1124"/>
      <c r="AX61" s="1124"/>
      <c r="AY61" s="1124"/>
      <c r="AZ61" s="1130"/>
      <c r="BA61" s="1130"/>
      <c r="BB61" s="1130"/>
      <c r="BC61" s="1130"/>
      <c r="BD61" s="1130"/>
      <c r="BE61" s="1115"/>
      <c r="BF61" s="1115"/>
      <c r="BG61" s="1115"/>
      <c r="BH61" s="1115"/>
      <c r="BI61" s="1116"/>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0"/>
      <c r="C62" s="1121"/>
      <c r="D62" s="1121"/>
      <c r="E62" s="1121"/>
      <c r="F62" s="1121"/>
      <c r="G62" s="1121"/>
      <c r="H62" s="1121"/>
      <c r="I62" s="1121"/>
      <c r="J62" s="1121"/>
      <c r="K62" s="1121"/>
      <c r="L62" s="1121"/>
      <c r="M62" s="1121"/>
      <c r="N62" s="1121"/>
      <c r="O62" s="1121"/>
      <c r="P62" s="1122"/>
      <c r="Q62" s="1123"/>
      <c r="R62" s="1124"/>
      <c r="S62" s="1124"/>
      <c r="T62" s="1124"/>
      <c r="U62" s="1124"/>
      <c r="V62" s="1124"/>
      <c r="W62" s="1124"/>
      <c r="X62" s="1124"/>
      <c r="Y62" s="1124"/>
      <c r="Z62" s="1124"/>
      <c r="AA62" s="1124"/>
      <c r="AB62" s="1124"/>
      <c r="AC62" s="1124"/>
      <c r="AD62" s="1124"/>
      <c r="AE62" s="1125"/>
      <c r="AF62" s="1126"/>
      <c r="AG62" s="1127"/>
      <c r="AH62" s="1127"/>
      <c r="AI62" s="1127"/>
      <c r="AJ62" s="1128"/>
      <c r="AK62" s="1129"/>
      <c r="AL62" s="1124"/>
      <c r="AM62" s="1124"/>
      <c r="AN62" s="1124"/>
      <c r="AO62" s="1124"/>
      <c r="AP62" s="1124"/>
      <c r="AQ62" s="1124"/>
      <c r="AR62" s="1124"/>
      <c r="AS62" s="1124"/>
      <c r="AT62" s="1124"/>
      <c r="AU62" s="1124"/>
      <c r="AV62" s="1124"/>
      <c r="AW62" s="1124"/>
      <c r="AX62" s="1124"/>
      <c r="AY62" s="1124"/>
      <c r="AZ62" s="1130"/>
      <c r="BA62" s="1130"/>
      <c r="BB62" s="1130"/>
      <c r="BC62" s="1130"/>
      <c r="BD62" s="1130"/>
      <c r="BE62" s="1115"/>
      <c r="BF62" s="1115"/>
      <c r="BG62" s="1115"/>
      <c r="BH62" s="1115"/>
      <c r="BI62" s="1116"/>
      <c r="BJ62" s="1117" t="s">
        <v>408</v>
      </c>
      <c r="BK62" s="1118"/>
      <c r="BL62" s="1118"/>
      <c r="BM62" s="1118"/>
      <c r="BN62" s="1119"/>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391</v>
      </c>
      <c r="B63" s="1033" t="s">
        <v>409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1"/>
      <c r="AF63" s="1112">
        <v>78</v>
      </c>
      <c r="AG63" s="1048"/>
      <c r="AH63" s="1048"/>
      <c r="AI63" s="1048"/>
      <c r="AJ63" s="1113"/>
      <c r="AK63" s="1114"/>
      <c r="AL63" s="1052"/>
      <c r="AM63" s="1052"/>
      <c r="AN63" s="1052"/>
      <c r="AO63" s="1052"/>
      <c r="AP63" s="1048">
        <v>768</v>
      </c>
      <c r="AQ63" s="1048"/>
      <c r="AR63" s="1048"/>
      <c r="AS63" s="1048"/>
      <c r="AT63" s="1048"/>
      <c r="AU63" s="1048">
        <v>768</v>
      </c>
      <c r="AV63" s="1048"/>
      <c r="AW63" s="1048"/>
      <c r="AX63" s="1048"/>
      <c r="AY63" s="1048"/>
      <c r="AZ63" s="1108"/>
      <c r="BA63" s="1108"/>
      <c r="BB63" s="1108"/>
      <c r="BC63" s="1108"/>
      <c r="BD63" s="1108"/>
      <c r="BE63" s="1049"/>
      <c r="BF63" s="1049"/>
      <c r="BG63" s="1049"/>
      <c r="BH63" s="1049"/>
      <c r="BI63" s="1050"/>
      <c r="BJ63" s="1109" t="s">
        <v>410</v>
      </c>
      <c r="BK63" s="1040"/>
      <c r="BL63" s="1040"/>
      <c r="BM63" s="1040"/>
      <c r="BN63" s="1110"/>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412</v>
      </c>
      <c r="B66" s="1085"/>
      <c r="C66" s="1085"/>
      <c r="D66" s="1085"/>
      <c r="E66" s="1085"/>
      <c r="F66" s="1085"/>
      <c r="G66" s="1085"/>
      <c r="H66" s="1085"/>
      <c r="I66" s="1085"/>
      <c r="J66" s="1085"/>
      <c r="K66" s="1085"/>
      <c r="L66" s="1085"/>
      <c r="M66" s="1085"/>
      <c r="N66" s="1085"/>
      <c r="O66" s="1085"/>
      <c r="P66" s="1086"/>
      <c r="Q66" s="1090" t="s">
        <v>413</v>
      </c>
      <c r="R66" s="1091"/>
      <c r="S66" s="1091"/>
      <c r="T66" s="1091"/>
      <c r="U66" s="1092"/>
      <c r="V66" s="1090" t="s">
        <v>414</v>
      </c>
      <c r="W66" s="1091"/>
      <c r="X66" s="1091"/>
      <c r="Y66" s="1091"/>
      <c r="Z66" s="1092"/>
      <c r="AA66" s="1090" t="s">
        <v>415</v>
      </c>
      <c r="AB66" s="1091"/>
      <c r="AC66" s="1091"/>
      <c r="AD66" s="1091"/>
      <c r="AE66" s="1092"/>
      <c r="AF66" s="1096" t="s">
        <v>398</v>
      </c>
      <c r="AG66" s="1097"/>
      <c r="AH66" s="1097"/>
      <c r="AI66" s="1097"/>
      <c r="AJ66" s="1098"/>
      <c r="AK66" s="1090" t="s">
        <v>416</v>
      </c>
      <c r="AL66" s="1085"/>
      <c r="AM66" s="1085"/>
      <c r="AN66" s="1085"/>
      <c r="AO66" s="1086"/>
      <c r="AP66" s="1090" t="s">
        <v>417</v>
      </c>
      <c r="AQ66" s="1091"/>
      <c r="AR66" s="1091"/>
      <c r="AS66" s="1091"/>
      <c r="AT66" s="1092"/>
      <c r="AU66" s="1090" t="s">
        <v>418</v>
      </c>
      <c r="AV66" s="1091"/>
      <c r="AW66" s="1091"/>
      <c r="AX66" s="1091"/>
      <c r="AY66" s="1092"/>
      <c r="AZ66" s="1090" t="s">
        <v>377</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585</v>
      </c>
      <c r="C68" s="1075"/>
      <c r="D68" s="1075"/>
      <c r="E68" s="1075"/>
      <c r="F68" s="1075"/>
      <c r="G68" s="1075"/>
      <c r="H68" s="1075"/>
      <c r="I68" s="1075"/>
      <c r="J68" s="1075"/>
      <c r="K68" s="1075"/>
      <c r="L68" s="1075"/>
      <c r="M68" s="1075"/>
      <c r="N68" s="1075"/>
      <c r="O68" s="1075"/>
      <c r="P68" s="1076"/>
      <c r="Q68" s="1077">
        <v>118</v>
      </c>
      <c r="R68" s="1071"/>
      <c r="S68" s="1071"/>
      <c r="T68" s="1071"/>
      <c r="U68" s="1071"/>
      <c r="V68" s="1071">
        <v>112</v>
      </c>
      <c r="W68" s="1071"/>
      <c r="X68" s="1071"/>
      <c r="Y68" s="1071"/>
      <c r="Z68" s="1071"/>
      <c r="AA68" s="1071">
        <v>6</v>
      </c>
      <c r="AB68" s="1071"/>
      <c r="AC68" s="1071"/>
      <c r="AD68" s="1071"/>
      <c r="AE68" s="1071"/>
      <c r="AF68" s="1071">
        <v>6</v>
      </c>
      <c r="AG68" s="1071"/>
      <c r="AH68" s="1071"/>
      <c r="AI68" s="1071"/>
      <c r="AJ68" s="1071"/>
      <c r="AK68" s="1071" t="s">
        <v>593</v>
      </c>
      <c r="AL68" s="1071"/>
      <c r="AM68" s="1071"/>
      <c r="AN68" s="1071"/>
      <c r="AO68" s="1071"/>
      <c r="AP68" s="1071" t="s">
        <v>593</v>
      </c>
      <c r="AQ68" s="1071"/>
      <c r="AR68" s="1071"/>
      <c r="AS68" s="1071"/>
      <c r="AT68" s="1071"/>
      <c r="AU68" s="1071" t="s">
        <v>593</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586</v>
      </c>
      <c r="C69" s="1064"/>
      <c r="D69" s="1064"/>
      <c r="E69" s="1064"/>
      <c r="F69" s="1064"/>
      <c r="G69" s="1064"/>
      <c r="H69" s="1064"/>
      <c r="I69" s="1064"/>
      <c r="J69" s="1064"/>
      <c r="K69" s="1064"/>
      <c r="L69" s="1064"/>
      <c r="M69" s="1064"/>
      <c r="N69" s="1064"/>
      <c r="O69" s="1064"/>
      <c r="P69" s="1065"/>
      <c r="Q69" s="1066">
        <v>4666</v>
      </c>
      <c r="R69" s="1060"/>
      <c r="S69" s="1060"/>
      <c r="T69" s="1060"/>
      <c r="U69" s="1060"/>
      <c r="V69" s="1060">
        <v>4620</v>
      </c>
      <c r="W69" s="1060"/>
      <c r="X69" s="1060"/>
      <c r="Y69" s="1060"/>
      <c r="Z69" s="1060"/>
      <c r="AA69" s="1060">
        <v>46</v>
      </c>
      <c r="AB69" s="1060"/>
      <c r="AC69" s="1060"/>
      <c r="AD69" s="1060"/>
      <c r="AE69" s="1060"/>
      <c r="AF69" s="1060">
        <v>16</v>
      </c>
      <c r="AG69" s="1060"/>
      <c r="AH69" s="1060"/>
      <c r="AI69" s="1060"/>
      <c r="AJ69" s="1060"/>
      <c r="AK69" s="1060">
        <v>30</v>
      </c>
      <c r="AL69" s="1060"/>
      <c r="AM69" s="1060"/>
      <c r="AN69" s="1060"/>
      <c r="AO69" s="1060"/>
      <c r="AP69" s="1060" t="s">
        <v>593</v>
      </c>
      <c r="AQ69" s="1060"/>
      <c r="AR69" s="1060"/>
      <c r="AS69" s="1060"/>
      <c r="AT69" s="1060"/>
      <c r="AU69" s="1060" t="s">
        <v>593</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587</v>
      </c>
      <c r="C70" s="1064"/>
      <c r="D70" s="1064"/>
      <c r="E70" s="1064"/>
      <c r="F70" s="1064"/>
      <c r="G70" s="1064"/>
      <c r="H70" s="1064"/>
      <c r="I70" s="1064"/>
      <c r="J70" s="1064"/>
      <c r="K70" s="1064"/>
      <c r="L70" s="1064"/>
      <c r="M70" s="1064"/>
      <c r="N70" s="1064"/>
      <c r="O70" s="1064"/>
      <c r="P70" s="1065"/>
      <c r="Q70" s="1066">
        <v>539</v>
      </c>
      <c r="R70" s="1060"/>
      <c r="S70" s="1060"/>
      <c r="T70" s="1060"/>
      <c r="U70" s="1060"/>
      <c r="V70" s="1060">
        <v>446</v>
      </c>
      <c r="W70" s="1060"/>
      <c r="X70" s="1060"/>
      <c r="Y70" s="1060"/>
      <c r="Z70" s="1060"/>
      <c r="AA70" s="1060">
        <v>93</v>
      </c>
      <c r="AB70" s="1060"/>
      <c r="AC70" s="1060"/>
      <c r="AD70" s="1060"/>
      <c r="AE70" s="1060"/>
      <c r="AF70" s="1060">
        <v>43</v>
      </c>
      <c r="AG70" s="1060"/>
      <c r="AH70" s="1060"/>
      <c r="AI70" s="1060"/>
      <c r="AJ70" s="1060"/>
      <c r="AK70" s="1060">
        <v>67</v>
      </c>
      <c r="AL70" s="1060"/>
      <c r="AM70" s="1060"/>
      <c r="AN70" s="1060"/>
      <c r="AO70" s="1060"/>
      <c r="AP70" s="1060">
        <v>53</v>
      </c>
      <c r="AQ70" s="1060"/>
      <c r="AR70" s="1060"/>
      <c r="AS70" s="1060"/>
      <c r="AT70" s="1060"/>
      <c r="AU70" s="1060">
        <v>9</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588</v>
      </c>
      <c r="C71" s="1064"/>
      <c r="D71" s="1064"/>
      <c r="E71" s="1064"/>
      <c r="F71" s="1064"/>
      <c r="G71" s="1064"/>
      <c r="H71" s="1064"/>
      <c r="I71" s="1064"/>
      <c r="J71" s="1064"/>
      <c r="K71" s="1064"/>
      <c r="L71" s="1064"/>
      <c r="M71" s="1064"/>
      <c r="N71" s="1064"/>
      <c r="O71" s="1064"/>
      <c r="P71" s="1065"/>
      <c r="Q71" s="1066">
        <v>123</v>
      </c>
      <c r="R71" s="1060"/>
      <c r="S71" s="1060"/>
      <c r="T71" s="1060"/>
      <c r="U71" s="1060"/>
      <c r="V71" s="1060">
        <v>116</v>
      </c>
      <c r="W71" s="1060"/>
      <c r="X71" s="1060"/>
      <c r="Y71" s="1060"/>
      <c r="Z71" s="1060"/>
      <c r="AA71" s="1060">
        <v>7</v>
      </c>
      <c r="AB71" s="1060"/>
      <c r="AC71" s="1060"/>
      <c r="AD71" s="1060"/>
      <c r="AE71" s="1060"/>
      <c r="AF71" s="1060">
        <v>7</v>
      </c>
      <c r="AG71" s="1060"/>
      <c r="AH71" s="1060"/>
      <c r="AI71" s="1060"/>
      <c r="AJ71" s="1060"/>
      <c r="AK71" s="1060">
        <v>23</v>
      </c>
      <c r="AL71" s="1060"/>
      <c r="AM71" s="1060"/>
      <c r="AN71" s="1060"/>
      <c r="AO71" s="1060"/>
      <c r="AP71" s="1060" t="s">
        <v>593</v>
      </c>
      <c r="AQ71" s="1060"/>
      <c r="AR71" s="1060"/>
      <c r="AS71" s="1060"/>
      <c r="AT71" s="1060"/>
      <c r="AU71" s="1060" t="s">
        <v>593</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589</v>
      </c>
      <c r="C72" s="1064"/>
      <c r="D72" s="1064"/>
      <c r="E72" s="1064"/>
      <c r="F72" s="1064"/>
      <c r="G72" s="1064"/>
      <c r="H72" s="1064"/>
      <c r="I72" s="1064"/>
      <c r="J72" s="1064"/>
      <c r="K72" s="1064"/>
      <c r="L72" s="1064"/>
      <c r="M72" s="1064"/>
      <c r="N72" s="1064"/>
      <c r="O72" s="1064"/>
      <c r="P72" s="1065"/>
      <c r="Q72" s="1066">
        <v>145</v>
      </c>
      <c r="R72" s="1060"/>
      <c r="S72" s="1060"/>
      <c r="T72" s="1060"/>
      <c r="U72" s="1060"/>
      <c r="V72" s="1060">
        <v>102</v>
      </c>
      <c r="W72" s="1060"/>
      <c r="X72" s="1060"/>
      <c r="Y72" s="1060"/>
      <c r="Z72" s="1060"/>
      <c r="AA72" s="1060">
        <v>43</v>
      </c>
      <c r="AB72" s="1060"/>
      <c r="AC72" s="1060"/>
      <c r="AD72" s="1060"/>
      <c r="AE72" s="1060"/>
      <c r="AF72" s="1060">
        <v>43</v>
      </c>
      <c r="AG72" s="1060"/>
      <c r="AH72" s="1060"/>
      <c r="AI72" s="1060"/>
      <c r="AJ72" s="1060"/>
      <c r="AK72" s="1060" t="s">
        <v>593</v>
      </c>
      <c r="AL72" s="1060"/>
      <c r="AM72" s="1060"/>
      <c r="AN72" s="1060"/>
      <c r="AO72" s="1060"/>
      <c r="AP72" s="1060" t="s">
        <v>593</v>
      </c>
      <c r="AQ72" s="1060"/>
      <c r="AR72" s="1060"/>
      <c r="AS72" s="1060"/>
      <c r="AT72" s="1060"/>
      <c r="AU72" s="1060" t="s">
        <v>593</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590</v>
      </c>
      <c r="C73" s="1064"/>
      <c r="D73" s="1064"/>
      <c r="E73" s="1064"/>
      <c r="F73" s="1064"/>
      <c r="G73" s="1064"/>
      <c r="H73" s="1064"/>
      <c r="I73" s="1064"/>
      <c r="J73" s="1064"/>
      <c r="K73" s="1064"/>
      <c r="L73" s="1064"/>
      <c r="M73" s="1064"/>
      <c r="N73" s="1064"/>
      <c r="O73" s="1064"/>
      <c r="P73" s="1065"/>
      <c r="Q73" s="1066">
        <v>9717</v>
      </c>
      <c r="R73" s="1060"/>
      <c r="S73" s="1060"/>
      <c r="T73" s="1060"/>
      <c r="U73" s="1060"/>
      <c r="V73" s="1060">
        <v>9798</v>
      </c>
      <c r="W73" s="1060"/>
      <c r="X73" s="1060"/>
      <c r="Y73" s="1060"/>
      <c r="Z73" s="1060"/>
      <c r="AA73" s="1060">
        <v>-81</v>
      </c>
      <c r="AB73" s="1060"/>
      <c r="AC73" s="1060"/>
      <c r="AD73" s="1060"/>
      <c r="AE73" s="1060"/>
      <c r="AF73" s="1060">
        <v>1977</v>
      </c>
      <c r="AG73" s="1060"/>
      <c r="AH73" s="1060"/>
      <c r="AI73" s="1060"/>
      <c r="AJ73" s="1060"/>
      <c r="AK73" s="1060">
        <v>788</v>
      </c>
      <c r="AL73" s="1060"/>
      <c r="AM73" s="1060"/>
      <c r="AN73" s="1060"/>
      <c r="AO73" s="1060"/>
      <c r="AP73" s="1060">
        <v>6061</v>
      </c>
      <c r="AQ73" s="1060"/>
      <c r="AR73" s="1060"/>
      <c r="AS73" s="1060"/>
      <c r="AT73" s="1060"/>
      <c r="AU73" s="1060">
        <v>243</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591</v>
      </c>
      <c r="C74" s="1064"/>
      <c r="D74" s="1064"/>
      <c r="E74" s="1064"/>
      <c r="F74" s="1064"/>
      <c r="G74" s="1064"/>
      <c r="H74" s="1064"/>
      <c r="I74" s="1064"/>
      <c r="J74" s="1064"/>
      <c r="K74" s="1064"/>
      <c r="L74" s="1064"/>
      <c r="M74" s="1064"/>
      <c r="N74" s="1064"/>
      <c r="O74" s="1064"/>
      <c r="P74" s="1065"/>
      <c r="Q74" s="1066">
        <v>13982</v>
      </c>
      <c r="R74" s="1060"/>
      <c r="S74" s="1060"/>
      <c r="T74" s="1060"/>
      <c r="U74" s="1060"/>
      <c r="V74" s="1060">
        <v>13645</v>
      </c>
      <c r="W74" s="1060"/>
      <c r="X74" s="1060"/>
      <c r="Y74" s="1060"/>
      <c r="Z74" s="1060"/>
      <c r="AA74" s="1060">
        <v>336</v>
      </c>
      <c r="AB74" s="1060"/>
      <c r="AC74" s="1060"/>
      <c r="AD74" s="1060"/>
      <c r="AE74" s="1060"/>
      <c r="AF74" s="1060">
        <v>320</v>
      </c>
      <c r="AG74" s="1060"/>
      <c r="AH74" s="1060"/>
      <c r="AI74" s="1060"/>
      <c r="AJ74" s="1060"/>
      <c r="AK74" s="1060">
        <v>99</v>
      </c>
      <c r="AL74" s="1060"/>
      <c r="AM74" s="1060"/>
      <c r="AN74" s="1060"/>
      <c r="AO74" s="1060"/>
      <c r="AP74" s="1060">
        <v>3193</v>
      </c>
      <c r="AQ74" s="1060"/>
      <c r="AR74" s="1060"/>
      <c r="AS74" s="1060"/>
      <c r="AT74" s="1060"/>
      <c r="AU74" s="1060">
        <v>36</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592</v>
      </c>
      <c r="C75" s="1064"/>
      <c r="D75" s="1064"/>
      <c r="E75" s="1064"/>
      <c r="F75" s="1064"/>
      <c r="G75" s="1064"/>
      <c r="H75" s="1064"/>
      <c r="I75" s="1064"/>
      <c r="J75" s="1064"/>
      <c r="K75" s="1064"/>
      <c r="L75" s="1064"/>
      <c r="M75" s="1064"/>
      <c r="N75" s="1064"/>
      <c r="O75" s="1064"/>
      <c r="P75" s="1065"/>
      <c r="Q75" s="1067">
        <v>241</v>
      </c>
      <c r="R75" s="1068"/>
      <c r="S75" s="1068"/>
      <c r="T75" s="1068"/>
      <c r="U75" s="1069"/>
      <c r="V75" s="1070">
        <v>217</v>
      </c>
      <c r="W75" s="1068"/>
      <c r="X75" s="1068"/>
      <c r="Y75" s="1068"/>
      <c r="Z75" s="1069"/>
      <c r="AA75" s="1070">
        <v>25</v>
      </c>
      <c r="AB75" s="1068"/>
      <c r="AC75" s="1068"/>
      <c r="AD75" s="1068"/>
      <c r="AE75" s="1069"/>
      <c r="AF75" s="1070">
        <v>21</v>
      </c>
      <c r="AG75" s="1068"/>
      <c r="AH75" s="1068"/>
      <c r="AI75" s="1068"/>
      <c r="AJ75" s="1069"/>
      <c r="AK75" s="1070" t="s">
        <v>593</v>
      </c>
      <c r="AL75" s="1068"/>
      <c r="AM75" s="1068"/>
      <c r="AN75" s="1068"/>
      <c r="AO75" s="1069"/>
      <c r="AP75" s="1070" t="s">
        <v>593</v>
      </c>
      <c r="AQ75" s="1068"/>
      <c r="AR75" s="1068"/>
      <c r="AS75" s="1068"/>
      <c r="AT75" s="1069"/>
      <c r="AU75" s="1070" t="s">
        <v>593</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391</v>
      </c>
      <c r="B88" s="1033" t="s">
        <v>419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2433</v>
      </c>
      <c r="AG88" s="1048"/>
      <c r="AH88" s="1048"/>
      <c r="AI88" s="1048"/>
      <c r="AJ88" s="1048"/>
      <c r="AK88" s="1052"/>
      <c r="AL88" s="1052"/>
      <c r="AM88" s="1052"/>
      <c r="AN88" s="1052"/>
      <c r="AO88" s="1052"/>
      <c r="AP88" s="1048">
        <v>9307</v>
      </c>
      <c r="AQ88" s="1048"/>
      <c r="AR88" s="1048"/>
      <c r="AS88" s="1048"/>
      <c r="AT88" s="1048"/>
      <c r="AU88" s="1048">
        <v>288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1033" t="s">
        <v>420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428</v>
      </c>
      <c r="AB109" s="983"/>
      <c r="AC109" s="983"/>
      <c r="AD109" s="983"/>
      <c r="AE109" s="984"/>
      <c r="AF109" s="985" t="s">
        <v>309</v>
      </c>
      <c r="AG109" s="983"/>
      <c r="AH109" s="983"/>
      <c r="AI109" s="983"/>
      <c r="AJ109" s="984"/>
      <c r="AK109" s="985" t="s">
        <v>308</v>
      </c>
      <c r="AL109" s="983"/>
      <c r="AM109" s="983"/>
      <c r="AN109" s="983"/>
      <c r="AO109" s="984"/>
      <c r="AP109" s="985" t="s">
        <v>429</v>
      </c>
      <c r="AQ109" s="983"/>
      <c r="AR109" s="983"/>
      <c r="AS109" s="983"/>
      <c r="AT109" s="1014"/>
      <c r="AU109" s="982" t="s">
        <v>427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428</v>
      </c>
      <c r="BR109" s="983"/>
      <c r="BS109" s="983"/>
      <c r="BT109" s="983"/>
      <c r="BU109" s="984"/>
      <c r="BV109" s="985" t="s">
        <v>309</v>
      </c>
      <c r="BW109" s="983"/>
      <c r="BX109" s="983"/>
      <c r="BY109" s="983"/>
      <c r="BZ109" s="984"/>
      <c r="CA109" s="985" t="s">
        <v>308</v>
      </c>
      <c r="CB109" s="983"/>
      <c r="CC109" s="983"/>
      <c r="CD109" s="983"/>
      <c r="CE109" s="984"/>
      <c r="CF109" s="1021" t="s">
        <v>429</v>
      </c>
      <c r="CG109" s="1021"/>
      <c r="CH109" s="1021"/>
      <c r="CI109" s="1021"/>
      <c r="CJ109" s="1021"/>
      <c r="CK109" s="985" t="s">
        <v>430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428</v>
      </c>
      <c r="DH109" s="983"/>
      <c r="DI109" s="983"/>
      <c r="DJ109" s="983"/>
      <c r="DK109" s="984"/>
      <c r="DL109" s="985" t="s">
        <v>309</v>
      </c>
      <c r="DM109" s="983"/>
      <c r="DN109" s="983"/>
      <c r="DO109" s="983"/>
      <c r="DP109" s="984"/>
      <c r="DQ109" s="985" t="s">
        <v>308</v>
      </c>
      <c r="DR109" s="983"/>
      <c r="DS109" s="983"/>
      <c r="DT109" s="983"/>
      <c r="DU109" s="984"/>
      <c r="DV109" s="985" t="s">
        <v>429</v>
      </c>
      <c r="DW109" s="983"/>
      <c r="DX109" s="983"/>
      <c r="DY109" s="983"/>
      <c r="DZ109" s="1014"/>
    </row>
    <row r="110" spans="1:131" s="246" customFormat="1" ht="26.25" customHeight="1" x14ac:dyDescent="0.15">
      <c r="A110" s="885" t="s">
        <v>431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176812</v>
      </c>
      <c r="AB110" s="976"/>
      <c r="AC110" s="976"/>
      <c r="AD110" s="976"/>
      <c r="AE110" s="977"/>
      <c r="AF110" s="978">
        <v>198986</v>
      </c>
      <c r="AG110" s="976"/>
      <c r="AH110" s="976"/>
      <c r="AI110" s="976"/>
      <c r="AJ110" s="977"/>
      <c r="AK110" s="978">
        <v>190592</v>
      </c>
      <c r="AL110" s="976"/>
      <c r="AM110" s="976"/>
      <c r="AN110" s="976"/>
      <c r="AO110" s="977"/>
      <c r="AP110" s="979">
        <v>16.100000000000001</v>
      </c>
      <c r="AQ110" s="980"/>
      <c r="AR110" s="980"/>
      <c r="AS110" s="980"/>
      <c r="AT110" s="981"/>
      <c r="AU110" s="1015" t="s">
        <v>73</v>
      </c>
      <c r="AV110" s="1016"/>
      <c r="AW110" s="1016"/>
      <c r="AX110" s="1016"/>
      <c r="AY110" s="1016"/>
      <c r="AZ110" s="941" t="s">
        <v>432</v>
      </c>
      <c r="BA110" s="886"/>
      <c r="BB110" s="886"/>
      <c r="BC110" s="886"/>
      <c r="BD110" s="886"/>
      <c r="BE110" s="886"/>
      <c r="BF110" s="886"/>
      <c r="BG110" s="886"/>
      <c r="BH110" s="886"/>
      <c r="BI110" s="886"/>
      <c r="BJ110" s="886"/>
      <c r="BK110" s="886"/>
      <c r="BL110" s="886"/>
      <c r="BM110" s="886"/>
      <c r="BN110" s="886"/>
      <c r="BO110" s="886"/>
      <c r="BP110" s="887"/>
      <c r="BQ110" s="942">
        <v>2284556</v>
      </c>
      <c r="BR110" s="923"/>
      <c r="BS110" s="923"/>
      <c r="BT110" s="923"/>
      <c r="BU110" s="923"/>
      <c r="BV110" s="923">
        <v>2493904</v>
      </c>
      <c r="BW110" s="923"/>
      <c r="BX110" s="923"/>
      <c r="BY110" s="923"/>
      <c r="BZ110" s="923"/>
      <c r="CA110" s="923">
        <v>2618205</v>
      </c>
      <c r="CB110" s="923"/>
      <c r="CC110" s="923"/>
      <c r="CD110" s="923"/>
      <c r="CE110" s="923"/>
      <c r="CF110" s="947">
        <v>221</v>
      </c>
      <c r="CG110" s="948"/>
      <c r="CH110" s="948"/>
      <c r="CI110" s="948"/>
      <c r="CJ110" s="948"/>
      <c r="CK110" s="1011" t="s">
        <v>433</v>
      </c>
      <c r="CL110" s="897"/>
      <c r="CM110" s="972" t="s">
        <v>434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435</v>
      </c>
      <c r="DH110" s="923"/>
      <c r="DI110" s="923"/>
      <c r="DJ110" s="923"/>
      <c r="DK110" s="923"/>
      <c r="DL110" s="923" t="s">
        <v>139</v>
      </c>
      <c r="DM110" s="923"/>
      <c r="DN110" s="923"/>
      <c r="DO110" s="923"/>
      <c r="DP110" s="923"/>
      <c r="DQ110" s="923" t="s">
        <v>436</v>
      </c>
      <c r="DR110" s="923"/>
      <c r="DS110" s="923"/>
      <c r="DT110" s="923"/>
      <c r="DU110" s="923"/>
      <c r="DV110" s="924" t="s">
        <v>437</v>
      </c>
      <c r="DW110" s="924"/>
      <c r="DX110" s="924"/>
      <c r="DY110" s="924"/>
      <c r="DZ110" s="925"/>
    </row>
    <row r="111" spans="1:131" s="246" customFormat="1" ht="26.25" customHeight="1" x14ac:dyDescent="0.15">
      <c r="A111" s="852" t="s">
        <v>438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437</v>
      </c>
      <c r="AB111" s="1004"/>
      <c r="AC111" s="1004"/>
      <c r="AD111" s="1004"/>
      <c r="AE111" s="1005"/>
      <c r="AF111" s="1006" t="s">
        <v>437</v>
      </c>
      <c r="AG111" s="1004"/>
      <c r="AH111" s="1004"/>
      <c r="AI111" s="1004"/>
      <c r="AJ111" s="1005"/>
      <c r="AK111" s="1006" t="s">
        <v>436</v>
      </c>
      <c r="AL111" s="1004"/>
      <c r="AM111" s="1004"/>
      <c r="AN111" s="1004"/>
      <c r="AO111" s="1005"/>
      <c r="AP111" s="1007" t="s">
        <v>439</v>
      </c>
      <c r="AQ111" s="1008"/>
      <c r="AR111" s="1008"/>
      <c r="AS111" s="1008"/>
      <c r="AT111" s="1009"/>
      <c r="AU111" s="1017"/>
      <c r="AV111" s="1018"/>
      <c r="AW111" s="1018"/>
      <c r="AX111" s="1018"/>
      <c r="AY111" s="1018"/>
      <c r="AZ111" s="893" t="s">
        <v>440</v>
      </c>
      <c r="BA111" s="828"/>
      <c r="BB111" s="828"/>
      <c r="BC111" s="828"/>
      <c r="BD111" s="828"/>
      <c r="BE111" s="828"/>
      <c r="BF111" s="828"/>
      <c r="BG111" s="828"/>
      <c r="BH111" s="828"/>
      <c r="BI111" s="828"/>
      <c r="BJ111" s="828"/>
      <c r="BK111" s="828"/>
      <c r="BL111" s="828"/>
      <c r="BM111" s="828"/>
      <c r="BN111" s="828"/>
      <c r="BO111" s="828"/>
      <c r="BP111" s="829"/>
      <c r="BQ111" s="894">
        <v>395</v>
      </c>
      <c r="BR111" s="895"/>
      <c r="BS111" s="895"/>
      <c r="BT111" s="895"/>
      <c r="BU111" s="895"/>
      <c r="BV111" s="895">
        <v>198</v>
      </c>
      <c r="BW111" s="895"/>
      <c r="BX111" s="895"/>
      <c r="BY111" s="895"/>
      <c r="BZ111" s="895"/>
      <c r="CA111" s="895" t="s">
        <v>436</v>
      </c>
      <c r="CB111" s="895"/>
      <c r="CC111" s="895"/>
      <c r="CD111" s="895"/>
      <c r="CE111" s="895"/>
      <c r="CF111" s="956" t="s">
        <v>441</v>
      </c>
      <c r="CG111" s="957"/>
      <c r="CH111" s="957"/>
      <c r="CI111" s="957"/>
      <c r="CJ111" s="957"/>
      <c r="CK111" s="1012"/>
      <c r="CL111" s="899"/>
      <c r="CM111" s="902" t="s">
        <v>442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439</v>
      </c>
      <c r="DH111" s="895"/>
      <c r="DI111" s="895"/>
      <c r="DJ111" s="895"/>
      <c r="DK111" s="895"/>
      <c r="DL111" s="895" t="s">
        <v>436</v>
      </c>
      <c r="DM111" s="895"/>
      <c r="DN111" s="895"/>
      <c r="DO111" s="895"/>
      <c r="DP111" s="895"/>
      <c r="DQ111" s="895" t="s">
        <v>410</v>
      </c>
      <c r="DR111" s="895"/>
      <c r="DS111" s="895"/>
      <c r="DT111" s="895"/>
      <c r="DU111" s="895"/>
      <c r="DV111" s="872" t="s">
        <v>436</v>
      </c>
      <c r="DW111" s="872"/>
      <c r="DX111" s="872"/>
      <c r="DY111" s="872"/>
      <c r="DZ111" s="873"/>
    </row>
    <row r="112" spans="1:131" s="246" customFormat="1" ht="26.25" customHeight="1" x14ac:dyDescent="0.15">
      <c r="A112" s="997" t="s">
        <v>443</v>
      </c>
      <c r="B112" s="998"/>
      <c r="C112" s="828" t="s">
        <v>444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441</v>
      </c>
      <c r="AB112" s="858"/>
      <c r="AC112" s="858"/>
      <c r="AD112" s="858"/>
      <c r="AE112" s="859"/>
      <c r="AF112" s="860" t="s">
        <v>139</v>
      </c>
      <c r="AG112" s="858"/>
      <c r="AH112" s="858"/>
      <c r="AI112" s="858"/>
      <c r="AJ112" s="859"/>
      <c r="AK112" s="860" t="s">
        <v>437</v>
      </c>
      <c r="AL112" s="858"/>
      <c r="AM112" s="858"/>
      <c r="AN112" s="858"/>
      <c r="AO112" s="859"/>
      <c r="AP112" s="905" t="s">
        <v>139</v>
      </c>
      <c r="AQ112" s="906"/>
      <c r="AR112" s="906"/>
      <c r="AS112" s="906"/>
      <c r="AT112" s="907"/>
      <c r="AU112" s="1017"/>
      <c r="AV112" s="1018"/>
      <c r="AW112" s="1018"/>
      <c r="AX112" s="1018"/>
      <c r="AY112" s="1018"/>
      <c r="AZ112" s="893" t="s">
        <v>445</v>
      </c>
      <c r="BA112" s="828"/>
      <c r="BB112" s="828"/>
      <c r="BC112" s="828"/>
      <c r="BD112" s="828"/>
      <c r="BE112" s="828"/>
      <c r="BF112" s="828"/>
      <c r="BG112" s="828"/>
      <c r="BH112" s="828"/>
      <c r="BI112" s="828"/>
      <c r="BJ112" s="828"/>
      <c r="BK112" s="828"/>
      <c r="BL112" s="828"/>
      <c r="BM112" s="828"/>
      <c r="BN112" s="828"/>
      <c r="BO112" s="828"/>
      <c r="BP112" s="829"/>
      <c r="BQ112" s="894">
        <v>704261</v>
      </c>
      <c r="BR112" s="895"/>
      <c r="BS112" s="895"/>
      <c r="BT112" s="895"/>
      <c r="BU112" s="895"/>
      <c r="BV112" s="895">
        <v>618352</v>
      </c>
      <c r="BW112" s="895"/>
      <c r="BX112" s="895"/>
      <c r="BY112" s="895"/>
      <c r="BZ112" s="895"/>
      <c r="CA112" s="895">
        <v>564294</v>
      </c>
      <c r="CB112" s="895"/>
      <c r="CC112" s="895"/>
      <c r="CD112" s="895"/>
      <c r="CE112" s="895"/>
      <c r="CF112" s="956">
        <v>47.6</v>
      </c>
      <c r="CG112" s="957"/>
      <c r="CH112" s="957"/>
      <c r="CI112" s="957"/>
      <c r="CJ112" s="957"/>
      <c r="CK112" s="1012"/>
      <c r="CL112" s="899"/>
      <c r="CM112" s="902" t="s">
        <v>446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447</v>
      </c>
      <c r="DH112" s="895"/>
      <c r="DI112" s="895"/>
      <c r="DJ112" s="895"/>
      <c r="DK112" s="895"/>
      <c r="DL112" s="895" t="s">
        <v>436</v>
      </c>
      <c r="DM112" s="895"/>
      <c r="DN112" s="895"/>
      <c r="DO112" s="895"/>
      <c r="DP112" s="895"/>
      <c r="DQ112" s="895" t="s">
        <v>441</v>
      </c>
      <c r="DR112" s="895"/>
      <c r="DS112" s="895"/>
      <c r="DT112" s="895"/>
      <c r="DU112" s="895"/>
      <c r="DV112" s="872" t="s">
        <v>410</v>
      </c>
      <c r="DW112" s="872"/>
      <c r="DX112" s="872"/>
      <c r="DY112" s="872"/>
      <c r="DZ112" s="873"/>
    </row>
    <row r="113" spans="1:130" s="246" customFormat="1" ht="26.25" customHeight="1" x14ac:dyDescent="0.15">
      <c r="A113" s="999"/>
      <c r="B113" s="1000"/>
      <c r="C113" s="828" t="s">
        <v>448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71902</v>
      </c>
      <c r="AB113" s="1004"/>
      <c r="AC113" s="1004"/>
      <c r="AD113" s="1004"/>
      <c r="AE113" s="1005"/>
      <c r="AF113" s="1006">
        <v>70866</v>
      </c>
      <c r="AG113" s="1004"/>
      <c r="AH113" s="1004"/>
      <c r="AI113" s="1004"/>
      <c r="AJ113" s="1005"/>
      <c r="AK113" s="1006">
        <v>58486</v>
      </c>
      <c r="AL113" s="1004"/>
      <c r="AM113" s="1004"/>
      <c r="AN113" s="1004"/>
      <c r="AO113" s="1005"/>
      <c r="AP113" s="1007">
        <v>4.9000000000000004</v>
      </c>
      <c r="AQ113" s="1008"/>
      <c r="AR113" s="1008"/>
      <c r="AS113" s="1008"/>
      <c r="AT113" s="1009"/>
      <c r="AU113" s="1017"/>
      <c r="AV113" s="1018"/>
      <c r="AW113" s="1018"/>
      <c r="AX113" s="1018"/>
      <c r="AY113" s="1018"/>
      <c r="AZ113" s="893" t="s">
        <v>449</v>
      </c>
      <c r="BA113" s="828"/>
      <c r="BB113" s="828"/>
      <c r="BC113" s="828"/>
      <c r="BD113" s="828"/>
      <c r="BE113" s="828"/>
      <c r="BF113" s="828"/>
      <c r="BG113" s="828"/>
      <c r="BH113" s="828"/>
      <c r="BI113" s="828"/>
      <c r="BJ113" s="828"/>
      <c r="BK113" s="828"/>
      <c r="BL113" s="828"/>
      <c r="BM113" s="828"/>
      <c r="BN113" s="828"/>
      <c r="BO113" s="828"/>
      <c r="BP113" s="829"/>
      <c r="BQ113" s="894">
        <v>300678</v>
      </c>
      <c r="BR113" s="895"/>
      <c r="BS113" s="895"/>
      <c r="BT113" s="895"/>
      <c r="BU113" s="895"/>
      <c r="BV113" s="895">
        <v>294753</v>
      </c>
      <c r="BW113" s="895"/>
      <c r="BX113" s="895"/>
      <c r="BY113" s="895"/>
      <c r="BZ113" s="895"/>
      <c r="CA113" s="895">
        <v>298390</v>
      </c>
      <c r="CB113" s="895"/>
      <c r="CC113" s="895"/>
      <c r="CD113" s="895"/>
      <c r="CE113" s="895"/>
      <c r="CF113" s="956">
        <v>25.2</v>
      </c>
      <c r="CG113" s="957"/>
      <c r="CH113" s="957"/>
      <c r="CI113" s="957"/>
      <c r="CJ113" s="957"/>
      <c r="CK113" s="1012"/>
      <c r="CL113" s="899"/>
      <c r="CM113" s="902" t="s">
        <v>450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410</v>
      </c>
      <c r="DH113" s="858"/>
      <c r="DI113" s="858"/>
      <c r="DJ113" s="858"/>
      <c r="DK113" s="859"/>
      <c r="DL113" s="860" t="s">
        <v>410</v>
      </c>
      <c r="DM113" s="858"/>
      <c r="DN113" s="858"/>
      <c r="DO113" s="858"/>
      <c r="DP113" s="859"/>
      <c r="DQ113" s="860" t="s">
        <v>410</v>
      </c>
      <c r="DR113" s="858"/>
      <c r="DS113" s="858"/>
      <c r="DT113" s="858"/>
      <c r="DU113" s="859"/>
      <c r="DV113" s="905" t="s">
        <v>410</v>
      </c>
      <c r="DW113" s="906"/>
      <c r="DX113" s="906"/>
      <c r="DY113" s="906"/>
      <c r="DZ113" s="907"/>
    </row>
    <row r="114" spans="1:130" s="246" customFormat="1" ht="26.25" customHeight="1" x14ac:dyDescent="0.15">
      <c r="A114" s="999"/>
      <c r="B114" s="1000"/>
      <c r="C114" s="828" t="s">
        <v>451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13206</v>
      </c>
      <c r="AB114" s="858"/>
      <c r="AC114" s="858"/>
      <c r="AD114" s="858"/>
      <c r="AE114" s="859"/>
      <c r="AF114" s="860">
        <v>25728</v>
      </c>
      <c r="AG114" s="858"/>
      <c r="AH114" s="858"/>
      <c r="AI114" s="858"/>
      <c r="AJ114" s="859"/>
      <c r="AK114" s="860">
        <v>26909</v>
      </c>
      <c r="AL114" s="858"/>
      <c r="AM114" s="858"/>
      <c r="AN114" s="858"/>
      <c r="AO114" s="859"/>
      <c r="AP114" s="905">
        <v>2.2999999999999998</v>
      </c>
      <c r="AQ114" s="906"/>
      <c r="AR114" s="906"/>
      <c r="AS114" s="906"/>
      <c r="AT114" s="907"/>
      <c r="AU114" s="1017"/>
      <c r="AV114" s="1018"/>
      <c r="AW114" s="1018"/>
      <c r="AX114" s="1018"/>
      <c r="AY114" s="1018"/>
      <c r="AZ114" s="893" t="s">
        <v>452</v>
      </c>
      <c r="BA114" s="828"/>
      <c r="BB114" s="828"/>
      <c r="BC114" s="828"/>
      <c r="BD114" s="828"/>
      <c r="BE114" s="828"/>
      <c r="BF114" s="828"/>
      <c r="BG114" s="828"/>
      <c r="BH114" s="828"/>
      <c r="BI114" s="828"/>
      <c r="BJ114" s="828"/>
      <c r="BK114" s="828"/>
      <c r="BL114" s="828"/>
      <c r="BM114" s="828"/>
      <c r="BN114" s="828"/>
      <c r="BO114" s="828"/>
      <c r="BP114" s="829"/>
      <c r="BQ114" s="894">
        <v>548235</v>
      </c>
      <c r="BR114" s="895"/>
      <c r="BS114" s="895"/>
      <c r="BT114" s="895"/>
      <c r="BU114" s="895"/>
      <c r="BV114" s="895">
        <v>526256</v>
      </c>
      <c r="BW114" s="895"/>
      <c r="BX114" s="895"/>
      <c r="BY114" s="895"/>
      <c r="BZ114" s="895"/>
      <c r="CA114" s="895">
        <v>522696</v>
      </c>
      <c r="CB114" s="895"/>
      <c r="CC114" s="895"/>
      <c r="CD114" s="895"/>
      <c r="CE114" s="895"/>
      <c r="CF114" s="956">
        <v>44.1</v>
      </c>
      <c r="CG114" s="957"/>
      <c r="CH114" s="957"/>
      <c r="CI114" s="957"/>
      <c r="CJ114" s="957"/>
      <c r="CK114" s="1012"/>
      <c r="CL114" s="899"/>
      <c r="CM114" s="902" t="s">
        <v>453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441</v>
      </c>
      <c r="DH114" s="858"/>
      <c r="DI114" s="858"/>
      <c r="DJ114" s="858"/>
      <c r="DK114" s="859"/>
      <c r="DL114" s="860" t="s">
        <v>436</v>
      </c>
      <c r="DM114" s="858"/>
      <c r="DN114" s="858"/>
      <c r="DO114" s="858"/>
      <c r="DP114" s="859"/>
      <c r="DQ114" s="860" t="s">
        <v>441</v>
      </c>
      <c r="DR114" s="858"/>
      <c r="DS114" s="858"/>
      <c r="DT114" s="858"/>
      <c r="DU114" s="859"/>
      <c r="DV114" s="905" t="s">
        <v>437</v>
      </c>
      <c r="DW114" s="906"/>
      <c r="DX114" s="906"/>
      <c r="DY114" s="906"/>
      <c r="DZ114" s="907"/>
    </row>
    <row r="115" spans="1:130" s="246" customFormat="1" ht="26.25" customHeight="1" x14ac:dyDescent="0.15">
      <c r="A115" s="999"/>
      <c r="B115" s="1000"/>
      <c r="C115" s="828" t="s">
        <v>454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436</v>
      </c>
      <c r="AB115" s="1004"/>
      <c r="AC115" s="1004"/>
      <c r="AD115" s="1004"/>
      <c r="AE115" s="1005"/>
      <c r="AF115" s="1006" t="s">
        <v>441</v>
      </c>
      <c r="AG115" s="1004"/>
      <c r="AH115" s="1004"/>
      <c r="AI115" s="1004"/>
      <c r="AJ115" s="1005"/>
      <c r="AK115" s="1006" t="s">
        <v>410</v>
      </c>
      <c r="AL115" s="1004"/>
      <c r="AM115" s="1004"/>
      <c r="AN115" s="1004"/>
      <c r="AO115" s="1005"/>
      <c r="AP115" s="1007" t="s">
        <v>437</v>
      </c>
      <c r="AQ115" s="1008"/>
      <c r="AR115" s="1008"/>
      <c r="AS115" s="1008"/>
      <c r="AT115" s="1009"/>
      <c r="AU115" s="1017"/>
      <c r="AV115" s="1018"/>
      <c r="AW115" s="1018"/>
      <c r="AX115" s="1018"/>
      <c r="AY115" s="1018"/>
      <c r="AZ115" s="893" t="s">
        <v>455</v>
      </c>
      <c r="BA115" s="828"/>
      <c r="BB115" s="828"/>
      <c r="BC115" s="828"/>
      <c r="BD115" s="828"/>
      <c r="BE115" s="828"/>
      <c r="BF115" s="828"/>
      <c r="BG115" s="828"/>
      <c r="BH115" s="828"/>
      <c r="BI115" s="828"/>
      <c r="BJ115" s="828"/>
      <c r="BK115" s="828"/>
      <c r="BL115" s="828"/>
      <c r="BM115" s="828"/>
      <c r="BN115" s="828"/>
      <c r="BO115" s="828"/>
      <c r="BP115" s="829"/>
      <c r="BQ115" s="894" t="s">
        <v>410</v>
      </c>
      <c r="BR115" s="895"/>
      <c r="BS115" s="895"/>
      <c r="BT115" s="895"/>
      <c r="BU115" s="895"/>
      <c r="BV115" s="895" t="s">
        <v>437</v>
      </c>
      <c r="BW115" s="895"/>
      <c r="BX115" s="895"/>
      <c r="BY115" s="895"/>
      <c r="BZ115" s="895"/>
      <c r="CA115" s="895" t="s">
        <v>441</v>
      </c>
      <c r="CB115" s="895"/>
      <c r="CC115" s="895"/>
      <c r="CD115" s="895"/>
      <c r="CE115" s="895"/>
      <c r="CF115" s="956" t="s">
        <v>410</v>
      </c>
      <c r="CG115" s="957"/>
      <c r="CH115" s="957"/>
      <c r="CI115" s="957"/>
      <c r="CJ115" s="957"/>
      <c r="CK115" s="1012"/>
      <c r="CL115" s="899"/>
      <c r="CM115" s="893" t="s">
        <v>456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410</v>
      </c>
      <c r="DH115" s="858"/>
      <c r="DI115" s="858"/>
      <c r="DJ115" s="858"/>
      <c r="DK115" s="859"/>
      <c r="DL115" s="860" t="s">
        <v>437</v>
      </c>
      <c r="DM115" s="858"/>
      <c r="DN115" s="858"/>
      <c r="DO115" s="858"/>
      <c r="DP115" s="859"/>
      <c r="DQ115" s="860" t="s">
        <v>410</v>
      </c>
      <c r="DR115" s="858"/>
      <c r="DS115" s="858"/>
      <c r="DT115" s="858"/>
      <c r="DU115" s="859"/>
      <c r="DV115" s="905" t="s">
        <v>436</v>
      </c>
      <c r="DW115" s="906"/>
      <c r="DX115" s="906"/>
      <c r="DY115" s="906"/>
      <c r="DZ115" s="907"/>
    </row>
    <row r="116" spans="1:130" s="246" customFormat="1" ht="26.25" customHeight="1" x14ac:dyDescent="0.15">
      <c r="A116" s="1001"/>
      <c r="B116" s="1002"/>
      <c r="C116" s="961" t="s">
        <v>457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410</v>
      </c>
      <c r="AB116" s="858"/>
      <c r="AC116" s="858"/>
      <c r="AD116" s="858"/>
      <c r="AE116" s="859"/>
      <c r="AF116" s="860" t="s">
        <v>441</v>
      </c>
      <c r="AG116" s="858"/>
      <c r="AH116" s="858"/>
      <c r="AI116" s="858"/>
      <c r="AJ116" s="859"/>
      <c r="AK116" s="860" t="s">
        <v>436</v>
      </c>
      <c r="AL116" s="858"/>
      <c r="AM116" s="858"/>
      <c r="AN116" s="858"/>
      <c r="AO116" s="859"/>
      <c r="AP116" s="905" t="s">
        <v>410</v>
      </c>
      <c r="AQ116" s="906"/>
      <c r="AR116" s="906"/>
      <c r="AS116" s="906"/>
      <c r="AT116" s="907"/>
      <c r="AU116" s="1017"/>
      <c r="AV116" s="1018"/>
      <c r="AW116" s="1018"/>
      <c r="AX116" s="1018"/>
      <c r="AY116" s="1018"/>
      <c r="AZ116" s="944" t="s">
        <v>458</v>
      </c>
      <c r="BA116" s="945"/>
      <c r="BB116" s="945"/>
      <c r="BC116" s="945"/>
      <c r="BD116" s="945"/>
      <c r="BE116" s="945"/>
      <c r="BF116" s="945"/>
      <c r="BG116" s="945"/>
      <c r="BH116" s="945"/>
      <c r="BI116" s="945"/>
      <c r="BJ116" s="945"/>
      <c r="BK116" s="945"/>
      <c r="BL116" s="945"/>
      <c r="BM116" s="945"/>
      <c r="BN116" s="945"/>
      <c r="BO116" s="945"/>
      <c r="BP116" s="946"/>
      <c r="BQ116" s="894" t="s">
        <v>441</v>
      </c>
      <c r="BR116" s="895"/>
      <c r="BS116" s="895"/>
      <c r="BT116" s="895"/>
      <c r="BU116" s="895"/>
      <c r="BV116" s="895" t="s">
        <v>436</v>
      </c>
      <c r="BW116" s="895"/>
      <c r="BX116" s="895"/>
      <c r="BY116" s="895"/>
      <c r="BZ116" s="895"/>
      <c r="CA116" s="895" t="s">
        <v>410</v>
      </c>
      <c r="CB116" s="895"/>
      <c r="CC116" s="895"/>
      <c r="CD116" s="895"/>
      <c r="CE116" s="895"/>
      <c r="CF116" s="956" t="s">
        <v>139</v>
      </c>
      <c r="CG116" s="957"/>
      <c r="CH116" s="957"/>
      <c r="CI116" s="957"/>
      <c r="CJ116" s="957"/>
      <c r="CK116" s="1012"/>
      <c r="CL116" s="899"/>
      <c r="CM116" s="902" t="s">
        <v>459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436</v>
      </c>
      <c r="DH116" s="858"/>
      <c r="DI116" s="858"/>
      <c r="DJ116" s="858"/>
      <c r="DK116" s="859"/>
      <c r="DL116" s="860" t="s">
        <v>436</v>
      </c>
      <c r="DM116" s="858"/>
      <c r="DN116" s="858"/>
      <c r="DO116" s="858"/>
      <c r="DP116" s="859"/>
      <c r="DQ116" s="860" t="s">
        <v>436</v>
      </c>
      <c r="DR116" s="858"/>
      <c r="DS116" s="858"/>
      <c r="DT116" s="858"/>
      <c r="DU116" s="859"/>
      <c r="DV116" s="905" t="s">
        <v>139</v>
      </c>
      <c r="DW116" s="906"/>
      <c r="DX116" s="906"/>
      <c r="DY116" s="906"/>
      <c r="DZ116" s="907"/>
    </row>
    <row r="117" spans="1:130" s="246" customFormat="1" ht="26.25" customHeight="1" x14ac:dyDescent="0.15">
      <c r="A117" s="982" t="s">
        <v>191</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460</v>
      </c>
      <c r="Z117" s="984"/>
      <c r="AA117" s="989">
        <v>261920</v>
      </c>
      <c r="AB117" s="990"/>
      <c r="AC117" s="990"/>
      <c r="AD117" s="990"/>
      <c r="AE117" s="991"/>
      <c r="AF117" s="992">
        <v>295580</v>
      </c>
      <c r="AG117" s="990"/>
      <c r="AH117" s="990"/>
      <c r="AI117" s="990"/>
      <c r="AJ117" s="991"/>
      <c r="AK117" s="992">
        <v>275987</v>
      </c>
      <c r="AL117" s="990"/>
      <c r="AM117" s="990"/>
      <c r="AN117" s="990"/>
      <c r="AO117" s="991"/>
      <c r="AP117" s="993"/>
      <c r="AQ117" s="994"/>
      <c r="AR117" s="994"/>
      <c r="AS117" s="994"/>
      <c r="AT117" s="995"/>
      <c r="AU117" s="1017"/>
      <c r="AV117" s="1018"/>
      <c r="AW117" s="1018"/>
      <c r="AX117" s="1018"/>
      <c r="AY117" s="1018"/>
      <c r="AZ117" s="944" t="s">
        <v>461</v>
      </c>
      <c r="BA117" s="945"/>
      <c r="BB117" s="945"/>
      <c r="BC117" s="945"/>
      <c r="BD117" s="945"/>
      <c r="BE117" s="945"/>
      <c r="BF117" s="945"/>
      <c r="BG117" s="945"/>
      <c r="BH117" s="945"/>
      <c r="BI117" s="945"/>
      <c r="BJ117" s="945"/>
      <c r="BK117" s="945"/>
      <c r="BL117" s="945"/>
      <c r="BM117" s="945"/>
      <c r="BN117" s="945"/>
      <c r="BO117" s="945"/>
      <c r="BP117" s="946"/>
      <c r="BQ117" s="894" t="s">
        <v>410</v>
      </c>
      <c r="BR117" s="895"/>
      <c r="BS117" s="895"/>
      <c r="BT117" s="895"/>
      <c r="BU117" s="895"/>
      <c r="BV117" s="895" t="s">
        <v>410</v>
      </c>
      <c r="BW117" s="895"/>
      <c r="BX117" s="895"/>
      <c r="BY117" s="895"/>
      <c r="BZ117" s="895"/>
      <c r="CA117" s="895" t="s">
        <v>437</v>
      </c>
      <c r="CB117" s="895"/>
      <c r="CC117" s="895"/>
      <c r="CD117" s="895"/>
      <c r="CE117" s="895"/>
      <c r="CF117" s="956" t="s">
        <v>441</v>
      </c>
      <c r="CG117" s="957"/>
      <c r="CH117" s="957"/>
      <c r="CI117" s="957"/>
      <c r="CJ117" s="957"/>
      <c r="CK117" s="1012"/>
      <c r="CL117" s="899"/>
      <c r="CM117" s="902" t="s">
        <v>462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441</v>
      </c>
      <c r="DH117" s="858"/>
      <c r="DI117" s="858"/>
      <c r="DJ117" s="858"/>
      <c r="DK117" s="859"/>
      <c r="DL117" s="860" t="s">
        <v>410</v>
      </c>
      <c r="DM117" s="858"/>
      <c r="DN117" s="858"/>
      <c r="DO117" s="858"/>
      <c r="DP117" s="859"/>
      <c r="DQ117" s="860" t="s">
        <v>410</v>
      </c>
      <c r="DR117" s="858"/>
      <c r="DS117" s="858"/>
      <c r="DT117" s="858"/>
      <c r="DU117" s="859"/>
      <c r="DV117" s="905" t="s">
        <v>441</v>
      </c>
      <c r="DW117" s="906"/>
      <c r="DX117" s="906"/>
      <c r="DY117" s="906"/>
      <c r="DZ117" s="907"/>
    </row>
    <row r="118" spans="1:130" s="246" customFormat="1" ht="26.25" customHeight="1" x14ac:dyDescent="0.15">
      <c r="A118" s="982" t="s">
        <v>430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428</v>
      </c>
      <c r="AB118" s="983"/>
      <c r="AC118" s="983"/>
      <c r="AD118" s="983"/>
      <c r="AE118" s="984"/>
      <c r="AF118" s="985" t="s">
        <v>309</v>
      </c>
      <c r="AG118" s="983"/>
      <c r="AH118" s="983"/>
      <c r="AI118" s="983"/>
      <c r="AJ118" s="984"/>
      <c r="AK118" s="985" t="s">
        <v>308</v>
      </c>
      <c r="AL118" s="983"/>
      <c r="AM118" s="983"/>
      <c r="AN118" s="983"/>
      <c r="AO118" s="984"/>
      <c r="AP118" s="986" t="s">
        <v>429</v>
      </c>
      <c r="AQ118" s="987"/>
      <c r="AR118" s="987"/>
      <c r="AS118" s="987"/>
      <c r="AT118" s="988"/>
      <c r="AU118" s="1017"/>
      <c r="AV118" s="1018"/>
      <c r="AW118" s="1018"/>
      <c r="AX118" s="1018"/>
      <c r="AY118" s="1018"/>
      <c r="AZ118" s="960" t="s">
        <v>463</v>
      </c>
      <c r="BA118" s="961"/>
      <c r="BB118" s="961"/>
      <c r="BC118" s="961"/>
      <c r="BD118" s="961"/>
      <c r="BE118" s="961"/>
      <c r="BF118" s="961"/>
      <c r="BG118" s="961"/>
      <c r="BH118" s="961"/>
      <c r="BI118" s="961"/>
      <c r="BJ118" s="961"/>
      <c r="BK118" s="961"/>
      <c r="BL118" s="961"/>
      <c r="BM118" s="961"/>
      <c r="BN118" s="961"/>
      <c r="BO118" s="961"/>
      <c r="BP118" s="962"/>
      <c r="BQ118" s="963" t="s">
        <v>437</v>
      </c>
      <c r="BR118" s="926"/>
      <c r="BS118" s="926"/>
      <c r="BT118" s="926"/>
      <c r="BU118" s="926"/>
      <c r="BV118" s="926" t="s">
        <v>139</v>
      </c>
      <c r="BW118" s="926"/>
      <c r="BX118" s="926"/>
      <c r="BY118" s="926"/>
      <c r="BZ118" s="926"/>
      <c r="CA118" s="926" t="s">
        <v>436</v>
      </c>
      <c r="CB118" s="926"/>
      <c r="CC118" s="926"/>
      <c r="CD118" s="926"/>
      <c r="CE118" s="926"/>
      <c r="CF118" s="956" t="s">
        <v>410</v>
      </c>
      <c r="CG118" s="957"/>
      <c r="CH118" s="957"/>
      <c r="CI118" s="957"/>
      <c r="CJ118" s="957"/>
      <c r="CK118" s="1012"/>
      <c r="CL118" s="899"/>
      <c r="CM118" s="902" t="s">
        <v>464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441</v>
      </c>
      <c r="DH118" s="858"/>
      <c r="DI118" s="858"/>
      <c r="DJ118" s="858"/>
      <c r="DK118" s="859"/>
      <c r="DL118" s="860" t="s">
        <v>437</v>
      </c>
      <c r="DM118" s="858"/>
      <c r="DN118" s="858"/>
      <c r="DO118" s="858"/>
      <c r="DP118" s="859"/>
      <c r="DQ118" s="860" t="s">
        <v>441</v>
      </c>
      <c r="DR118" s="858"/>
      <c r="DS118" s="858"/>
      <c r="DT118" s="858"/>
      <c r="DU118" s="859"/>
      <c r="DV118" s="905" t="s">
        <v>437</v>
      </c>
      <c r="DW118" s="906"/>
      <c r="DX118" s="906"/>
      <c r="DY118" s="906"/>
      <c r="DZ118" s="907"/>
    </row>
    <row r="119" spans="1:130" s="246" customFormat="1" ht="26.25" customHeight="1" x14ac:dyDescent="0.15">
      <c r="A119" s="896" t="s">
        <v>433</v>
      </c>
      <c r="B119" s="897"/>
      <c r="C119" s="972" t="s">
        <v>434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437</v>
      </c>
      <c r="AB119" s="976"/>
      <c r="AC119" s="976"/>
      <c r="AD119" s="976"/>
      <c r="AE119" s="977"/>
      <c r="AF119" s="978" t="s">
        <v>410</v>
      </c>
      <c r="AG119" s="976"/>
      <c r="AH119" s="976"/>
      <c r="AI119" s="976"/>
      <c r="AJ119" s="977"/>
      <c r="AK119" s="978" t="s">
        <v>410</v>
      </c>
      <c r="AL119" s="976"/>
      <c r="AM119" s="976"/>
      <c r="AN119" s="976"/>
      <c r="AO119" s="977"/>
      <c r="AP119" s="979" t="s">
        <v>441</v>
      </c>
      <c r="AQ119" s="980"/>
      <c r="AR119" s="980"/>
      <c r="AS119" s="980"/>
      <c r="AT119" s="981"/>
      <c r="AU119" s="1019"/>
      <c r="AV119" s="1020"/>
      <c r="AW119" s="1020"/>
      <c r="AX119" s="1020"/>
      <c r="AY119" s="1020"/>
      <c r="AZ119" s="277" t="s">
        <v>191</v>
      </c>
      <c r="BA119" s="277"/>
      <c r="BB119" s="277"/>
      <c r="BC119" s="277"/>
      <c r="BD119" s="277"/>
      <c r="BE119" s="277"/>
      <c r="BF119" s="277"/>
      <c r="BG119" s="277"/>
      <c r="BH119" s="277"/>
      <c r="BI119" s="277"/>
      <c r="BJ119" s="277"/>
      <c r="BK119" s="277"/>
      <c r="BL119" s="277"/>
      <c r="BM119" s="277"/>
      <c r="BN119" s="277"/>
      <c r="BO119" s="958" t="s">
        <v>465</v>
      </c>
      <c r="BP119" s="959"/>
      <c r="BQ119" s="963">
        <v>3838125</v>
      </c>
      <c r="BR119" s="926"/>
      <c r="BS119" s="926"/>
      <c r="BT119" s="926"/>
      <c r="BU119" s="926"/>
      <c r="BV119" s="926">
        <v>3933463</v>
      </c>
      <c r="BW119" s="926"/>
      <c r="BX119" s="926"/>
      <c r="BY119" s="926"/>
      <c r="BZ119" s="926"/>
      <c r="CA119" s="926">
        <v>4003585</v>
      </c>
      <c r="CB119" s="926"/>
      <c r="CC119" s="926"/>
      <c r="CD119" s="926"/>
      <c r="CE119" s="926"/>
      <c r="CF119" s="824"/>
      <c r="CG119" s="825"/>
      <c r="CH119" s="825"/>
      <c r="CI119" s="825"/>
      <c r="CJ119" s="915"/>
      <c r="CK119" s="1013"/>
      <c r="CL119" s="901"/>
      <c r="CM119" s="919" t="s">
        <v>466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395</v>
      </c>
      <c r="DH119" s="841"/>
      <c r="DI119" s="841"/>
      <c r="DJ119" s="841"/>
      <c r="DK119" s="842"/>
      <c r="DL119" s="843">
        <v>198</v>
      </c>
      <c r="DM119" s="841"/>
      <c r="DN119" s="841"/>
      <c r="DO119" s="841"/>
      <c r="DP119" s="842"/>
      <c r="DQ119" s="843" t="s">
        <v>441</v>
      </c>
      <c r="DR119" s="841"/>
      <c r="DS119" s="841"/>
      <c r="DT119" s="841"/>
      <c r="DU119" s="842"/>
      <c r="DV119" s="929" t="s">
        <v>437</v>
      </c>
      <c r="DW119" s="930"/>
      <c r="DX119" s="930"/>
      <c r="DY119" s="930"/>
      <c r="DZ119" s="931"/>
    </row>
    <row r="120" spans="1:130" s="246" customFormat="1" ht="26.25" customHeight="1" x14ac:dyDescent="0.15">
      <c r="A120" s="898"/>
      <c r="B120" s="899"/>
      <c r="C120" s="902" t="s">
        <v>442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410</v>
      </c>
      <c r="AB120" s="858"/>
      <c r="AC120" s="858"/>
      <c r="AD120" s="858"/>
      <c r="AE120" s="859"/>
      <c r="AF120" s="860" t="s">
        <v>441</v>
      </c>
      <c r="AG120" s="858"/>
      <c r="AH120" s="858"/>
      <c r="AI120" s="858"/>
      <c r="AJ120" s="859"/>
      <c r="AK120" s="860" t="s">
        <v>437</v>
      </c>
      <c r="AL120" s="858"/>
      <c r="AM120" s="858"/>
      <c r="AN120" s="858"/>
      <c r="AO120" s="859"/>
      <c r="AP120" s="905" t="s">
        <v>410</v>
      </c>
      <c r="AQ120" s="906"/>
      <c r="AR120" s="906"/>
      <c r="AS120" s="906"/>
      <c r="AT120" s="907"/>
      <c r="AU120" s="964" t="s">
        <v>467</v>
      </c>
      <c r="AV120" s="965"/>
      <c r="AW120" s="965"/>
      <c r="AX120" s="965"/>
      <c r="AY120" s="966"/>
      <c r="AZ120" s="941" t="s">
        <v>468</v>
      </c>
      <c r="BA120" s="886"/>
      <c r="BB120" s="886"/>
      <c r="BC120" s="886"/>
      <c r="BD120" s="886"/>
      <c r="BE120" s="886"/>
      <c r="BF120" s="886"/>
      <c r="BG120" s="886"/>
      <c r="BH120" s="886"/>
      <c r="BI120" s="886"/>
      <c r="BJ120" s="886"/>
      <c r="BK120" s="886"/>
      <c r="BL120" s="886"/>
      <c r="BM120" s="886"/>
      <c r="BN120" s="886"/>
      <c r="BO120" s="886"/>
      <c r="BP120" s="887"/>
      <c r="BQ120" s="942">
        <v>1182163</v>
      </c>
      <c r="BR120" s="923"/>
      <c r="BS120" s="923"/>
      <c r="BT120" s="923"/>
      <c r="BU120" s="923"/>
      <c r="BV120" s="923">
        <v>1687362</v>
      </c>
      <c r="BW120" s="923"/>
      <c r="BX120" s="923"/>
      <c r="BY120" s="923"/>
      <c r="BZ120" s="923"/>
      <c r="CA120" s="923">
        <v>1710036</v>
      </c>
      <c r="CB120" s="923"/>
      <c r="CC120" s="923"/>
      <c r="CD120" s="923"/>
      <c r="CE120" s="923"/>
      <c r="CF120" s="947">
        <v>144.4</v>
      </c>
      <c r="CG120" s="948"/>
      <c r="CH120" s="948"/>
      <c r="CI120" s="948"/>
      <c r="CJ120" s="948"/>
      <c r="CK120" s="949" t="s">
        <v>469</v>
      </c>
      <c r="CL120" s="933"/>
      <c r="CM120" s="933"/>
      <c r="CN120" s="933"/>
      <c r="CO120" s="934"/>
      <c r="CP120" s="953" t="s">
        <v>470</v>
      </c>
      <c r="CQ120" s="954"/>
      <c r="CR120" s="954"/>
      <c r="CS120" s="954"/>
      <c r="CT120" s="954"/>
      <c r="CU120" s="954"/>
      <c r="CV120" s="954"/>
      <c r="CW120" s="954"/>
      <c r="CX120" s="954"/>
      <c r="CY120" s="954"/>
      <c r="CZ120" s="954"/>
      <c r="DA120" s="954"/>
      <c r="DB120" s="954"/>
      <c r="DC120" s="954"/>
      <c r="DD120" s="954"/>
      <c r="DE120" s="954"/>
      <c r="DF120" s="955"/>
      <c r="DG120" s="942">
        <v>704261</v>
      </c>
      <c r="DH120" s="923"/>
      <c r="DI120" s="923"/>
      <c r="DJ120" s="923"/>
      <c r="DK120" s="923"/>
      <c r="DL120" s="923">
        <v>618352</v>
      </c>
      <c r="DM120" s="923"/>
      <c r="DN120" s="923"/>
      <c r="DO120" s="923"/>
      <c r="DP120" s="923"/>
      <c r="DQ120" s="923">
        <v>564294</v>
      </c>
      <c r="DR120" s="923"/>
      <c r="DS120" s="923"/>
      <c r="DT120" s="923"/>
      <c r="DU120" s="923"/>
      <c r="DV120" s="924">
        <v>47.6</v>
      </c>
      <c r="DW120" s="924"/>
      <c r="DX120" s="924"/>
      <c r="DY120" s="924"/>
      <c r="DZ120" s="925"/>
    </row>
    <row r="121" spans="1:130" s="246" customFormat="1" ht="26.25" customHeight="1" x14ac:dyDescent="0.15">
      <c r="A121" s="898"/>
      <c r="B121" s="899"/>
      <c r="C121" s="944" t="s">
        <v>471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410</v>
      </c>
      <c r="AB121" s="858"/>
      <c r="AC121" s="858"/>
      <c r="AD121" s="858"/>
      <c r="AE121" s="859"/>
      <c r="AF121" s="860" t="s">
        <v>139</v>
      </c>
      <c r="AG121" s="858"/>
      <c r="AH121" s="858"/>
      <c r="AI121" s="858"/>
      <c r="AJ121" s="859"/>
      <c r="AK121" s="860" t="s">
        <v>436</v>
      </c>
      <c r="AL121" s="858"/>
      <c r="AM121" s="858"/>
      <c r="AN121" s="858"/>
      <c r="AO121" s="859"/>
      <c r="AP121" s="905" t="s">
        <v>436</v>
      </c>
      <c r="AQ121" s="906"/>
      <c r="AR121" s="906"/>
      <c r="AS121" s="906"/>
      <c r="AT121" s="907"/>
      <c r="AU121" s="967"/>
      <c r="AV121" s="968"/>
      <c r="AW121" s="968"/>
      <c r="AX121" s="968"/>
      <c r="AY121" s="969"/>
      <c r="AZ121" s="893" t="s">
        <v>472</v>
      </c>
      <c r="BA121" s="828"/>
      <c r="BB121" s="828"/>
      <c r="BC121" s="828"/>
      <c r="BD121" s="828"/>
      <c r="BE121" s="828"/>
      <c r="BF121" s="828"/>
      <c r="BG121" s="828"/>
      <c r="BH121" s="828"/>
      <c r="BI121" s="828"/>
      <c r="BJ121" s="828"/>
      <c r="BK121" s="828"/>
      <c r="BL121" s="828"/>
      <c r="BM121" s="828"/>
      <c r="BN121" s="828"/>
      <c r="BO121" s="828"/>
      <c r="BP121" s="829"/>
      <c r="BQ121" s="894" t="s">
        <v>441</v>
      </c>
      <c r="BR121" s="895"/>
      <c r="BS121" s="895"/>
      <c r="BT121" s="895"/>
      <c r="BU121" s="895"/>
      <c r="BV121" s="895" t="s">
        <v>441</v>
      </c>
      <c r="BW121" s="895"/>
      <c r="BX121" s="895"/>
      <c r="BY121" s="895"/>
      <c r="BZ121" s="895"/>
      <c r="CA121" s="895" t="s">
        <v>436</v>
      </c>
      <c r="CB121" s="895"/>
      <c r="CC121" s="895"/>
      <c r="CD121" s="895"/>
      <c r="CE121" s="895"/>
      <c r="CF121" s="956" t="s">
        <v>410</v>
      </c>
      <c r="CG121" s="957"/>
      <c r="CH121" s="957"/>
      <c r="CI121" s="957"/>
      <c r="CJ121" s="957"/>
      <c r="CK121" s="950"/>
      <c r="CL121" s="936"/>
      <c r="CM121" s="936"/>
      <c r="CN121" s="936"/>
      <c r="CO121" s="937"/>
      <c r="CP121" s="916"/>
      <c r="CQ121" s="917"/>
      <c r="CR121" s="917"/>
      <c r="CS121" s="917"/>
      <c r="CT121" s="917"/>
      <c r="CU121" s="917"/>
      <c r="CV121" s="917"/>
      <c r="CW121" s="917"/>
      <c r="CX121" s="917"/>
      <c r="CY121" s="917"/>
      <c r="CZ121" s="917"/>
      <c r="DA121" s="917"/>
      <c r="DB121" s="917"/>
      <c r="DC121" s="917"/>
      <c r="DD121" s="917"/>
      <c r="DE121" s="917"/>
      <c r="DF121" s="918"/>
      <c r="DG121" s="894"/>
      <c r="DH121" s="895"/>
      <c r="DI121" s="895"/>
      <c r="DJ121" s="895"/>
      <c r="DK121" s="895"/>
      <c r="DL121" s="895"/>
      <c r="DM121" s="895"/>
      <c r="DN121" s="895"/>
      <c r="DO121" s="895"/>
      <c r="DP121" s="895"/>
      <c r="DQ121" s="895"/>
      <c r="DR121" s="895"/>
      <c r="DS121" s="895"/>
      <c r="DT121" s="895"/>
      <c r="DU121" s="895"/>
      <c r="DV121" s="872"/>
      <c r="DW121" s="872"/>
      <c r="DX121" s="872"/>
      <c r="DY121" s="872"/>
      <c r="DZ121" s="873"/>
    </row>
    <row r="122" spans="1:130" s="246" customFormat="1" ht="26.25" customHeight="1" x14ac:dyDescent="0.15">
      <c r="A122" s="898"/>
      <c r="B122" s="899"/>
      <c r="C122" s="902" t="s">
        <v>453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410</v>
      </c>
      <c r="AB122" s="858"/>
      <c r="AC122" s="858"/>
      <c r="AD122" s="858"/>
      <c r="AE122" s="859"/>
      <c r="AF122" s="860" t="s">
        <v>437</v>
      </c>
      <c r="AG122" s="858"/>
      <c r="AH122" s="858"/>
      <c r="AI122" s="858"/>
      <c r="AJ122" s="859"/>
      <c r="AK122" s="860" t="s">
        <v>410</v>
      </c>
      <c r="AL122" s="858"/>
      <c r="AM122" s="858"/>
      <c r="AN122" s="858"/>
      <c r="AO122" s="859"/>
      <c r="AP122" s="905" t="s">
        <v>437</v>
      </c>
      <c r="AQ122" s="906"/>
      <c r="AR122" s="906"/>
      <c r="AS122" s="906"/>
      <c r="AT122" s="907"/>
      <c r="AU122" s="967"/>
      <c r="AV122" s="968"/>
      <c r="AW122" s="968"/>
      <c r="AX122" s="968"/>
      <c r="AY122" s="969"/>
      <c r="AZ122" s="960" t="s">
        <v>473</v>
      </c>
      <c r="BA122" s="961"/>
      <c r="BB122" s="961"/>
      <c r="BC122" s="961"/>
      <c r="BD122" s="961"/>
      <c r="BE122" s="961"/>
      <c r="BF122" s="961"/>
      <c r="BG122" s="961"/>
      <c r="BH122" s="961"/>
      <c r="BI122" s="961"/>
      <c r="BJ122" s="961"/>
      <c r="BK122" s="961"/>
      <c r="BL122" s="961"/>
      <c r="BM122" s="961"/>
      <c r="BN122" s="961"/>
      <c r="BO122" s="961"/>
      <c r="BP122" s="962"/>
      <c r="BQ122" s="963">
        <v>2201880</v>
      </c>
      <c r="BR122" s="926"/>
      <c r="BS122" s="926"/>
      <c r="BT122" s="926"/>
      <c r="BU122" s="926"/>
      <c r="BV122" s="926">
        <v>2217168</v>
      </c>
      <c r="BW122" s="926"/>
      <c r="BX122" s="926"/>
      <c r="BY122" s="926"/>
      <c r="BZ122" s="926"/>
      <c r="CA122" s="926">
        <v>2351165</v>
      </c>
      <c r="CB122" s="926"/>
      <c r="CC122" s="926"/>
      <c r="CD122" s="926"/>
      <c r="CE122" s="926"/>
      <c r="CF122" s="927">
        <v>198.5</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x14ac:dyDescent="0.15">
      <c r="A123" s="898"/>
      <c r="B123" s="899"/>
      <c r="C123" s="902" t="s">
        <v>459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441</v>
      </c>
      <c r="AB123" s="858"/>
      <c r="AC123" s="858"/>
      <c r="AD123" s="858"/>
      <c r="AE123" s="859"/>
      <c r="AF123" s="860" t="s">
        <v>436</v>
      </c>
      <c r="AG123" s="858"/>
      <c r="AH123" s="858"/>
      <c r="AI123" s="858"/>
      <c r="AJ123" s="859"/>
      <c r="AK123" s="860" t="s">
        <v>437</v>
      </c>
      <c r="AL123" s="858"/>
      <c r="AM123" s="858"/>
      <c r="AN123" s="858"/>
      <c r="AO123" s="859"/>
      <c r="AP123" s="905" t="s">
        <v>436</v>
      </c>
      <c r="AQ123" s="906"/>
      <c r="AR123" s="906"/>
      <c r="AS123" s="906"/>
      <c r="AT123" s="907"/>
      <c r="AU123" s="970"/>
      <c r="AV123" s="971"/>
      <c r="AW123" s="971"/>
      <c r="AX123" s="971"/>
      <c r="AY123" s="971"/>
      <c r="AZ123" s="277" t="s">
        <v>191</v>
      </c>
      <c r="BA123" s="277"/>
      <c r="BB123" s="277"/>
      <c r="BC123" s="277"/>
      <c r="BD123" s="277"/>
      <c r="BE123" s="277"/>
      <c r="BF123" s="277"/>
      <c r="BG123" s="277"/>
      <c r="BH123" s="277"/>
      <c r="BI123" s="277"/>
      <c r="BJ123" s="277"/>
      <c r="BK123" s="277"/>
      <c r="BL123" s="277"/>
      <c r="BM123" s="277"/>
      <c r="BN123" s="277"/>
      <c r="BO123" s="958" t="s">
        <v>474</v>
      </c>
      <c r="BP123" s="959"/>
      <c r="BQ123" s="913">
        <v>3384043</v>
      </c>
      <c r="BR123" s="914"/>
      <c r="BS123" s="914"/>
      <c r="BT123" s="914"/>
      <c r="BU123" s="914"/>
      <c r="BV123" s="914">
        <v>3904530</v>
      </c>
      <c r="BW123" s="914"/>
      <c r="BX123" s="914"/>
      <c r="BY123" s="914"/>
      <c r="BZ123" s="914"/>
      <c r="CA123" s="914">
        <v>4061201</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462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139</v>
      </c>
      <c r="AB124" s="858"/>
      <c r="AC124" s="858"/>
      <c r="AD124" s="858"/>
      <c r="AE124" s="859"/>
      <c r="AF124" s="860" t="s">
        <v>139</v>
      </c>
      <c r="AG124" s="858"/>
      <c r="AH124" s="858"/>
      <c r="AI124" s="858"/>
      <c r="AJ124" s="859"/>
      <c r="AK124" s="860" t="s">
        <v>437</v>
      </c>
      <c r="AL124" s="858"/>
      <c r="AM124" s="858"/>
      <c r="AN124" s="858"/>
      <c r="AO124" s="859"/>
      <c r="AP124" s="905" t="s">
        <v>139</v>
      </c>
      <c r="AQ124" s="906"/>
      <c r="AR124" s="906"/>
      <c r="AS124" s="906"/>
      <c r="AT124" s="907"/>
      <c r="AU124" s="908" t="s">
        <v>475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34.9</v>
      </c>
      <c r="BR124" s="912"/>
      <c r="BS124" s="912"/>
      <c r="BT124" s="912"/>
      <c r="BU124" s="912"/>
      <c r="BV124" s="912">
        <v>2.2999999999999998</v>
      </c>
      <c r="BW124" s="912"/>
      <c r="BX124" s="912"/>
      <c r="BY124" s="912"/>
      <c r="BZ124" s="912"/>
      <c r="CA124" s="912" t="s">
        <v>441</v>
      </c>
      <c r="CB124" s="912"/>
      <c r="CC124" s="912"/>
      <c r="CD124" s="912"/>
      <c r="CE124" s="912"/>
      <c r="CF124" s="802"/>
      <c r="CG124" s="803"/>
      <c r="CH124" s="803"/>
      <c r="CI124" s="803"/>
      <c r="CJ124" s="943"/>
      <c r="CK124" s="951"/>
      <c r="CL124" s="951"/>
      <c r="CM124" s="951"/>
      <c r="CN124" s="951"/>
      <c r="CO124" s="952"/>
      <c r="CP124" s="916" t="s">
        <v>476</v>
      </c>
      <c r="CQ124" s="917"/>
      <c r="CR124" s="917"/>
      <c r="CS124" s="917"/>
      <c r="CT124" s="917"/>
      <c r="CU124" s="917"/>
      <c r="CV124" s="917"/>
      <c r="CW124" s="917"/>
      <c r="CX124" s="917"/>
      <c r="CY124" s="917"/>
      <c r="CZ124" s="917"/>
      <c r="DA124" s="917"/>
      <c r="DB124" s="917"/>
      <c r="DC124" s="917"/>
      <c r="DD124" s="917"/>
      <c r="DE124" s="917"/>
      <c r="DF124" s="918"/>
      <c r="DG124" s="840" t="s">
        <v>477</v>
      </c>
      <c r="DH124" s="841"/>
      <c r="DI124" s="841"/>
      <c r="DJ124" s="841"/>
      <c r="DK124" s="842"/>
      <c r="DL124" s="843" t="s">
        <v>478</v>
      </c>
      <c r="DM124" s="841"/>
      <c r="DN124" s="841"/>
      <c r="DO124" s="841"/>
      <c r="DP124" s="842"/>
      <c r="DQ124" s="843" t="s">
        <v>479</v>
      </c>
      <c r="DR124" s="841"/>
      <c r="DS124" s="841"/>
      <c r="DT124" s="841"/>
      <c r="DU124" s="842"/>
      <c r="DV124" s="929" t="s">
        <v>410</v>
      </c>
      <c r="DW124" s="930"/>
      <c r="DX124" s="930"/>
      <c r="DY124" s="930"/>
      <c r="DZ124" s="931"/>
    </row>
    <row r="125" spans="1:130" s="246" customFormat="1" ht="26.25" customHeight="1" x14ac:dyDescent="0.15">
      <c r="A125" s="898"/>
      <c r="B125" s="899"/>
      <c r="C125" s="902" t="s">
        <v>464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479</v>
      </c>
      <c r="AB125" s="858"/>
      <c r="AC125" s="858"/>
      <c r="AD125" s="858"/>
      <c r="AE125" s="859"/>
      <c r="AF125" s="860" t="s">
        <v>480</v>
      </c>
      <c r="AG125" s="858"/>
      <c r="AH125" s="858"/>
      <c r="AI125" s="858"/>
      <c r="AJ125" s="859"/>
      <c r="AK125" s="860" t="s">
        <v>481</v>
      </c>
      <c r="AL125" s="858"/>
      <c r="AM125" s="858"/>
      <c r="AN125" s="858"/>
      <c r="AO125" s="859"/>
      <c r="AP125" s="905" t="s">
        <v>139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482</v>
      </c>
      <c r="CL125" s="933"/>
      <c r="CM125" s="933"/>
      <c r="CN125" s="933"/>
      <c r="CO125" s="934"/>
      <c r="CP125" s="941" t="s">
        <v>483</v>
      </c>
      <c r="CQ125" s="886"/>
      <c r="CR125" s="886"/>
      <c r="CS125" s="886"/>
      <c r="CT125" s="886"/>
      <c r="CU125" s="886"/>
      <c r="CV125" s="886"/>
      <c r="CW125" s="886"/>
      <c r="CX125" s="886"/>
      <c r="CY125" s="886"/>
      <c r="CZ125" s="886"/>
      <c r="DA125" s="886"/>
      <c r="DB125" s="886"/>
      <c r="DC125" s="886"/>
      <c r="DD125" s="886"/>
      <c r="DE125" s="886"/>
      <c r="DF125" s="887"/>
      <c r="DG125" s="942" t="s">
        <v>484</v>
      </c>
      <c r="DH125" s="923"/>
      <c r="DI125" s="923"/>
      <c r="DJ125" s="923"/>
      <c r="DK125" s="923"/>
      <c r="DL125" s="923" t="s">
        <v>481</v>
      </c>
      <c r="DM125" s="923"/>
      <c r="DN125" s="923"/>
      <c r="DO125" s="923"/>
      <c r="DP125" s="923"/>
      <c r="DQ125" s="923" t="s">
        <v>485</v>
      </c>
      <c r="DR125" s="923"/>
      <c r="DS125" s="923"/>
      <c r="DT125" s="923"/>
      <c r="DU125" s="923"/>
      <c r="DV125" s="924" t="s">
        <v>486</v>
      </c>
      <c r="DW125" s="924"/>
      <c r="DX125" s="924"/>
      <c r="DY125" s="924"/>
      <c r="DZ125" s="925"/>
    </row>
    <row r="126" spans="1:130" s="246" customFormat="1" ht="26.25" customHeight="1" thickBot="1" x14ac:dyDescent="0.2">
      <c r="A126" s="898"/>
      <c r="B126" s="899"/>
      <c r="C126" s="902" t="s">
        <v>466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435</v>
      </c>
      <c r="AB126" s="858"/>
      <c r="AC126" s="858"/>
      <c r="AD126" s="858"/>
      <c r="AE126" s="859"/>
      <c r="AF126" s="860" t="s">
        <v>435</v>
      </c>
      <c r="AG126" s="858"/>
      <c r="AH126" s="858"/>
      <c r="AI126" s="858"/>
      <c r="AJ126" s="859"/>
      <c r="AK126" s="860" t="s">
        <v>139</v>
      </c>
      <c r="AL126" s="858"/>
      <c r="AM126" s="858"/>
      <c r="AN126" s="858"/>
      <c r="AO126" s="859"/>
      <c r="AP126" s="905" t="s">
        <v>486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487</v>
      </c>
      <c r="CQ126" s="828"/>
      <c r="CR126" s="828"/>
      <c r="CS126" s="828"/>
      <c r="CT126" s="828"/>
      <c r="CU126" s="828"/>
      <c r="CV126" s="828"/>
      <c r="CW126" s="828"/>
      <c r="CX126" s="828"/>
      <c r="CY126" s="828"/>
      <c r="CZ126" s="828"/>
      <c r="DA126" s="828"/>
      <c r="DB126" s="828"/>
      <c r="DC126" s="828"/>
      <c r="DD126" s="828"/>
      <c r="DE126" s="828"/>
      <c r="DF126" s="829"/>
      <c r="DG126" s="894" t="s">
        <v>486</v>
      </c>
      <c r="DH126" s="895"/>
      <c r="DI126" s="895"/>
      <c r="DJ126" s="895"/>
      <c r="DK126" s="895"/>
      <c r="DL126" s="895" t="s">
        <v>410</v>
      </c>
      <c r="DM126" s="895"/>
      <c r="DN126" s="895"/>
      <c r="DO126" s="895"/>
      <c r="DP126" s="895"/>
      <c r="DQ126" s="895" t="s">
        <v>139</v>
      </c>
      <c r="DR126" s="895"/>
      <c r="DS126" s="895"/>
      <c r="DT126" s="895"/>
      <c r="DU126" s="895"/>
      <c r="DV126" s="872" t="s">
        <v>486</v>
      </c>
      <c r="DW126" s="872"/>
      <c r="DX126" s="872"/>
      <c r="DY126" s="872"/>
      <c r="DZ126" s="873"/>
    </row>
    <row r="127" spans="1:130" s="246" customFormat="1" ht="26.25" customHeight="1" x14ac:dyDescent="0.15">
      <c r="A127" s="900"/>
      <c r="B127" s="901"/>
      <c r="C127" s="919" t="s">
        <v>488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489</v>
      </c>
      <c r="AB127" s="858"/>
      <c r="AC127" s="858"/>
      <c r="AD127" s="858"/>
      <c r="AE127" s="859"/>
      <c r="AF127" s="860" t="s">
        <v>486</v>
      </c>
      <c r="AG127" s="858"/>
      <c r="AH127" s="858"/>
      <c r="AI127" s="858"/>
      <c r="AJ127" s="859"/>
      <c r="AK127" s="860" t="s">
        <v>481</v>
      </c>
      <c r="AL127" s="858"/>
      <c r="AM127" s="858"/>
      <c r="AN127" s="858"/>
      <c r="AO127" s="859"/>
      <c r="AP127" s="905" t="s">
        <v>481</v>
      </c>
      <c r="AQ127" s="906"/>
      <c r="AR127" s="906"/>
      <c r="AS127" s="906"/>
      <c r="AT127" s="907"/>
      <c r="AU127" s="282"/>
      <c r="AV127" s="282"/>
      <c r="AW127" s="282"/>
      <c r="AX127" s="922" t="s">
        <v>490</v>
      </c>
      <c r="AY127" s="890"/>
      <c r="AZ127" s="890"/>
      <c r="BA127" s="890"/>
      <c r="BB127" s="890"/>
      <c r="BC127" s="890"/>
      <c r="BD127" s="890"/>
      <c r="BE127" s="891"/>
      <c r="BF127" s="889" t="s">
        <v>491</v>
      </c>
      <c r="BG127" s="890"/>
      <c r="BH127" s="890"/>
      <c r="BI127" s="890"/>
      <c r="BJ127" s="890"/>
      <c r="BK127" s="890"/>
      <c r="BL127" s="891"/>
      <c r="BM127" s="889" t="s">
        <v>492</v>
      </c>
      <c r="BN127" s="890"/>
      <c r="BO127" s="890"/>
      <c r="BP127" s="890"/>
      <c r="BQ127" s="890"/>
      <c r="BR127" s="890"/>
      <c r="BS127" s="891"/>
      <c r="BT127" s="889" t="s">
        <v>493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494</v>
      </c>
      <c r="CQ127" s="828"/>
      <c r="CR127" s="828"/>
      <c r="CS127" s="828"/>
      <c r="CT127" s="828"/>
      <c r="CU127" s="828"/>
      <c r="CV127" s="828"/>
      <c r="CW127" s="828"/>
      <c r="CX127" s="828"/>
      <c r="CY127" s="828"/>
      <c r="CZ127" s="828"/>
      <c r="DA127" s="828"/>
      <c r="DB127" s="828"/>
      <c r="DC127" s="828"/>
      <c r="DD127" s="828"/>
      <c r="DE127" s="828"/>
      <c r="DF127" s="829"/>
      <c r="DG127" s="894" t="s">
        <v>495</v>
      </c>
      <c r="DH127" s="895"/>
      <c r="DI127" s="895"/>
      <c r="DJ127" s="895"/>
      <c r="DK127" s="895"/>
      <c r="DL127" s="895" t="s">
        <v>486</v>
      </c>
      <c r="DM127" s="895"/>
      <c r="DN127" s="895"/>
      <c r="DO127" s="895"/>
      <c r="DP127" s="895"/>
      <c r="DQ127" s="895" t="s">
        <v>477</v>
      </c>
      <c r="DR127" s="895"/>
      <c r="DS127" s="895"/>
      <c r="DT127" s="895"/>
      <c r="DU127" s="895"/>
      <c r="DV127" s="872" t="s">
        <v>484</v>
      </c>
      <c r="DW127" s="872"/>
      <c r="DX127" s="872"/>
      <c r="DY127" s="872"/>
      <c r="DZ127" s="873"/>
    </row>
    <row r="128" spans="1:130" s="246" customFormat="1" ht="26.25" customHeight="1" thickBot="1" x14ac:dyDescent="0.2">
      <c r="A128" s="874" t="s">
        <v>496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497</v>
      </c>
      <c r="X128" s="876"/>
      <c r="Y128" s="876"/>
      <c r="Z128" s="877"/>
      <c r="AA128" s="878">
        <v>1</v>
      </c>
      <c r="AB128" s="879"/>
      <c r="AC128" s="879"/>
      <c r="AD128" s="879"/>
      <c r="AE128" s="880"/>
      <c r="AF128" s="881">
        <v>82</v>
      </c>
      <c r="AG128" s="879"/>
      <c r="AH128" s="879"/>
      <c r="AI128" s="879"/>
      <c r="AJ128" s="880"/>
      <c r="AK128" s="881">
        <v>82</v>
      </c>
      <c r="AL128" s="879"/>
      <c r="AM128" s="879"/>
      <c r="AN128" s="879"/>
      <c r="AO128" s="880"/>
      <c r="AP128" s="882"/>
      <c r="AQ128" s="883"/>
      <c r="AR128" s="883"/>
      <c r="AS128" s="883"/>
      <c r="AT128" s="884"/>
      <c r="AU128" s="282"/>
      <c r="AV128" s="282"/>
      <c r="AW128" s="282"/>
      <c r="AX128" s="885" t="s">
        <v>498</v>
      </c>
      <c r="AY128" s="886"/>
      <c r="AZ128" s="886"/>
      <c r="BA128" s="886"/>
      <c r="BB128" s="886"/>
      <c r="BC128" s="886"/>
      <c r="BD128" s="886"/>
      <c r="BE128" s="887"/>
      <c r="BF128" s="864" t="s">
        <v>486</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499</v>
      </c>
      <c r="CQ128" s="806"/>
      <c r="CR128" s="806"/>
      <c r="CS128" s="806"/>
      <c r="CT128" s="806"/>
      <c r="CU128" s="806"/>
      <c r="CV128" s="806"/>
      <c r="CW128" s="806"/>
      <c r="CX128" s="806"/>
      <c r="CY128" s="806"/>
      <c r="CZ128" s="806"/>
      <c r="DA128" s="806"/>
      <c r="DB128" s="806"/>
      <c r="DC128" s="806"/>
      <c r="DD128" s="806"/>
      <c r="DE128" s="806"/>
      <c r="DF128" s="807"/>
      <c r="DG128" s="868" t="s">
        <v>477</v>
      </c>
      <c r="DH128" s="869"/>
      <c r="DI128" s="869"/>
      <c r="DJ128" s="869"/>
      <c r="DK128" s="869"/>
      <c r="DL128" s="869" t="s">
        <v>495</v>
      </c>
      <c r="DM128" s="869"/>
      <c r="DN128" s="869"/>
      <c r="DO128" s="869"/>
      <c r="DP128" s="869"/>
      <c r="DQ128" s="869" t="s">
        <v>486</v>
      </c>
      <c r="DR128" s="869"/>
      <c r="DS128" s="869"/>
      <c r="DT128" s="869"/>
      <c r="DU128" s="869"/>
      <c r="DV128" s="870" t="s">
        <v>435</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500</v>
      </c>
      <c r="X129" s="855"/>
      <c r="Y129" s="855"/>
      <c r="Z129" s="856"/>
      <c r="AA129" s="857">
        <v>1469169</v>
      </c>
      <c r="AB129" s="858"/>
      <c r="AC129" s="858"/>
      <c r="AD129" s="858"/>
      <c r="AE129" s="859"/>
      <c r="AF129" s="860">
        <v>1398149</v>
      </c>
      <c r="AG129" s="858"/>
      <c r="AH129" s="858"/>
      <c r="AI129" s="858"/>
      <c r="AJ129" s="859"/>
      <c r="AK129" s="860">
        <v>1355076</v>
      </c>
      <c r="AL129" s="858"/>
      <c r="AM129" s="858"/>
      <c r="AN129" s="858"/>
      <c r="AO129" s="859"/>
      <c r="AP129" s="861"/>
      <c r="AQ129" s="862"/>
      <c r="AR129" s="862"/>
      <c r="AS129" s="862"/>
      <c r="AT129" s="863"/>
      <c r="AU129" s="284"/>
      <c r="AV129" s="284"/>
      <c r="AW129" s="284"/>
      <c r="AX129" s="827" t="s">
        <v>501</v>
      </c>
      <c r="AY129" s="828"/>
      <c r="AZ129" s="828"/>
      <c r="BA129" s="828"/>
      <c r="BB129" s="828"/>
      <c r="BC129" s="828"/>
      <c r="BD129" s="828"/>
      <c r="BE129" s="829"/>
      <c r="BF129" s="847" t="s">
        <v>481</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503</v>
      </c>
      <c r="X130" s="855"/>
      <c r="Y130" s="855"/>
      <c r="Z130" s="856"/>
      <c r="AA130" s="857">
        <v>170227</v>
      </c>
      <c r="AB130" s="858"/>
      <c r="AC130" s="858"/>
      <c r="AD130" s="858"/>
      <c r="AE130" s="859"/>
      <c r="AF130" s="860">
        <v>185554</v>
      </c>
      <c r="AG130" s="858"/>
      <c r="AH130" s="858"/>
      <c r="AI130" s="858"/>
      <c r="AJ130" s="859"/>
      <c r="AK130" s="860">
        <v>170624</v>
      </c>
      <c r="AL130" s="858"/>
      <c r="AM130" s="858"/>
      <c r="AN130" s="858"/>
      <c r="AO130" s="859"/>
      <c r="AP130" s="861"/>
      <c r="AQ130" s="862"/>
      <c r="AR130" s="862"/>
      <c r="AS130" s="862"/>
      <c r="AT130" s="863"/>
      <c r="AU130" s="284"/>
      <c r="AV130" s="284"/>
      <c r="AW130" s="284"/>
      <c r="AX130" s="827" t="s">
        <v>504</v>
      </c>
      <c r="AY130" s="828"/>
      <c r="AZ130" s="828"/>
      <c r="BA130" s="828"/>
      <c r="BB130" s="828"/>
      <c r="BC130" s="828"/>
      <c r="BD130" s="828"/>
      <c r="BE130" s="829"/>
      <c r="BF130" s="830">
        <v>8.3000000000000007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505</v>
      </c>
      <c r="X131" s="838"/>
      <c r="Y131" s="838"/>
      <c r="Z131" s="839"/>
      <c r="AA131" s="840">
        <v>1298942</v>
      </c>
      <c r="AB131" s="841"/>
      <c r="AC131" s="841"/>
      <c r="AD131" s="841"/>
      <c r="AE131" s="842"/>
      <c r="AF131" s="843">
        <v>1212595</v>
      </c>
      <c r="AG131" s="841"/>
      <c r="AH131" s="841"/>
      <c r="AI131" s="841"/>
      <c r="AJ131" s="842"/>
      <c r="AK131" s="843">
        <v>1184452</v>
      </c>
      <c r="AL131" s="841"/>
      <c r="AM131" s="841"/>
      <c r="AN131" s="841"/>
      <c r="AO131" s="842"/>
      <c r="AP131" s="844"/>
      <c r="AQ131" s="845"/>
      <c r="AR131" s="845"/>
      <c r="AS131" s="845"/>
      <c r="AT131" s="846"/>
      <c r="AU131" s="284"/>
      <c r="AV131" s="284"/>
      <c r="AW131" s="284"/>
      <c r="AX131" s="805" t="s">
        <v>506</v>
      </c>
      <c r="AY131" s="806"/>
      <c r="AZ131" s="806"/>
      <c r="BA131" s="806"/>
      <c r="BB131" s="806"/>
      <c r="BC131" s="806"/>
      <c r="BD131" s="806"/>
      <c r="BE131" s="807"/>
      <c r="BF131" s="808" t="s">
        <v>485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508</v>
      </c>
      <c r="W132" s="818"/>
      <c r="X132" s="818"/>
      <c r="Y132" s="818"/>
      <c r="Z132" s="819"/>
      <c r="AA132" s="820">
        <v>7.0589756890000004</v>
      </c>
      <c r="AB132" s="821"/>
      <c r="AC132" s="821"/>
      <c r="AD132" s="821"/>
      <c r="AE132" s="822"/>
      <c r="AF132" s="823">
        <v>9.0668360000000003</v>
      </c>
      <c r="AG132" s="821"/>
      <c r="AH132" s="821"/>
      <c r="AI132" s="821"/>
      <c r="AJ132" s="822"/>
      <c r="AK132" s="823">
        <v>8.8885830749999997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509</v>
      </c>
      <c r="W133" s="797"/>
      <c r="X133" s="797"/>
      <c r="Y133" s="797"/>
      <c r="Z133" s="798"/>
      <c r="AA133" s="799">
        <v>8.6</v>
      </c>
      <c r="AB133" s="800"/>
      <c r="AC133" s="800"/>
      <c r="AD133" s="800"/>
      <c r="AE133" s="801"/>
      <c r="AF133" s="799">
        <v>7.9</v>
      </c>
      <c r="AG133" s="800"/>
      <c r="AH133" s="800"/>
      <c r="AI133" s="800"/>
      <c r="AJ133" s="801"/>
      <c r="AK133" s="799">
        <v>8.3000000000000007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JKxeE05nzvF8IM1onTWZHmEi29dpqGPKwYqtNS6Ssq10a0u2tsFphTIJAA8coLhlT/Ruva57O2AzTgIRaLKXvQ==" saltValue="/Eo/gyrBfw88ijj8GllgW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QMQ1Xz41SP9YbX0x7U032tZ/s95yn8WdyL0pBbDPvzr0GGtUUnlnJfUn588kzxVAioapZ/YF+ltlSxI6J0p8w==" saltValue="mCfG5v5PloeTlLKAr2bo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7Mg/ouP0ln+Q4itDTk9V5Qq6bLhXBfQ7woaTQKPj39QpzG1hF9uuEttRbsRPW8XdzmrzPMuk8n6Unv090dfXjg==" saltValue="9455atWQoOJ61utqCqrul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513</v>
      </c>
      <c r="AP7" s="303"/>
      <c r="AQ7" s="304" t="s">
        <v>514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515</v>
      </c>
      <c r="AQ8" s="310" t="s">
        <v>516</v>
      </c>
      <c r="AR8" s="311" t="s">
        <v>517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518</v>
      </c>
      <c r="AL9" s="1227"/>
      <c r="AM9" s="1227"/>
      <c r="AN9" s="1228"/>
      <c r="AO9" s="312">
        <v>503923</v>
      </c>
      <c r="AP9" s="312">
        <v>282785</v>
      </c>
      <c r="AQ9" s="313">
        <v>168530</v>
      </c>
      <c r="AR9" s="314">
        <v>67.8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519</v>
      </c>
      <c r="AL10" s="1227"/>
      <c r="AM10" s="1227"/>
      <c r="AN10" s="1228"/>
      <c r="AO10" s="315">
        <v>59394</v>
      </c>
      <c r="AP10" s="315">
        <v>33330</v>
      </c>
      <c r="AQ10" s="316">
        <v>21048</v>
      </c>
      <c r="AR10" s="317">
        <v>58.4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520</v>
      </c>
      <c r="AL11" s="1227"/>
      <c r="AM11" s="1227"/>
      <c r="AN11" s="1228"/>
      <c r="AO11" s="315">
        <v>137137</v>
      </c>
      <c r="AP11" s="315">
        <v>76957</v>
      </c>
      <c r="AQ11" s="316">
        <v>26640</v>
      </c>
      <c r="AR11" s="317">
        <v>188.9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521</v>
      </c>
      <c r="AL12" s="1227"/>
      <c r="AM12" s="1227"/>
      <c r="AN12" s="1228"/>
      <c r="AO12" s="315" t="s">
        <v>522</v>
      </c>
      <c r="AP12" s="315" t="s">
        <v>522</v>
      </c>
      <c r="AQ12" s="316">
        <v>1878</v>
      </c>
      <c r="AR12" s="317" t="s">
        <v>522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523</v>
      </c>
      <c r="AL13" s="1227"/>
      <c r="AM13" s="1227"/>
      <c r="AN13" s="1228"/>
      <c r="AO13" s="315" t="s">
        <v>522</v>
      </c>
      <c r="AP13" s="315" t="s">
        <v>522</v>
      </c>
      <c r="AQ13" s="316" t="s">
        <v>522</v>
      </c>
      <c r="AR13" s="317" t="s">
        <v>522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524</v>
      </c>
      <c r="AL14" s="1227"/>
      <c r="AM14" s="1227"/>
      <c r="AN14" s="1228"/>
      <c r="AO14" s="315">
        <v>16036</v>
      </c>
      <c r="AP14" s="315">
        <v>8999</v>
      </c>
      <c r="AQ14" s="316">
        <v>7469</v>
      </c>
      <c r="AR14" s="317">
        <v>20.5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525</v>
      </c>
      <c r="AL15" s="1227"/>
      <c r="AM15" s="1227"/>
      <c r="AN15" s="1228"/>
      <c r="AO15" s="315">
        <v>29699</v>
      </c>
      <c r="AP15" s="315">
        <v>16666</v>
      </c>
      <c r="AQ15" s="316">
        <v>4705</v>
      </c>
      <c r="AR15" s="317">
        <v>254.2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526</v>
      </c>
      <c r="AL16" s="1230"/>
      <c r="AM16" s="1230"/>
      <c r="AN16" s="1231"/>
      <c r="AO16" s="315">
        <v>-59197</v>
      </c>
      <c r="AP16" s="315">
        <v>-33219</v>
      </c>
      <c r="AQ16" s="316">
        <v>-16375</v>
      </c>
      <c r="AR16" s="317">
        <v>102.9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191</v>
      </c>
      <c r="AL17" s="1230"/>
      <c r="AM17" s="1230"/>
      <c r="AN17" s="1231"/>
      <c r="AO17" s="315">
        <v>686992</v>
      </c>
      <c r="AP17" s="315">
        <v>385517</v>
      </c>
      <c r="AQ17" s="316">
        <v>213894</v>
      </c>
      <c r="AR17" s="317">
        <v>80.2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531</v>
      </c>
      <c r="AL21" s="1224"/>
      <c r="AM21" s="1224"/>
      <c r="AN21" s="1225"/>
      <c r="AO21" s="327">
        <v>33.11</v>
      </c>
      <c r="AP21" s="328">
        <v>19.28</v>
      </c>
      <c r="AQ21" s="329">
        <v>13.83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532</v>
      </c>
      <c r="AL22" s="1224"/>
      <c r="AM22" s="1224"/>
      <c r="AN22" s="1225"/>
      <c r="AO22" s="332">
        <v>92.8</v>
      </c>
      <c r="AP22" s="333">
        <v>95</v>
      </c>
      <c r="AQ22" s="334">
        <v>-2.2000000000000002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513</v>
      </c>
      <c r="AP30" s="303"/>
      <c r="AQ30" s="304" t="s">
        <v>514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515</v>
      </c>
      <c r="AQ31" s="310" t="s">
        <v>516</v>
      </c>
      <c r="AR31" s="311" t="s">
        <v>517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536</v>
      </c>
      <c r="AL32" s="1215"/>
      <c r="AM32" s="1215"/>
      <c r="AN32" s="1216"/>
      <c r="AO32" s="342">
        <v>190592</v>
      </c>
      <c r="AP32" s="342">
        <v>106954</v>
      </c>
      <c r="AQ32" s="343">
        <v>102582</v>
      </c>
      <c r="AR32" s="344">
        <v>4.3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537</v>
      </c>
      <c r="AL33" s="1215"/>
      <c r="AM33" s="1215"/>
      <c r="AN33" s="1216"/>
      <c r="AO33" s="342" t="s">
        <v>522</v>
      </c>
      <c r="AP33" s="342" t="s">
        <v>522</v>
      </c>
      <c r="AQ33" s="343" t="s">
        <v>522</v>
      </c>
      <c r="AR33" s="344" t="s">
        <v>522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538</v>
      </c>
      <c r="AL34" s="1215"/>
      <c r="AM34" s="1215"/>
      <c r="AN34" s="1216"/>
      <c r="AO34" s="342" t="s">
        <v>522</v>
      </c>
      <c r="AP34" s="342" t="s">
        <v>522</v>
      </c>
      <c r="AQ34" s="343" t="s">
        <v>522</v>
      </c>
      <c r="AR34" s="344" t="s">
        <v>522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539</v>
      </c>
      <c r="AL35" s="1215"/>
      <c r="AM35" s="1215"/>
      <c r="AN35" s="1216"/>
      <c r="AO35" s="342">
        <v>58486</v>
      </c>
      <c r="AP35" s="342">
        <v>32820</v>
      </c>
      <c r="AQ35" s="343">
        <v>28843</v>
      </c>
      <c r="AR35" s="344">
        <v>13.8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540</v>
      </c>
      <c r="AL36" s="1215"/>
      <c r="AM36" s="1215"/>
      <c r="AN36" s="1216"/>
      <c r="AO36" s="342">
        <v>26909</v>
      </c>
      <c r="AP36" s="342">
        <v>15100</v>
      </c>
      <c r="AQ36" s="343">
        <v>2374</v>
      </c>
      <c r="AR36" s="344">
        <v>536.1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541</v>
      </c>
      <c r="AL37" s="1215"/>
      <c r="AM37" s="1215"/>
      <c r="AN37" s="1216"/>
      <c r="AO37" s="342" t="s">
        <v>522</v>
      </c>
      <c r="AP37" s="342" t="s">
        <v>522</v>
      </c>
      <c r="AQ37" s="343">
        <v>1030</v>
      </c>
      <c r="AR37" s="344" t="s">
        <v>522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542</v>
      </c>
      <c r="AL38" s="1218"/>
      <c r="AM38" s="1218"/>
      <c r="AN38" s="1219"/>
      <c r="AO38" s="345" t="s">
        <v>522</v>
      </c>
      <c r="AP38" s="345" t="s">
        <v>522</v>
      </c>
      <c r="AQ38" s="346">
        <v>19</v>
      </c>
      <c r="AR38" s="334" t="s">
        <v>522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543</v>
      </c>
      <c r="AL39" s="1218"/>
      <c r="AM39" s="1218"/>
      <c r="AN39" s="1219"/>
      <c r="AO39" s="342">
        <v>-82</v>
      </c>
      <c r="AP39" s="342">
        <v>-46</v>
      </c>
      <c r="AQ39" s="343">
        <v>-3618</v>
      </c>
      <c r="AR39" s="344">
        <v>-98.7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544</v>
      </c>
      <c r="AL40" s="1215"/>
      <c r="AM40" s="1215"/>
      <c r="AN40" s="1216"/>
      <c r="AO40" s="342">
        <v>-170624</v>
      </c>
      <c r="AP40" s="342">
        <v>-95749</v>
      </c>
      <c r="AQ40" s="343">
        <v>-102150</v>
      </c>
      <c r="AR40" s="344">
        <v>-6.3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303</v>
      </c>
      <c r="AL41" s="1221"/>
      <c r="AM41" s="1221"/>
      <c r="AN41" s="1222"/>
      <c r="AO41" s="342">
        <v>105281</v>
      </c>
      <c r="AP41" s="342">
        <v>59080</v>
      </c>
      <c r="AQ41" s="343">
        <v>29081</v>
      </c>
      <c r="AR41" s="344">
        <v>103.2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513</v>
      </c>
      <c r="AN49" s="1209" t="s">
        <v>548</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549</v>
      </c>
      <c r="AO50" s="359" t="s">
        <v>550</v>
      </c>
      <c r="AP50" s="360" t="s">
        <v>551</v>
      </c>
      <c r="AQ50" s="361" t="s">
        <v>552</v>
      </c>
      <c r="AR50" s="362" t="s">
        <v>553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144406</v>
      </c>
      <c r="AN51" s="364">
        <v>69728</v>
      </c>
      <c r="AO51" s="365">
        <v>4.5</v>
      </c>
      <c r="AP51" s="366">
        <v>288550</v>
      </c>
      <c r="AQ51" s="367">
        <v>20.8</v>
      </c>
      <c r="AR51" s="368">
        <v>-16.3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87931</v>
      </c>
      <c r="AN52" s="372">
        <v>42458</v>
      </c>
      <c r="AO52" s="373">
        <v>-21.6</v>
      </c>
      <c r="AP52" s="374">
        <v>141525</v>
      </c>
      <c r="AQ52" s="375">
        <v>10.1</v>
      </c>
      <c r="AR52" s="376">
        <v>-31.7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425778</v>
      </c>
      <c r="AN53" s="364">
        <v>217234</v>
      </c>
      <c r="AO53" s="365">
        <v>211.5</v>
      </c>
      <c r="AP53" s="366">
        <v>245039</v>
      </c>
      <c r="AQ53" s="367">
        <v>-15.1</v>
      </c>
      <c r="AR53" s="368">
        <v>226.6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140999</v>
      </c>
      <c r="AN54" s="372">
        <v>71938</v>
      </c>
      <c r="AO54" s="373">
        <v>69.400000000000006</v>
      </c>
      <c r="AP54" s="374">
        <v>108922</v>
      </c>
      <c r="AQ54" s="375">
        <v>-23</v>
      </c>
      <c r="AR54" s="376">
        <v>92.4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610864</v>
      </c>
      <c r="AN55" s="364">
        <v>324755</v>
      </c>
      <c r="AO55" s="365">
        <v>49.5</v>
      </c>
      <c r="AP55" s="366">
        <v>237994</v>
      </c>
      <c r="AQ55" s="367">
        <v>-2.9</v>
      </c>
      <c r="AR55" s="368">
        <v>52.4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214443</v>
      </c>
      <c r="AN56" s="372">
        <v>114005</v>
      </c>
      <c r="AO56" s="373">
        <v>58.5</v>
      </c>
      <c r="AP56" s="374">
        <v>110361</v>
      </c>
      <c r="AQ56" s="375">
        <v>1.3</v>
      </c>
      <c r="AR56" s="376">
        <v>57.2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846613</v>
      </c>
      <c r="AN57" s="364">
        <v>462125</v>
      </c>
      <c r="AO57" s="365">
        <v>42.3</v>
      </c>
      <c r="AP57" s="366">
        <v>267911</v>
      </c>
      <c r="AQ57" s="367">
        <v>12.6</v>
      </c>
      <c r="AR57" s="368">
        <v>29.7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304521</v>
      </c>
      <c r="AN58" s="372">
        <v>166223</v>
      </c>
      <c r="AO58" s="373">
        <v>45.8</v>
      </c>
      <c r="AP58" s="374">
        <v>106425</v>
      </c>
      <c r="AQ58" s="375">
        <v>-3.6</v>
      </c>
      <c r="AR58" s="376">
        <v>49.4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439381</v>
      </c>
      <c r="AN59" s="364">
        <v>246566</v>
      </c>
      <c r="AO59" s="365">
        <v>-46.6</v>
      </c>
      <c r="AP59" s="366">
        <v>228215</v>
      </c>
      <c r="AQ59" s="367">
        <v>-14.8</v>
      </c>
      <c r="AR59" s="368">
        <v>-31.8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325875</v>
      </c>
      <c r="AN60" s="372">
        <v>182870</v>
      </c>
      <c r="AO60" s="373">
        <v>10</v>
      </c>
      <c r="AP60" s="374">
        <v>117571</v>
      </c>
      <c r="AQ60" s="375">
        <v>10.5</v>
      </c>
      <c r="AR60" s="376">
        <v>-0.5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493408</v>
      </c>
      <c r="AN61" s="379">
        <v>264082</v>
      </c>
      <c r="AO61" s="380">
        <v>52.2</v>
      </c>
      <c r="AP61" s="381">
        <v>253542</v>
      </c>
      <c r="AQ61" s="382">
        <v>0.1</v>
      </c>
      <c r="AR61" s="368">
        <v>52.1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214754</v>
      </c>
      <c r="AN62" s="372">
        <v>115499</v>
      </c>
      <c r="AO62" s="373">
        <v>32.4</v>
      </c>
      <c r="AP62" s="374">
        <v>116961</v>
      </c>
      <c r="AQ62" s="375">
        <v>-0.9</v>
      </c>
      <c r="AR62" s="376">
        <v>33.299999999999997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nYqraBmSElnuBU9V73A3H66JsKXjWsOgOCkF6u4paaIHWCEXe81kSNm5cPqAQgVMxXub5HjTG+scJTOSqBQmAg==" saltValue="/KgYk94FQPCk5BsM8+w8q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bRMpm52YLvmMXgxabn7jEKNO6zMpyMMOiEmg6mHRi4i8sGC80tWQnz6EDol78BlDKOcA/CnTxilP+8w2rKIgg==" saltValue="JexZBmW3ZJ+kBireHlotR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mF8AIm27rZYzSRPsM1xCRA3eqaiA32pxQiL4w0FxAgYINmq6UeNrx9WbrXLrel4k5wjcDX+CMJDMSBvl36cpw==" saltValue="CLiR/PHwSQqbYHWG0IMfH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2" t="s">
        <v>3</v>
      </c>
      <c r="D47" s="1232"/>
      <c r="E47" s="1233"/>
      <c r="F47" s="11">
        <v>42.67</v>
      </c>
      <c r="G47" s="12">
        <v>40.94</v>
      </c>
      <c r="H47" s="12">
        <v>42.03</v>
      </c>
      <c r="I47" s="12">
        <v>79.930000000000007</v>
      </c>
      <c r="J47" s="13">
        <v>82.48</v>
      </c>
    </row>
    <row r="48" spans="2:10" ht="57.75" customHeight="1" x14ac:dyDescent="0.15">
      <c r="B48" s="14"/>
      <c r="C48" s="1234" t="s">
        <v>4</v>
      </c>
      <c r="D48" s="1234"/>
      <c r="E48" s="1235"/>
      <c r="F48" s="15">
        <v>56.92</v>
      </c>
      <c r="G48" s="16">
        <v>63.54</v>
      </c>
      <c r="H48" s="16">
        <v>72.680000000000007</v>
      </c>
      <c r="I48" s="16">
        <v>25.21</v>
      </c>
      <c r="J48" s="17">
        <v>11.66</v>
      </c>
    </row>
    <row r="49" spans="2:10" ht="57.75" customHeight="1" thickBot="1" x14ac:dyDescent="0.2">
      <c r="B49" s="18"/>
      <c r="C49" s="1236" t="s">
        <v>5</v>
      </c>
      <c r="D49" s="1236"/>
      <c r="E49" s="1237"/>
      <c r="F49" s="19">
        <v>3.71</v>
      </c>
      <c r="G49" s="20">
        <v>8.99</v>
      </c>
      <c r="H49" s="20">
        <v>7.47</v>
      </c>
      <c r="I49" s="20" t="s">
        <v>569</v>
      </c>
      <c r="J49" s="21" t="s">
        <v>570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080+74L+hygINLhxpaXkp9YBfXzgQ0XFJf7OCf68GpY4Uu7Wnd7a/KozFitu5M92BqOZAE96OkW6DUEpeMfU7w==" saltValue="fSCUN5evTCKm6+QAUK9g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2020-09-17T10:14:21Z</cp:lastPrinted>
  <dcterms:created xsi:type="dcterms:W3CDTF">2020-02-10T05:03:10Z</dcterms:created>
  <dcterms:modified xsi:type="dcterms:W3CDTF">2020-09-17T10:14:30Z</dcterms:modified>
  <cp:category/>
</cp:coreProperties>
</file>