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0233F40-E257-4ADE-BC48-2EDD675F1ADE}" xr6:coauthVersionLast="47" xr6:coauthVersionMax="47" xr10:uidLastSave="{00000000-0000-0000-0000-000000000000}"/>
  <bookViews>
    <workbookView xWindow="20370" yWindow="-60" windowWidth="29040" windowHeight="15840" tabRatio="863" xr2:uid="{00000000-000D-0000-FFFF-FFFF00000000}"/>
  </bookViews>
  <sheets>
    <sheet name="★補助金額算定★(提出不要)" sheetId="11" r:id="rId1"/>
    <sheet name="確認表" sheetId="26" r:id="rId2"/>
    <sheet name="第１号様式" sheetId="17" r:id="rId3"/>
    <sheet name="第２号様式" sheetId="18" r:id="rId4"/>
    <sheet name="第３－１号様式①" sheetId="1" r:id="rId5"/>
    <sheet name="第３－１号様式②" sheetId="12" r:id="rId6"/>
    <sheet name="第３－１号様式③" sheetId="21" r:id="rId7"/>
    <sheet name="第３－１号様式④" sheetId="22" r:id="rId8"/>
    <sheet name="第３－１号様式⑤" sheetId="23" r:id="rId9"/>
    <sheet name="第３－１号様式⑥" sheetId="24" r:id="rId10"/>
    <sheet name="第３－２号様式" sheetId="2" r:id="rId11"/>
    <sheet name="第３－３号様式" sheetId="3" r:id="rId12"/>
    <sheet name="第４号様式" sheetId="7" r:id="rId13"/>
    <sheet name="第５号様式" sheetId="20" r:id="rId14"/>
    <sheet name="収支予算書" sheetId="19" r:id="rId15"/>
    <sheet name="委託費内訳" sheetId="10" r:id="rId16"/>
    <sheet name="別紙（運営収支状況調査票）" sheetId="27" r:id="rId17"/>
    <sheet name="別添" sheetId="25" r:id="rId18"/>
    <sheet name="（参考）別添２" sheetId="6" r:id="rId19"/>
    <sheet name="（参考）第３－２号記入要領" sheetId="4" r:id="rId20"/>
    <sheet name="（参考）保育料収入相当額及び調整率の算出方法" sheetId="28" r:id="rId21"/>
  </sheets>
  <definedNames>
    <definedName name="_Key1" localSheetId="20" hidden="1">#REF!</definedName>
    <definedName name="_Key1" localSheetId="1" hidden="1">#REF!</definedName>
    <definedName name="_Key1" localSheetId="16" hidden="1">#REF!</definedName>
    <definedName name="_Key1" hidden="1">#REF!</definedName>
    <definedName name="_Key2" localSheetId="20" hidden="1">#REF!</definedName>
    <definedName name="_Key2" localSheetId="1" hidden="1">#REF!</definedName>
    <definedName name="_Key2" localSheetId="16" hidden="1">#REF!</definedName>
    <definedName name="_Key2" hidden="1">#REF!</definedName>
    <definedName name="_Order1" hidden="1">255</definedName>
    <definedName name="_Order2" hidden="1">255</definedName>
    <definedName name="_Sort" localSheetId="20" hidden="1">#REF!</definedName>
    <definedName name="_Sort" localSheetId="1" hidden="1">#REF!</definedName>
    <definedName name="_Sort" localSheetId="16" hidden="1">#REF!</definedName>
    <definedName name="_Sort" hidden="1">#REF!</definedName>
    <definedName name="_xlnm.Print_Area" localSheetId="19">'（参考）第３－２号記入要領'!$A$1:$AO$15</definedName>
    <definedName name="_xlnm.Print_Area" localSheetId="1">確認表!$B$1:$C$29</definedName>
    <definedName name="_xlnm.Print_Area" localSheetId="14">収支予算書!$A$1:$AA$50</definedName>
    <definedName name="_xlnm.Print_Area" localSheetId="3">第２号様式!$A$1:$CC$39</definedName>
    <definedName name="_xlnm.Print_Area" localSheetId="10">'第３－２号様式'!$A$1:$L$33</definedName>
    <definedName name="_xlnm.Print_Area" localSheetId="16">'別紙（運営収支状況調査票）'!$A$1:$AN$53</definedName>
    <definedName name="ｓ" localSheetId="20" hidden="1">#REF!</definedName>
    <definedName name="ｓ" localSheetId="1" hidden="1">#REF!</definedName>
    <definedName name="ｓ" localSheetId="16" hidden="1">#REF!</definedName>
    <definedName name="ｓ" hidden="1">#REF!</definedName>
    <definedName name="ｓｃあ" localSheetId="20" hidden="1">#REF!</definedName>
    <definedName name="ｓｃあ" localSheetId="1" hidden="1">#REF!</definedName>
    <definedName name="ｓｃあ" localSheetId="16" hidden="1">#REF!</definedName>
    <definedName name="ｓｃあ" hidden="1">#REF!</definedName>
    <definedName name="っっｊ" localSheetId="20" hidden="1">#REF!</definedName>
    <definedName name="っっｊ" localSheetId="1" hidden="1">#REF!</definedName>
    <definedName name="っっｊ" localSheetId="16" hidden="1">#REF!</definedName>
    <definedName name="っっｊ" hidden="1">#REF!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 i="27" l="1"/>
  <c r="L14" i="27" l="1"/>
  <c r="L20" i="27"/>
  <c r="L21" i="27"/>
  <c r="L48" i="27" s="1"/>
  <c r="T21" i="27"/>
  <c r="L22" i="27"/>
  <c r="T22" i="27"/>
  <c r="AE29" i="27" s="1"/>
  <c r="L28" i="27"/>
  <c r="T28" i="27"/>
  <c r="L32" i="27"/>
  <c r="T32" i="27"/>
  <c r="T46" i="27" s="1"/>
  <c r="AE35" i="27"/>
  <c r="L46" i="27"/>
  <c r="AG8" i="23" l="1"/>
  <c r="AH7" i="22"/>
  <c r="AG7" i="22" s="1"/>
  <c r="AG17" i="21"/>
  <c r="AG18" i="24" l="1"/>
  <c r="AG17" i="24"/>
  <c r="AG16" i="24"/>
  <c r="AG15" i="24"/>
  <c r="AG14" i="24"/>
  <c r="AG13" i="24"/>
  <c r="AG12" i="24"/>
  <c r="AG11" i="24"/>
  <c r="AG10" i="24"/>
  <c r="AG9" i="24"/>
  <c r="AG8" i="24"/>
  <c r="AG7" i="24"/>
  <c r="I5" i="2" l="1"/>
  <c r="AG18" i="23" l="1"/>
  <c r="AG17" i="23"/>
  <c r="AG16" i="23"/>
  <c r="AG15" i="23"/>
  <c r="AG14" i="23"/>
  <c r="AG13" i="23"/>
  <c r="AG12" i="23"/>
  <c r="AG11" i="23"/>
  <c r="AG10" i="23"/>
  <c r="AG9" i="23"/>
  <c r="AG7" i="23"/>
  <c r="J5" i="1" l="1"/>
  <c r="B21" i="18" l="1"/>
  <c r="AA12" i="3" l="1"/>
  <c r="D32" i="2" l="1"/>
  <c r="C32" i="2"/>
  <c r="B32" i="2"/>
  <c r="E32" i="2" s="1"/>
  <c r="I23" i="2"/>
  <c r="H23" i="2"/>
  <c r="Y12" i="3" s="1"/>
  <c r="G23" i="2"/>
  <c r="F23" i="2"/>
  <c r="E23" i="2"/>
  <c r="D23" i="2"/>
  <c r="C23" i="2"/>
  <c r="J13" i="2"/>
  <c r="J12" i="2"/>
  <c r="K12" i="2"/>
  <c r="K13" i="2"/>
  <c r="J14" i="2"/>
  <c r="K14" i="2"/>
  <c r="J15" i="2"/>
  <c r="K15" i="2"/>
  <c r="J16" i="2"/>
  <c r="K16" i="2"/>
  <c r="J17" i="2"/>
  <c r="K17" i="2"/>
  <c r="J18" i="2"/>
  <c r="K18" i="2"/>
  <c r="J19" i="2"/>
  <c r="K19" i="2"/>
  <c r="J20" i="2"/>
  <c r="K20" i="2"/>
  <c r="J21" i="2"/>
  <c r="K21" i="2"/>
  <c r="J22" i="2"/>
  <c r="K22" i="2"/>
  <c r="K11" i="2"/>
  <c r="J11" i="2"/>
  <c r="J23" i="2" s="1"/>
  <c r="AJ22" i="27" s="1"/>
  <c r="AG19" i="24"/>
  <c r="G4" i="12" s="1"/>
  <c r="BB21" i="18" s="1"/>
  <c r="AG19" i="22"/>
  <c r="D4" i="12" s="1"/>
  <c r="AP21" i="18" s="1"/>
  <c r="AH8" i="22"/>
  <c r="AG8" i="22" s="1"/>
  <c r="AH9" i="22"/>
  <c r="AG9" i="22" s="1"/>
  <c r="AH10" i="22"/>
  <c r="AG10" i="22" s="1"/>
  <c r="AH11" i="22"/>
  <c r="AG11" i="22" s="1"/>
  <c r="AH12" i="22"/>
  <c r="AG12" i="22" s="1"/>
  <c r="AH13" i="22"/>
  <c r="AG13" i="22" s="1"/>
  <c r="AH14" i="22"/>
  <c r="AG14" i="22" s="1"/>
  <c r="AH15" i="22"/>
  <c r="AG15" i="22" s="1"/>
  <c r="AH16" i="22"/>
  <c r="AG16" i="22" s="1"/>
  <c r="AH17" i="22"/>
  <c r="AG17" i="22" s="1"/>
  <c r="AH18" i="22"/>
  <c r="AG18" i="22" s="1"/>
  <c r="K23" i="2" l="1"/>
  <c r="AJ24" i="27" s="1"/>
  <c r="AE37" i="27" s="1"/>
  <c r="AE31" i="27"/>
  <c r="W12" i="3"/>
  <c r="X12" i="3"/>
  <c r="AG19" i="23"/>
  <c r="F4" i="12" s="1"/>
  <c r="AV21" i="18" s="1"/>
  <c r="AG8" i="21"/>
  <c r="AG9" i="21"/>
  <c r="AG10" i="21"/>
  <c r="AG11" i="21"/>
  <c r="AG12" i="21"/>
  <c r="AG13" i="21"/>
  <c r="AG14" i="21"/>
  <c r="AG15" i="21"/>
  <c r="AG16" i="21"/>
  <c r="AG18" i="21"/>
  <c r="AG7" i="21"/>
  <c r="AG19" i="21" l="1"/>
  <c r="AJ25" i="27"/>
  <c r="C4" i="12"/>
  <c r="AJ21" i="18" s="1"/>
  <c r="G15" i="11" s="1"/>
  <c r="J15" i="11"/>
  <c r="I15" i="11"/>
  <c r="H15" i="11"/>
  <c r="Z10" i="11" l="1"/>
  <c r="S16" i="19" l="1"/>
  <c r="S15" i="19" s="1"/>
  <c r="BE21" i="18"/>
  <c r="N21" i="18"/>
  <c r="BM21" i="18" l="1"/>
  <c r="N15" i="11"/>
  <c r="S26" i="19"/>
  <c r="S41" i="19" s="1"/>
  <c r="S22" i="19"/>
  <c r="F27" i="20" l="1"/>
  <c r="AD10" i="11"/>
  <c r="AG10" i="11" l="1"/>
  <c r="Y10" i="11"/>
  <c r="J21" i="18"/>
  <c r="U12" i="3"/>
  <c r="AI10" i="11" l="1"/>
  <c r="L20" i="7" l="1"/>
  <c r="E20" i="7"/>
  <c r="AA10" i="11" l="1"/>
  <c r="I24" i="7"/>
  <c r="K12" i="3"/>
  <c r="K15" i="11" l="1"/>
  <c r="G10" i="11"/>
  <c r="D10" i="11"/>
  <c r="E19" i="10" l="1"/>
  <c r="T47" i="27" s="1"/>
  <c r="T48" i="27" s="1"/>
  <c r="T10" i="11" l="1"/>
  <c r="V12" i="3" l="1"/>
  <c r="AB10" i="11"/>
  <c r="AC10" i="11" s="1"/>
  <c r="AE10" i="11" s="1"/>
  <c r="AF10" i="11" s="1"/>
  <c r="AH10" i="11" s="1"/>
  <c r="AJ10" i="11" s="1"/>
  <c r="F10" i="11"/>
  <c r="H10" i="11" s="1"/>
  <c r="V21" i="18" s="1"/>
  <c r="AK10" i="11" l="1"/>
  <c r="U10" i="11" s="1"/>
  <c r="V10" i="11" s="1"/>
  <c r="W10" i="11" s="1"/>
  <c r="J10" i="11" s="1"/>
  <c r="K10" i="11" l="1"/>
  <c r="M15" i="11" s="1"/>
  <c r="Z21" i="18"/>
  <c r="AC21" i="18" s="1"/>
  <c r="BI21" i="18" s="1"/>
  <c r="BQ21" i="18" s="1"/>
  <c r="BU21" i="18" s="1"/>
  <c r="I10" i="11"/>
  <c r="O15" i="11" l="1"/>
  <c r="P15" i="11" l="1"/>
  <c r="T15" i="27" s="1"/>
  <c r="T14" i="27" s="1"/>
  <c r="T20" i="27" s="1"/>
  <c r="S9" i="19" l="1"/>
  <c r="S8" i="19" s="1"/>
  <c r="S14" i="19" s="1"/>
  <c r="B3" i="11"/>
  <c r="F27" i="17"/>
  <c r="AY10"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5" authorId="0" shapeId="0" xr:uid="{00000000-0006-0000-0000-000001000000}">
      <text>
        <r>
          <rPr>
            <b/>
            <sz val="11"/>
            <color indexed="81"/>
            <rFont val="ＭＳ Ｐゴシック"/>
            <family val="3"/>
            <charset val="128"/>
          </rPr>
          <t>計算された補助金額が別シートの補助金収入額に自動入力されます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12"/>
            <color indexed="81"/>
            <rFont val="ＭＳ Ｐゴシック"/>
            <family val="3"/>
            <charset val="128"/>
          </rPr>
          <t>以降、青色のセルのみ入力してください
その他の、セルについては自動入力されます
数字は半角にて入力してください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2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200-000002000000}">
      <text>
        <r>
          <rPr>
            <b/>
            <sz val="9"/>
            <color indexed="81"/>
            <rFont val="ＭＳ Ｐゴシック"/>
            <family val="3"/>
            <charset val="128"/>
          </rPr>
          <t>書類作成日を入力ください。</t>
        </r>
      </text>
    </comment>
    <comment ref="J7" authorId="0" shapeId="0" xr:uid="{00000000-0006-0000-0200-000003000000}">
      <text>
        <r>
          <rPr>
            <b/>
            <sz val="9"/>
            <color indexed="81"/>
            <rFont val="ＭＳ Ｐゴシック"/>
            <family val="3"/>
            <charset val="128"/>
          </rPr>
          <t>開設者住所　等
ご記入ください。</t>
        </r>
      </text>
    </comment>
    <comment ref="F27" authorId="0" shapeId="0" xr:uid="{00000000-0006-0000-0200-000004000000}">
      <text>
        <r>
          <rPr>
            <sz val="9"/>
            <color indexed="81"/>
            <rFont val="ＭＳ Ｐゴシック"/>
            <family val="3"/>
            <charset val="128"/>
          </rPr>
          <t>補助金額（予定）が自動入力されます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300-000001000000}">
      <text>
        <r>
          <rPr>
            <b/>
            <sz val="12"/>
            <color indexed="81"/>
            <rFont val="ＭＳ Ｐゴシック"/>
            <family val="3"/>
            <charset val="128"/>
          </rPr>
          <t>★補助金額算定★(提出不要)のシートで種別を選択ください。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500-000001000000}">
      <text>
        <r>
          <rPr>
            <b/>
            <sz val="9"/>
            <color indexed="81"/>
            <rFont val="ＭＳ Ｐゴシック"/>
            <family val="3"/>
            <charset val="128"/>
          </rPr>
          <t>(※2)については、別様式入力値が自動反映されますので、入力不要です。</t>
        </r>
      </text>
    </comment>
    <comment ref="B7" authorId="0" shapeId="0" xr:uid="{00000000-0006-0000-0500-000002000000}">
      <text>
        <r>
          <rPr>
            <b/>
            <sz val="9"/>
            <color indexed="81"/>
            <rFont val="ＭＳ Ｐゴシック"/>
            <family val="3"/>
            <charset val="128"/>
          </rPr>
          <t>設置病院の病床数を記入下さい。</t>
        </r>
      </text>
    </comment>
    <comment ref="B9" authorId="0" shapeId="0" xr:uid="{00000000-0006-0000-0500-000003000000}">
      <text>
        <r>
          <rPr>
            <b/>
            <sz val="9"/>
            <color indexed="81"/>
            <rFont val="ＭＳ Ｐゴシック"/>
            <family val="3"/>
            <charset val="128"/>
          </rPr>
          <t>病院内保育所運営費補助金は記載不要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A00-000001000000}">
      <text>
        <r>
          <rPr>
            <b/>
            <sz val="11"/>
            <color indexed="81"/>
            <rFont val="ＭＳ Ｐゴシック"/>
            <family val="3"/>
            <charset val="128"/>
          </rPr>
          <t>対象保育施設で保育業務に従事する職員数を常勤・非常勤で記載して下さい。（児童保育や病児等保育に従事する職員数も入れて記載して下さい。）</t>
        </r>
      </text>
    </comment>
    <comment ref="C11" authorId="0" shapeId="0" xr:uid="{00000000-0006-0000-0A00-000002000000}">
      <text>
        <r>
          <rPr>
            <b/>
            <sz val="11"/>
            <color indexed="81"/>
            <rFont val="ＭＳ Ｐゴシック"/>
            <family val="3"/>
            <charset val="128"/>
          </rPr>
          <t>臨時保育児童を含めた人数を入力してください。（計算方法については別添を参照）</t>
        </r>
        <r>
          <rPr>
            <sz val="11"/>
            <color indexed="81"/>
            <rFont val="ＭＳ Ｐゴシック"/>
            <family val="3"/>
            <charset val="128"/>
          </rPr>
          <t xml:space="preserve">
</t>
        </r>
      </text>
    </comment>
    <comment ref="E32" authorId="0" shapeId="0" xr:uid="{00000000-0006-0000-0A00-000003000000}">
      <text>
        <r>
          <rPr>
            <b/>
            <sz val="12"/>
            <color indexed="81"/>
            <rFont val="ＭＳ Ｐゴシック"/>
            <family val="3"/>
            <charset val="128"/>
          </rPr>
          <t>第３－３号様式に入力してください。
（自動入力されます。）
なお、臨時保育児童を除いた人数になります。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00000000-0006-0000-0B00-000001000000}">
      <text>
        <r>
          <rPr>
            <b/>
            <sz val="10"/>
            <color indexed="81"/>
            <rFont val="ＭＳ Ｐゴシック"/>
            <family val="3"/>
            <charset val="128"/>
          </rPr>
          <t>臨時保育児童を除いた、4/1時点の児童数を入力してください。小学校就学前の児童が対象です。
（入力内容が、第3-2号様式下部の表に自動入力されます。）</t>
        </r>
      </text>
    </comment>
    <comment ref="P12" authorId="0" shapeId="0" xr:uid="{00000000-0006-0000-0B00-000002000000}">
      <text>
        <r>
          <rPr>
            <b/>
            <sz val="9"/>
            <color indexed="81"/>
            <rFont val="ＭＳ Ｐゴシック"/>
            <family val="3"/>
            <charset val="128"/>
          </rPr>
          <t>4/1時点保育乳幼児数
＋待機児童数を
入力ください。</t>
        </r>
      </text>
    </comment>
    <comment ref="V12" authorId="0" shapeId="0" xr:uid="{00000000-0006-0000-0B00-000003000000}">
      <text>
        <r>
          <rPr>
            <sz val="12"/>
            <color indexed="81"/>
            <rFont val="ＭＳ Ｐゴシック"/>
            <family val="3"/>
            <charset val="128"/>
          </rPr>
          <t>第3-2号様式の保育士等職員数の常勤・非常勤合計と合致するか確認下さい。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 authorId="0" shapeId="0" xr:uid="{00000000-0006-0000-0C00-000001000000}">
      <text>
        <r>
          <rPr>
            <b/>
            <sz val="11"/>
            <color indexed="81"/>
            <rFont val="ＭＳ Ｐゴシック"/>
            <family val="3"/>
            <charset val="128"/>
          </rPr>
          <t>R3年度の病院の決算書を元に入力してください（単位：千円</t>
        </r>
        <r>
          <rPr>
            <b/>
            <sz val="9"/>
            <color indexed="81"/>
            <rFont val="ＭＳ Ｐゴシック"/>
            <family val="3"/>
            <charset val="128"/>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D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D00-000002000000}">
      <text>
        <r>
          <rPr>
            <b/>
            <sz val="9"/>
            <color indexed="81"/>
            <rFont val="ＭＳ Ｐゴシック"/>
            <family val="3"/>
            <charset val="128"/>
          </rPr>
          <t>日付は令和５年４月１日付でお願いします。</t>
        </r>
      </text>
    </comment>
    <comment ref="I7" authorId="0" shapeId="0" xr:uid="{00000000-0006-0000-0D00-000003000000}">
      <text>
        <r>
          <rPr>
            <b/>
            <sz val="9"/>
            <color indexed="81"/>
            <rFont val="ＭＳ Ｐゴシック"/>
            <family val="3"/>
            <charset val="128"/>
          </rPr>
          <t>開設者住所等
ご記入ください。</t>
        </r>
      </text>
    </comment>
    <comment ref="F27" authorId="0" shapeId="0" xr:uid="{00000000-0006-0000-0D00-000004000000}">
      <text>
        <r>
          <rPr>
            <b/>
            <sz val="9"/>
            <color indexed="81"/>
            <rFont val="ＭＳ Ｐゴシック"/>
            <family val="3"/>
            <charset val="128"/>
          </rPr>
          <t>事業費（予算書より）が自動入力されます</t>
        </r>
      </text>
    </comment>
    <comment ref="G30" authorId="0" shapeId="0" xr:uid="{00000000-0006-0000-0D00-000005000000}">
      <text>
        <r>
          <rPr>
            <b/>
            <sz val="9"/>
            <color indexed="81"/>
            <rFont val="ＭＳ Ｐゴシック"/>
            <family val="3"/>
            <charset val="128"/>
          </rPr>
          <t>交付決定前着手の理由は
「４月当初より保育所を運営し、児童の保育を行う必要があるため。」
等でお願いします。
表現を変えていただいても問題ございません。</t>
        </r>
      </text>
    </comment>
    <comment ref="G38" authorId="0" shapeId="0" xr:uid="{00000000-0006-0000-0D00-000006000000}">
      <text>
        <r>
          <rPr>
            <b/>
            <sz val="9"/>
            <color indexed="81"/>
            <rFont val="ＭＳ Ｐゴシック"/>
            <family val="3"/>
            <charset val="128"/>
          </rPr>
          <t>令和５年４月１日
でお願いします。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E00-000001000000}">
      <text>
        <r>
          <rPr>
            <b/>
            <sz val="11"/>
            <color indexed="81"/>
            <rFont val="ＭＳ Ｐゴシック"/>
            <family val="3"/>
            <charset val="128"/>
          </rPr>
          <t>別シート（★補助金額算定★）の金額が自動入力されます</t>
        </r>
      </text>
    </comment>
    <comment ref="S11" authorId="0" shapeId="0" xr:uid="{00000000-0006-0000-0E00-000002000000}">
      <text>
        <r>
          <rPr>
            <b/>
            <u/>
            <sz val="12"/>
            <color indexed="81"/>
            <rFont val="ＭＳ Ｐゴシック"/>
            <family val="3"/>
            <charset val="128"/>
          </rPr>
          <t>収益合計額と費用合計額が一致するよう、設置者負担額にて調整をお願いします。（間違いが多いため要注意）</t>
        </r>
      </text>
    </comment>
    <comment ref="K13" authorId="0" shapeId="0" xr:uid="{00000000-0006-0000-0E00-000003000000}">
      <text>
        <r>
          <rPr>
            <b/>
            <sz val="11"/>
            <color indexed="81"/>
            <rFont val="ＭＳ Ｐゴシック"/>
            <family val="3"/>
            <charset val="128"/>
          </rPr>
          <t>その他収入がある場合は、
内容を（　）内に記載してください。
（寄付金、その他会費　等）</t>
        </r>
      </text>
    </comment>
    <comment ref="S14" authorId="0" shapeId="0" xr:uid="{00000000-0006-0000-0E00-000004000000}">
      <text>
        <r>
          <rPr>
            <b/>
            <sz val="11"/>
            <color indexed="81"/>
            <rFont val="ＭＳ Ｐゴシック"/>
            <family val="3"/>
            <charset val="128"/>
          </rPr>
          <t>設置者負担額にて調整いただき、収益と費用の合計額が一致するよう入力願います。</t>
        </r>
      </text>
    </comment>
    <comment ref="S40" authorId="0" shapeId="0" xr:uid="{00000000-0006-0000-0E00-000005000000}">
      <text>
        <r>
          <rPr>
            <b/>
            <sz val="11"/>
            <color indexed="81"/>
            <rFont val="ＭＳ Ｐゴシック"/>
            <family val="3"/>
            <charset val="128"/>
          </rPr>
          <t>委託費がある場合は、別シートの「委託費内訳書」に内訳を入力してください。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F00-000001000000}">
      <text>
        <r>
          <rPr>
            <b/>
            <sz val="11"/>
            <color indexed="81"/>
            <rFont val="ＭＳ Ｐゴシック"/>
            <family val="3"/>
            <charset val="128"/>
          </rPr>
          <t>委託の場合は、委託費の内訳を入力してください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5" authorId="0" shapeId="0" xr:uid="{00000000-0006-0000-1000-000001000000}">
      <text>
        <r>
          <rPr>
            <b/>
            <sz val="9"/>
            <color indexed="81"/>
            <rFont val="ＭＳ Ｐゴシック"/>
            <family val="3"/>
            <charset val="128"/>
          </rPr>
          <t>別シート（★補助金額算定★）の金額が自動入力されます</t>
        </r>
      </text>
    </comment>
    <comment ref="C19" authorId="0" shapeId="0" xr:uid="{00000000-0006-0000-1000-000002000000}">
      <text>
        <r>
          <rPr>
            <b/>
            <sz val="9"/>
            <color indexed="81"/>
            <rFont val="ＭＳ Ｐゴシック"/>
            <family val="3"/>
            <charset val="128"/>
          </rPr>
          <t>その他収入がある場合は、内容を（　）内に記載してください。</t>
        </r>
      </text>
    </comment>
    <comment ref="T20" authorId="0" shapeId="0" xr:uid="{00000000-0006-0000-1000-000003000000}">
      <text>
        <r>
          <rPr>
            <b/>
            <sz val="9"/>
            <color indexed="81"/>
            <rFont val="ＭＳ Ｐゴシック"/>
            <family val="3"/>
            <charset val="128"/>
          </rPr>
          <t>設置者負担額にて調整いただき、収入と支出の合計が一致するようにお願いします。</t>
        </r>
      </text>
    </comment>
    <comment ref="T47" authorId="0" shapeId="0" xr:uid="{00000000-0006-0000-1000-000004000000}">
      <text>
        <r>
          <rPr>
            <b/>
            <sz val="9"/>
            <color indexed="81"/>
            <rFont val="ＭＳ Ｐゴシック"/>
            <family val="3"/>
            <charset val="128"/>
          </rPr>
          <t>委託費がある場合は、別シートの委託費内訳書に内訳を入力してください。</t>
        </r>
      </text>
    </comment>
  </commentList>
</comments>
</file>

<file path=xl/sharedStrings.xml><?xml version="1.0" encoding="utf-8"?>
<sst xmlns="http://schemas.openxmlformats.org/spreadsheetml/2006/main" count="822" uniqueCount="629">
  <si>
    <t>病院内保育所運営事業計画書</t>
    <rPh sb="0" eb="3">
      <t>ビョウインナイ</t>
    </rPh>
    <rPh sb="3" eb="6">
      <t>ホイクショ</t>
    </rPh>
    <rPh sb="6" eb="8">
      <t>ウンエイ</t>
    </rPh>
    <rPh sb="8" eb="10">
      <t>ジギョウ</t>
    </rPh>
    <rPh sb="10" eb="13">
      <t>ケイカクショ</t>
    </rPh>
    <phoneticPr fontId="2"/>
  </si>
  <si>
    <t>補助対象型</t>
    <rPh sb="0" eb="2">
      <t>ホジョ</t>
    </rPh>
    <rPh sb="2" eb="4">
      <t>タイショウ</t>
    </rPh>
    <rPh sb="4" eb="5">
      <t>ガタ</t>
    </rPh>
    <phoneticPr fontId="2"/>
  </si>
  <si>
    <t>病院名</t>
    <rPh sb="0" eb="2">
      <t>ビョウイン</t>
    </rPh>
    <rPh sb="2" eb="3">
      <t>メイ</t>
    </rPh>
    <phoneticPr fontId="2"/>
  </si>
  <si>
    <t>保育施設名</t>
    <rPh sb="0" eb="2">
      <t>ホイク</t>
    </rPh>
    <rPh sb="2" eb="4">
      <t>シセツ</t>
    </rPh>
    <rPh sb="4" eb="5">
      <t>メイ</t>
    </rPh>
    <phoneticPr fontId="2"/>
  </si>
  <si>
    <t>保育施設</t>
    <rPh sb="0" eb="2">
      <t>ホイク</t>
    </rPh>
    <rPh sb="2" eb="4">
      <t>シセツ</t>
    </rPh>
    <phoneticPr fontId="2"/>
  </si>
  <si>
    <t>開設年月日</t>
    <rPh sb="0" eb="2">
      <t>カイセツ</t>
    </rPh>
    <rPh sb="2" eb="5">
      <t>ネンガッピ</t>
    </rPh>
    <phoneticPr fontId="2"/>
  </si>
  <si>
    <t>所在地</t>
    <rPh sb="0" eb="3">
      <t>ショザイチ</t>
    </rPh>
    <phoneticPr fontId="2"/>
  </si>
  <si>
    <t>開設者等</t>
    <rPh sb="0" eb="3">
      <t>カイセツシャ</t>
    </rPh>
    <rPh sb="3" eb="4">
      <t>トウ</t>
    </rPh>
    <phoneticPr fontId="2"/>
  </si>
  <si>
    <t>設置主体</t>
    <rPh sb="0" eb="2">
      <t>セッチ</t>
    </rPh>
    <rPh sb="2" eb="4">
      <t>シュタイ</t>
    </rPh>
    <phoneticPr fontId="2"/>
  </si>
  <si>
    <t>開設医療施設名称</t>
    <rPh sb="0" eb="2">
      <t>カイセツ</t>
    </rPh>
    <rPh sb="2" eb="4">
      <t>イリョウ</t>
    </rPh>
    <rPh sb="4" eb="6">
      <t>シセツ</t>
    </rPh>
    <rPh sb="6" eb="8">
      <t>メイショウ</t>
    </rPh>
    <phoneticPr fontId="2"/>
  </si>
  <si>
    <t>委託団体名称等</t>
    <rPh sb="0" eb="2">
      <t>イタク</t>
    </rPh>
    <rPh sb="2" eb="4">
      <t>ダンタイ</t>
    </rPh>
    <rPh sb="4" eb="6">
      <t>メイショウ</t>
    </rPh>
    <rPh sb="6" eb="7">
      <t>トウ</t>
    </rPh>
    <phoneticPr fontId="2"/>
  </si>
  <si>
    <t>代表者名</t>
    <rPh sb="0" eb="3">
      <t>ダイヒョウシャ</t>
    </rPh>
    <rPh sb="3" eb="4">
      <t>メイ</t>
    </rPh>
    <phoneticPr fontId="2"/>
  </si>
  <si>
    <t>運営費が委託の場合</t>
    <rPh sb="0" eb="3">
      <t>ウンエイヒ</t>
    </rPh>
    <rPh sb="4" eb="6">
      <t>イタク</t>
    </rPh>
    <rPh sb="7" eb="9">
      <t>バアイ</t>
    </rPh>
    <phoneticPr fontId="2"/>
  </si>
  <si>
    <t>保育時間</t>
    <rPh sb="0" eb="2">
      <t>ホイク</t>
    </rPh>
    <rPh sb="2" eb="4">
      <t>ジカン</t>
    </rPh>
    <phoneticPr fontId="2"/>
  </si>
  <si>
    <t>保育施設開所時間帯</t>
    <rPh sb="0" eb="2">
      <t>ホイク</t>
    </rPh>
    <rPh sb="2" eb="4">
      <t>シセツ</t>
    </rPh>
    <rPh sb="4" eb="6">
      <t>カイショ</t>
    </rPh>
    <rPh sb="6" eb="9">
      <t>ジカンタイ</t>
    </rPh>
    <phoneticPr fontId="2"/>
  </si>
  <si>
    <t>開所時間</t>
    <rPh sb="0" eb="2">
      <t>カイショ</t>
    </rPh>
    <rPh sb="2" eb="4">
      <t>ジカン</t>
    </rPh>
    <phoneticPr fontId="2"/>
  </si>
  <si>
    <t>(第３－１号様式①）</t>
    <rPh sb="1" eb="2">
      <t>ダイ</t>
    </rPh>
    <rPh sb="5" eb="6">
      <t>ゴウ</t>
    </rPh>
    <rPh sb="6" eb="8">
      <t>ヨウシキ</t>
    </rPh>
    <phoneticPr fontId="2"/>
  </si>
  <si>
    <t>(第３－１号様式②）</t>
    <rPh sb="1" eb="2">
      <t>ダイ</t>
    </rPh>
    <rPh sb="5" eb="6">
      <t>ゴウ</t>
    </rPh>
    <rPh sb="6" eb="8">
      <t>ヨウシキ</t>
    </rPh>
    <phoneticPr fontId="2"/>
  </si>
  <si>
    <t>過去３カ年補助実績（該当欄に○印を付けてください）</t>
    <rPh sb="0" eb="2">
      <t>カコ</t>
    </rPh>
    <rPh sb="4" eb="5">
      <t>ネン</t>
    </rPh>
    <rPh sb="5" eb="7">
      <t>ホジョ</t>
    </rPh>
    <rPh sb="7" eb="9">
      <t>ジッセキ</t>
    </rPh>
    <rPh sb="10" eb="12">
      <t>ガイトウ</t>
    </rPh>
    <rPh sb="12" eb="13">
      <t>ラン</t>
    </rPh>
    <rPh sb="15" eb="16">
      <t>シルシ</t>
    </rPh>
    <rPh sb="17" eb="18">
      <t>ツ</t>
    </rPh>
    <phoneticPr fontId="2"/>
  </si>
  <si>
    <t>厚生労働省</t>
    <rPh sb="0" eb="2">
      <t>コウセイ</t>
    </rPh>
    <rPh sb="2" eb="5">
      <t>ロウドウショウ</t>
    </rPh>
    <phoneticPr fontId="2"/>
  </si>
  <si>
    <t>こども未来財団</t>
    <rPh sb="3" eb="5">
      <t>ミライ</t>
    </rPh>
    <rPh sb="5" eb="7">
      <t>ザイダン</t>
    </rPh>
    <phoneticPr fontId="2"/>
  </si>
  <si>
    <t>その他（具体的に記入）</t>
    <rPh sb="2" eb="3">
      <t>タ</t>
    </rPh>
    <rPh sb="4" eb="7">
      <t>グタイテキ</t>
    </rPh>
    <rPh sb="8" eb="10">
      <t>キニュウ</t>
    </rPh>
    <phoneticPr fontId="2"/>
  </si>
  <si>
    <t>＜記入要領＞</t>
    <rPh sb="1" eb="3">
      <t>キニュウ</t>
    </rPh>
    <rPh sb="3" eb="5">
      <t>ヨウリョウ</t>
    </rPh>
    <phoneticPr fontId="2"/>
  </si>
  <si>
    <t>ⅰ)　保育料の月額が年齢等により差がある場合、保育料月額の総額を保育児童数で</t>
    <phoneticPr fontId="2"/>
  </si>
  <si>
    <t>　　　除した額とすること。</t>
    <phoneticPr fontId="2"/>
  </si>
  <si>
    <t>ⅱ)　保育料が日額又は時間単位で決まっている場合は、２５日を１月とし時価単位は</t>
    <phoneticPr fontId="2"/>
  </si>
  <si>
    <t>　　　８時間で１日とし換算して得られる月額</t>
    <phoneticPr fontId="2"/>
  </si>
  <si>
    <t>　　　　「イ」を、その他の場合には「ウ」及び（　）書きで状況を記入してください。</t>
    <phoneticPr fontId="2"/>
  </si>
  <si>
    <t>保育料月額
（※１）</t>
    <rPh sb="0" eb="3">
      <t>ホイクリョウ</t>
    </rPh>
    <rPh sb="3" eb="5">
      <t>ゲツガク</t>
    </rPh>
    <phoneticPr fontId="2"/>
  </si>
  <si>
    <t>（第３－２号様式）</t>
    <rPh sb="1" eb="2">
      <t>ダイ</t>
    </rPh>
    <rPh sb="5" eb="6">
      <t>ゴウ</t>
    </rPh>
    <rPh sb="6" eb="8">
      <t>ヨウシキ</t>
    </rPh>
    <phoneticPr fontId="7"/>
  </si>
  <si>
    <t>病　院　内　保　育　所　運　営　事　業　計　画　書</t>
    <rPh sb="0" eb="1">
      <t>ヤマイ</t>
    </rPh>
    <rPh sb="2" eb="3">
      <t>イン</t>
    </rPh>
    <rPh sb="4" eb="5">
      <t>ナイ</t>
    </rPh>
    <rPh sb="6" eb="7">
      <t>ホ</t>
    </rPh>
    <rPh sb="8" eb="9">
      <t>イク</t>
    </rPh>
    <rPh sb="10" eb="11">
      <t>ショ</t>
    </rPh>
    <rPh sb="12" eb="13">
      <t>ウン</t>
    </rPh>
    <rPh sb="14" eb="15">
      <t>エイ</t>
    </rPh>
    <rPh sb="16" eb="17">
      <t>コト</t>
    </rPh>
    <rPh sb="18" eb="19">
      <t>ギョウ</t>
    </rPh>
    <rPh sb="20" eb="21">
      <t>ケイ</t>
    </rPh>
    <rPh sb="22" eb="23">
      <t>ガ</t>
    </rPh>
    <rPh sb="24" eb="25">
      <t>ショ</t>
    </rPh>
    <phoneticPr fontId="7"/>
  </si>
  <si>
    <t>補助対象型</t>
    <rPh sb="0" eb="2">
      <t>ホジョ</t>
    </rPh>
    <rPh sb="2" eb="4">
      <t>タイショウ</t>
    </rPh>
    <rPh sb="4" eb="5">
      <t>ガタ</t>
    </rPh>
    <phoneticPr fontId="7"/>
  </si>
  <si>
    <t>整理番号</t>
    <rPh sb="0" eb="2">
      <t>セイリ</t>
    </rPh>
    <rPh sb="2" eb="4">
      <t>バンゴウ</t>
    </rPh>
    <phoneticPr fontId="7"/>
  </si>
  <si>
    <t>病院等名</t>
    <rPh sb="0" eb="2">
      <t>ビョウイン</t>
    </rPh>
    <rPh sb="2" eb="3">
      <t>トウ</t>
    </rPh>
    <rPh sb="3" eb="4">
      <t>メイ</t>
    </rPh>
    <phoneticPr fontId="7"/>
  </si>
  <si>
    <t>保育施設名</t>
    <rPh sb="0" eb="2">
      <t>ホイク</t>
    </rPh>
    <rPh sb="2" eb="4">
      <t>シセツ</t>
    </rPh>
    <rPh sb="4" eb="5">
      <t>メイ</t>
    </rPh>
    <phoneticPr fontId="7"/>
  </si>
  <si>
    <t>○保育人員、職員配置状況</t>
    <rPh sb="1" eb="3">
      <t>ホイク</t>
    </rPh>
    <rPh sb="3" eb="5">
      <t>ジンイン</t>
    </rPh>
    <rPh sb="6" eb="8">
      <t>ショクイン</t>
    </rPh>
    <rPh sb="8" eb="10">
      <t>ハイチ</t>
    </rPh>
    <rPh sb="10" eb="12">
      <t>ジョウキョウ</t>
    </rPh>
    <phoneticPr fontId="7"/>
  </si>
  <si>
    <t>保育人員</t>
    <rPh sb="0" eb="2">
      <t>ホイク</t>
    </rPh>
    <rPh sb="2" eb="4">
      <t>ジンイン</t>
    </rPh>
    <phoneticPr fontId="7"/>
  </si>
  <si>
    <t>保育士等職員数</t>
    <rPh sb="0" eb="3">
      <t>ホイクシ</t>
    </rPh>
    <rPh sb="3" eb="4">
      <t>トウ</t>
    </rPh>
    <rPh sb="4" eb="6">
      <t>ショクイン</t>
    </rPh>
    <rPh sb="6" eb="7">
      <t>スウ</t>
    </rPh>
    <phoneticPr fontId="7"/>
  </si>
  <si>
    <t>看護職員</t>
    <rPh sb="0" eb="2">
      <t>カンゴ</t>
    </rPh>
    <rPh sb="2" eb="4">
      <t>ショクイン</t>
    </rPh>
    <phoneticPr fontId="7"/>
  </si>
  <si>
    <t>保育月</t>
    <rPh sb="0" eb="2">
      <t>ホイク</t>
    </rPh>
    <rPh sb="2" eb="3">
      <t>ツキ</t>
    </rPh>
    <phoneticPr fontId="7"/>
  </si>
  <si>
    <t>保育児童数</t>
    <rPh sb="0" eb="2">
      <t>ホイク</t>
    </rPh>
    <rPh sb="2" eb="5">
      <t>ジドウスウ</t>
    </rPh>
    <phoneticPr fontId="7"/>
  </si>
  <si>
    <t>保育士</t>
    <rPh sb="0" eb="3">
      <t>ホイクシ</t>
    </rPh>
    <phoneticPr fontId="7"/>
  </si>
  <si>
    <t>その他の職員</t>
    <rPh sb="2" eb="3">
      <t>タ</t>
    </rPh>
    <rPh sb="4" eb="6">
      <t>ショクイン</t>
    </rPh>
    <phoneticPr fontId="7"/>
  </si>
  <si>
    <t>計</t>
    <rPh sb="0" eb="1">
      <t>ケイ</t>
    </rPh>
    <phoneticPr fontId="7"/>
  </si>
  <si>
    <t>常勤</t>
    <rPh sb="0" eb="2">
      <t>ジョウキン</t>
    </rPh>
    <phoneticPr fontId="7"/>
  </si>
  <si>
    <t>非常勤</t>
    <rPh sb="0" eb="3">
      <t>ヒジョウキン</t>
    </rPh>
    <phoneticPr fontId="7"/>
  </si>
  <si>
    <t>４月</t>
    <rPh sb="1" eb="2">
      <t>ガツ</t>
    </rPh>
    <phoneticPr fontId="7"/>
  </si>
  <si>
    <t>５月</t>
    <rPh sb="1" eb="2">
      <t>ガツ</t>
    </rPh>
    <phoneticPr fontId="7"/>
  </si>
  <si>
    <t>６月</t>
  </si>
  <si>
    <t>７月</t>
  </si>
  <si>
    <t>８月</t>
  </si>
  <si>
    <t>９月</t>
  </si>
  <si>
    <t>１０月</t>
  </si>
  <si>
    <t>１１月</t>
  </si>
  <si>
    <t>１２月</t>
  </si>
  <si>
    <t>１月</t>
  </si>
  <si>
    <t>２月</t>
  </si>
  <si>
    <t>３月</t>
  </si>
  <si>
    <t>年間平均</t>
    <rPh sb="0" eb="2">
      <t>ネンカン</t>
    </rPh>
    <rPh sb="2" eb="4">
      <t>ヘイキン</t>
    </rPh>
    <phoneticPr fontId="7"/>
  </si>
  <si>
    <t>（注意事項）</t>
    <rPh sb="1" eb="3">
      <t>チュウイ</t>
    </rPh>
    <rPh sb="3" eb="5">
      <t>ジコウ</t>
    </rPh>
    <phoneticPr fontId="7"/>
  </si>
  <si>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7"/>
  </si>
  <si>
    <t>３保育士等職員数のその他の職員には、保育士助手（有資格の保育士以外の者で、直接保育に従事している者）を記入すること。</t>
    <rPh sb="1" eb="4">
      <t>ホイクシ</t>
    </rPh>
    <rPh sb="4" eb="5">
      <t>トウ</t>
    </rPh>
    <rPh sb="5" eb="7">
      <t>ショクイン</t>
    </rPh>
    <rPh sb="7" eb="8">
      <t>スウ</t>
    </rPh>
    <rPh sb="11" eb="12">
      <t>タ</t>
    </rPh>
    <rPh sb="13" eb="15">
      <t>ショクイン</t>
    </rPh>
    <rPh sb="18" eb="21">
      <t>ホイクシ</t>
    </rPh>
    <rPh sb="21" eb="23">
      <t>ジョシュ</t>
    </rPh>
    <rPh sb="24" eb="27">
      <t>ユウシカク</t>
    </rPh>
    <rPh sb="28" eb="31">
      <t>ホイクシ</t>
    </rPh>
    <rPh sb="31" eb="33">
      <t>イガイ</t>
    </rPh>
    <rPh sb="34" eb="35">
      <t>モノ</t>
    </rPh>
    <rPh sb="37" eb="39">
      <t>チョクセツ</t>
    </rPh>
    <rPh sb="39" eb="41">
      <t>ホイク</t>
    </rPh>
    <rPh sb="42" eb="44">
      <t>ジュウジ</t>
    </rPh>
    <rPh sb="48" eb="49">
      <t>モノ</t>
    </rPh>
    <rPh sb="51" eb="52">
      <t>キ</t>
    </rPh>
    <rPh sb="52" eb="53">
      <t>イ</t>
    </rPh>
    <phoneticPr fontId="7"/>
  </si>
  <si>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7"/>
  </si>
  <si>
    <r>
      <t>病院内保育施設利用児童数</t>
    </r>
    <r>
      <rPr>
        <sz val="10"/>
        <rFont val="ＭＳ 明朝"/>
        <family val="1"/>
        <charset val="128"/>
      </rPr>
      <t>（４月１日現在）</t>
    </r>
    <rPh sb="0" eb="2">
      <t>ビョウイン</t>
    </rPh>
    <rPh sb="2" eb="3">
      <t>ナイ</t>
    </rPh>
    <rPh sb="3" eb="5">
      <t>ホイク</t>
    </rPh>
    <rPh sb="5" eb="7">
      <t>シセツ</t>
    </rPh>
    <rPh sb="7" eb="9">
      <t>リヨウ</t>
    </rPh>
    <rPh sb="9" eb="11">
      <t>ジドウ</t>
    </rPh>
    <rPh sb="11" eb="12">
      <t>スウ</t>
    </rPh>
    <phoneticPr fontId="7"/>
  </si>
  <si>
    <t>０歳</t>
    <rPh sb="1" eb="2">
      <t>サイ</t>
    </rPh>
    <phoneticPr fontId="7"/>
  </si>
  <si>
    <t>３歳未満</t>
    <rPh sb="1" eb="2">
      <t>サイ</t>
    </rPh>
    <rPh sb="2" eb="4">
      <t>ミマン</t>
    </rPh>
    <phoneticPr fontId="7"/>
  </si>
  <si>
    <t>３歳以上</t>
    <rPh sb="1" eb="2">
      <t>サイ</t>
    </rPh>
    <rPh sb="2" eb="4">
      <t>イジョウ</t>
    </rPh>
    <phoneticPr fontId="7"/>
  </si>
  <si>
    <t>→第3-3号様式の保育乳幼児数（４月１日現在）と一致</t>
    <rPh sb="1" eb="2">
      <t>ダイ</t>
    </rPh>
    <rPh sb="5" eb="6">
      <t>ゴウ</t>
    </rPh>
    <rPh sb="6" eb="8">
      <t>ヨウシキ</t>
    </rPh>
    <rPh sb="9" eb="11">
      <t>ホイク</t>
    </rPh>
    <rPh sb="11" eb="14">
      <t>ニュウヨウジ</t>
    </rPh>
    <rPh sb="14" eb="15">
      <t>スウ</t>
    </rPh>
    <rPh sb="17" eb="18">
      <t>ガツ</t>
    </rPh>
    <rPh sb="19" eb="20">
      <t>ニチ</t>
    </rPh>
    <rPh sb="20" eb="22">
      <t>ゲンザイ</t>
    </rPh>
    <rPh sb="24" eb="26">
      <t>イッチ</t>
    </rPh>
    <phoneticPr fontId="7"/>
  </si>
  <si>
    <t>（第３－３号様式）</t>
    <rPh sb="1" eb="2">
      <t>ダイ</t>
    </rPh>
    <rPh sb="5" eb="6">
      <t>ゴウ</t>
    </rPh>
    <rPh sb="6" eb="8">
      <t>ヨウシキ</t>
    </rPh>
    <phoneticPr fontId="14"/>
  </si>
  <si>
    <t>病院内保育所運営事業計画書</t>
    <rPh sb="0" eb="3">
      <t>ビョウインナイ</t>
    </rPh>
    <rPh sb="3" eb="6">
      <t>ホイクショ</t>
    </rPh>
    <rPh sb="6" eb="8">
      <t>ウンエイ</t>
    </rPh>
    <rPh sb="8" eb="10">
      <t>ジギョウ</t>
    </rPh>
    <rPh sb="10" eb="12">
      <t>ケイカク</t>
    </rPh>
    <rPh sb="12" eb="13">
      <t>ショ</t>
    </rPh>
    <phoneticPr fontId="14"/>
  </si>
  <si>
    <t>保育施設名：</t>
    <rPh sb="0" eb="2">
      <t>ホイク</t>
    </rPh>
    <rPh sb="2" eb="5">
      <t>シセツメイ</t>
    </rPh>
    <phoneticPr fontId="14"/>
  </si>
  <si>
    <t>児童福祉施設最低基準</t>
    <rPh sb="0" eb="2">
      <t>ジドウ</t>
    </rPh>
    <rPh sb="2" eb="4">
      <t>フクシ</t>
    </rPh>
    <rPh sb="4" eb="6">
      <t>シセツ</t>
    </rPh>
    <rPh sb="6" eb="8">
      <t>サイテイ</t>
    </rPh>
    <rPh sb="8" eb="10">
      <t>キジュン</t>
    </rPh>
    <phoneticPr fontId="14"/>
  </si>
  <si>
    <t>保育乳幼児数（４月１日現在）</t>
    <rPh sb="0" eb="2">
      <t>ホイク</t>
    </rPh>
    <rPh sb="2" eb="5">
      <t>ニュウヨウジ</t>
    </rPh>
    <rPh sb="5" eb="6">
      <t>スウ</t>
    </rPh>
    <rPh sb="8" eb="9">
      <t>ガツ</t>
    </rPh>
    <rPh sb="10" eb="11">
      <t>ニチ</t>
    </rPh>
    <rPh sb="11" eb="13">
      <t>ゲンザイ</t>
    </rPh>
    <phoneticPr fontId="14"/>
  </si>
  <si>
    <t>保育希望乳幼児数</t>
    <rPh sb="0" eb="2">
      <t>ホイク</t>
    </rPh>
    <rPh sb="2" eb="4">
      <t>キボウ</t>
    </rPh>
    <rPh sb="4" eb="7">
      <t>ニュウヨウジ</t>
    </rPh>
    <rPh sb="7" eb="8">
      <t>スウ</t>
    </rPh>
    <phoneticPr fontId="14"/>
  </si>
  <si>
    <t>利用職種</t>
    <rPh sb="0" eb="2">
      <t>リヨウ</t>
    </rPh>
    <rPh sb="2" eb="4">
      <t>ショクシュ</t>
    </rPh>
    <phoneticPr fontId="14"/>
  </si>
  <si>
    <t>保育士等数</t>
    <rPh sb="0" eb="3">
      <t>ホイクシ</t>
    </rPh>
    <rPh sb="3" eb="4">
      <t>トウ</t>
    </rPh>
    <rPh sb="4" eb="5">
      <t>スウ</t>
    </rPh>
    <phoneticPr fontId="14"/>
  </si>
  <si>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14"/>
  </si>
  <si>
    <t>月額保育料</t>
    <rPh sb="0" eb="2">
      <t>ゲツガク</t>
    </rPh>
    <rPh sb="2" eb="5">
      <t>ホイクリョウ</t>
    </rPh>
    <phoneticPr fontId="14"/>
  </si>
  <si>
    <t>備考</t>
    <rPh sb="0" eb="2">
      <t>ビコウ</t>
    </rPh>
    <phoneticPr fontId="14"/>
  </si>
  <si>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14"/>
  </si>
  <si>
    <t>総数</t>
    <rPh sb="0" eb="2">
      <t>ソウスウ</t>
    </rPh>
    <phoneticPr fontId="14"/>
  </si>
  <si>
    <t>乳児</t>
    <rPh sb="0" eb="2">
      <t>ニュウジ</t>
    </rPh>
    <phoneticPr fontId="14"/>
  </si>
  <si>
    <t>１，２歳児</t>
    <rPh sb="3" eb="5">
      <t>サイジ</t>
    </rPh>
    <phoneticPr fontId="14"/>
  </si>
  <si>
    <t>３歳児</t>
    <rPh sb="1" eb="3">
      <t>サイジ</t>
    </rPh>
    <phoneticPr fontId="14"/>
  </si>
  <si>
    <t>４歳児以上</t>
    <rPh sb="1" eb="3">
      <t>サイジ</t>
    </rPh>
    <rPh sb="3" eb="5">
      <t>イジョウ</t>
    </rPh>
    <phoneticPr fontId="14"/>
  </si>
  <si>
    <t>医師</t>
    <rPh sb="0" eb="2">
      <t>イシ</t>
    </rPh>
    <phoneticPr fontId="14"/>
  </si>
  <si>
    <t>看護職員</t>
    <rPh sb="0" eb="2">
      <t>カンゴ</t>
    </rPh>
    <rPh sb="2" eb="4">
      <t>ショクイン</t>
    </rPh>
    <phoneticPr fontId="14"/>
  </si>
  <si>
    <t>その他</t>
    <rPh sb="2" eb="3">
      <t>タ</t>
    </rPh>
    <phoneticPr fontId="14"/>
  </si>
  <si>
    <t>計</t>
    <rPh sb="0" eb="1">
      <t>ケイ</t>
    </rPh>
    <phoneticPr fontId="14"/>
  </si>
  <si>
    <t>保育士数</t>
    <rPh sb="0" eb="3">
      <t>ホイクシ</t>
    </rPh>
    <rPh sb="3" eb="4">
      <t>スウ</t>
    </rPh>
    <phoneticPr fontId="14"/>
  </si>
  <si>
    <t>看護師数</t>
    <rPh sb="0" eb="3">
      <t>カンゴシ</t>
    </rPh>
    <rPh sb="3" eb="4">
      <t>スウ</t>
    </rPh>
    <phoneticPr fontId="14"/>
  </si>
  <si>
    <t>職員の人数</t>
    <rPh sb="0" eb="2">
      <t>ショクイン</t>
    </rPh>
    <rPh sb="3" eb="5">
      <t>ニンズウ</t>
    </rPh>
    <phoneticPr fontId="14"/>
  </si>
  <si>
    <t>職員の資格</t>
    <rPh sb="0" eb="2">
      <t>ショクイン</t>
    </rPh>
    <rPh sb="3" eb="5">
      <t>シカク</t>
    </rPh>
    <phoneticPr fontId="14"/>
  </si>
  <si>
    <t>面積基準</t>
    <rPh sb="0" eb="2">
      <t>メンセキ</t>
    </rPh>
    <rPh sb="2" eb="4">
      <t>キジュン</t>
    </rPh>
    <phoneticPr fontId="14"/>
  </si>
  <si>
    <t>給食室の設置</t>
    <rPh sb="0" eb="3">
      <t>キュウショクシツ</t>
    </rPh>
    <rPh sb="4" eb="6">
      <t>セッチ</t>
    </rPh>
    <phoneticPr fontId="14"/>
  </si>
  <si>
    <t>その他の設備の設置</t>
    <rPh sb="2" eb="3">
      <t>タ</t>
    </rPh>
    <rPh sb="4" eb="6">
      <t>セツビ</t>
    </rPh>
    <rPh sb="7" eb="9">
      <t>セッチ</t>
    </rPh>
    <phoneticPr fontId="14"/>
  </si>
  <si>
    <t>保育時間・開所時間基準</t>
    <rPh sb="0" eb="2">
      <t>ホイク</t>
    </rPh>
    <rPh sb="2" eb="4">
      <t>ジカン</t>
    </rPh>
    <rPh sb="5" eb="7">
      <t>カイショ</t>
    </rPh>
    <rPh sb="7" eb="9">
      <t>ジカン</t>
    </rPh>
    <rPh sb="9" eb="11">
      <t>キジュン</t>
    </rPh>
    <phoneticPr fontId="14"/>
  </si>
  <si>
    <t>立地基準</t>
    <rPh sb="0" eb="2">
      <t>リッチ</t>
    </rPh>
    <rPh sb="2" eb="4">
      <t>キジュン</t>
    </rPh>
    <phoneticPr fontId="14"/>
  </si>
  <si>
    <t>内女性医師</t>
    <rPh sb="0" eb="1">
      <t>ウチ</t>
    </rPh>
    <rPh sb="1" eb="3">
      <t>ジョセイ</t>
    </rPh>
    <rPh sb="3" eb="5">
      <t>イシ</t>
    </rPh>
    <phoneticPr fontId="14"/>
  </si>
  <si>
    <t>人</t>
    <rPh sb="0" eb="1">
      <t>ニン</t>
    </rPh>
    <phoneticPr fontId="14"/>
  </si>
  <si>
    <t>円</t>
    <rPh sb="0" eb="1">
      <t>エン</t>
    </rPh>
    <phoneticPr fontId="14"/>
  </si>
  <si>
    <t>１．　「児童福祉施設最低基準」については、その適否を記入すること。最低基準満たしていない場合、児童福祉施設最低基準第３２条・第３３条に掲げる設備・職員の配置の基準を満たして</t>
    <rPh sb="4" eb="6">
      <t>ジドウ</t>
    </rPh>
    <rPh sb="6" eb="8">
      <t>フクシ</t>
    </rPh>
    <rPh sb="8" eb="10">
      <t>シセツ</t>
    </rPh>
    <rPh sb="10" eb="12">
      <t>サイテイ</t>
    </rPh>
    <rPh sb="12" eb="14">
      <t>キジュン</t>
    </rPh>
    <rPh sb="23" eb="25">
      <t>テキヒ</t>
    </rPh>
    <rPh sb="26" eb="28">
      <t>キニュウ</t>
    </rPh>
    <rPh sb="33" eb="35">
      <t>サイテイ</t>
    </rPh>
    <rPh sb="35" eb="37">
      <t>キジュン</t>
    </rPh>
    <rPh sb="37" eb="38">
      <t>ミ</t>
    </rPh>
    <rPh sb="44" eb="46">
      <t>バアイ</t>
    </rPh>
    <rPh sb="47" eb="49">
      <t>ジドウ</t>
    </rPh>
    <rPh sb="49" eb="51">
      <t>フクシ</t>
    </rPh>
    <rPh sb="51" eb="53">
      <t>シセツ</t>
    </rPh>
    <rPh sb="53" eb="55">
      <t>サイテイ</t>
    </rPh>
    <rPh sb="55" eb="57">
      <t>キジュン</t>
    </rPh>
    <rPh sb="57" eb="58">
      <t>ダイ</t>
    </rPh>
    <rPh sb="60" eb="61">
      <t>ジョウ</t>
    </rPh>
    <rPh sb="62" eb="63">
      <t>ダイ</t>
    </rPh>
    <rPh sb="65" eb="66">
      <t>ジョウ</t>
    </rPh>
    <rPh sb="67" eb="68">
      <t>カカ</t>
    </rPh>
    <rPh sb="70" eb="72">
      <t>セツビ</t>
    </rPh>
    <rPh sb="73" eb="75">
      <t>ショクイン</t>
    </rPh>
    <rPh sb="76" eb="78">
      <t>ハイチ</t>
    </rPh>
    <phoneticPr fontId="14"/>
  </si>
  <si>
    <t xml:space="preserve">      いない要素に○を記入すること。（すべてを満たしている場合は左端欄に「適」と記入すること。）</t>
    <rPh sb="26" eb="27">
      <t>ミ</t>
    </rPh>
    <rPh sb="32" eb="34">
      <t>バアイ</t>
    </rPh>
    <rPh sb="35" eb="36">
      <t>ヒダリ</t>
    </rPh>
    <rPh sb="36" eb="37">
      <t>ハシ</t>
    </rPh>
    <rPh sb="37" eb="38">
      <t>ラン</t>
    </rPh>
    <rPh sb="40" eb="41">
      <t>テキ</t>
    </rPh>
    <rPh sb="43" eb="45">
      <t>キニュウ</t>
    </rPh>
    <phoneticPr fontId="14"/>
  </si>
  <si>
    <t>２．　「保育乳幼児数」については、補助対象となる保育乳幼児数を記入すること。</t>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phoneticPr fontId="14"/>
  </si>
  <si>
    <t>３．　「保育希望乳幼児数」は、４月１日現在の保育希望乳幼児数のうち、補助対象となる者のみ記入すること。</t>
    <rPh sb="4" eb="6">
      <t>ホイク</t>
    </rPh>
    <rPh sb="6" eb="8">
      <t>キボウ</t>
    </rPh>
    <rPh sb="8" eb="11">
      <t>ニュウヨウジ</t>
    </rPh>
    <rPh sb="11" eb="12">
      <t>スウ</t>
    </rPh>
    <rPh sb="16" eb="17">
      <t>ツキ</t>
    </rPh>
    <rPh sb="18" eb="19">
      <t>ヒ</t>
    </rPh>
    <rPh sb="19" eb="21">
      <t>ゲンザイ</t>
    </rPh>
    <rPh sb="22" eb="24">
      <t>ホイク</t>
    </rPh>
    <rPh sb="24" eb="26">
      <t>キボウ</t>
    </rPh>
    <rPh sb="26" eb="29">
      <t>ニュウヨウジ</t>
    </rPh>
    <rPh sb="29" eb="30">
      <t>スウ</t>
    </rPh>
    <rPh sb="34" eb="36">
      <t>ホジョ</t>
    </rPh>
    <rPh sb="36" eb="38">
      <t>タイショウ</t>
    </rPh>
    <rPh sb="41" eb="42">
      <t>モノ</t>
    </rPh>
    <rPh sb="44" eb="46">
      <t>キニュウ</t>
    </rPh>
    <phoneticPr fontId="14"/>
  </si>
  <si>
    <t>４．　「利用職種」については、保育所との保育契約をしている者を職種別について計上すること。</t>
    <rPh sb="4" eb="6">
      <t>リヨウ</t>
    </rPh>
    <rPh sb="6" eb="8">
      <t>ショクシュ</t>
    </rPh>
    <rPh sb="15" eb="18">
      <t>ホイクショ</t>
    </rPh>
    <rPh sb="20" eb="22">
      <t>ホイク</t>
    </rPh>
    <rPh sb="22" eb="24">
      <t>ケイヤク</t>
    </rPh>
    <rPh sb="29" eb="30">
      <t>モノ</t>
    </rPh>
    <rPh sb="31" eb="33">
      <t>ショクシュ</t>
    </rPh>
    <rPh sb="33" eb="34">
      <t>ベツ</t>
    </rPh>
    <rPh sb="38" eb="40">
      <t>ケイジョウ</t>
    </rPh>
    <phoneticPr fontId="14"/>
  </si>
  <si>
    <t>５．　「保育士等数」については、保育士の有資格者、看護師、その他の者（事務職等の保育に従事しない者は除く）について、補助対象年度の平均保育士等数を記入すること。</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14"/>
  </si>
  <si>
    <t>　　　（第３－２号様式と一致する。）</t>
    <rPh sb="4" eb="5">
      <t>ダイ</t>
    </rPh>
    <rPh sb="8" eb="9">
      <t>ゴウ</t>
    </rPh>
    <rPh sb="9" eb="11">
      <t>ヨウシキ</t>
    </rPh>
    <phoneticPr fontId="14"/>
  </si>
  <si>
    <t>６．　「保育施設での一般の乳幼児等の保育状況」については、地域住民等の乳幼児（補助対象以外の乳幼児）を保育している場合に、その乳幼児数の年間平均数を記入すること。</t>
    <rPh sb="4" eb="6">
      <t>ホイク</t>
    </rPh>
    <rPh sb="6" eb="8">
      <t>シセツ</t>
    </rPh>
    <rPh sb="10" eb="12">
      <t>イッパン</t>
    </rPh>
    <rPh sb="13" eb="16">
      <t>ニュウヨウジ</t>
    </rPh>
    <rPh sb="16" eb="17">
      <t>トウ</t>
    </rPh>
    <rPh sb="18" eb="20">
      <t>ホイク</t>
    </rPh>
    <rPh sb="20" eb="22">
      <t>ジョウキョウ</t>
    </rPh>
    <rPh sb="29" eb="31">
      <t>チイキ</t>
    </rPh>
    <rPh sb="31" eb="33">
      <t>ジュウミン</t>
    </rPh>
    <rPh sb="33" eb="34">
      <t>トウ</t>
    </rPh>
    <rPh sb="35" eb="38">
      <t>ニュウヨウジ</t>
    </rPh>
    <rPh sb="39" eb="41">
      <t>ホジョ</t>
    </rPh>
    <rPh sb="41" eb="43">
      <t>タイショウ</t>
    </rPh>
    <rPh sb="43" eb="45">
      <t>イガイ</t>
    </rPh>
    <rPh sb="46" eb="49">
      <t>ニュウヨウジ</t>
    </rPh>
    <rPh sb="51" eb="53">
      <t>ホイク</t>
    </rPh>
    <rPh sb="57" eb="59">
      <t>バアイ</t>
    </rPh>
    <rPh sb="63" eb="66">
      <t>ニュウヨウジ</t>
    </rPh>
    <rPh sb="66" eb="67">
      <t>スウ</t>
    </rPh>
    <rPh sb="68" eb="70">
      <t>ネンカン</t>
    </rPh>
    <rPh sb="70" eb="72">
      <t>ヘイキン</t>
    </rPh>
    <rPh sb="72" eb="73">
      <t>スウ</t>
    </rPh>
    <rPh sb="74" eb="76">
      <t>キニュウ</t>
    </rPh>
    <phoneticPr fontId="14"/>
  </si>
  <si>
    <t>年間平均児童数については、補助対象型別に定められた児童数の算定方法に準じること。</t>
    <rPh sb="0" eb="2">
      <t>ネンカン</t>
    </rPh>
    <rPh sb="2" eb="4">
      <t>ヘイキン</t>
    </rPh>
    <rPh sb="4" eb="7">
      <t>ジドウスウ</t>
    </rPh>
    <rPh sb="13" eb="15">
      <t>ホジョ</t>
    </rPh>
    <rPh sb="15" eb="17">
      <t>タイショウ</t>
    </rPh>
    <rPh sb="17" eb="18">
      <t>カタ</t>
    </rPh>
    <rPh sb="18" eb="19">
      <t>ベツ</t>
    </rPh>
    <rPh sb="20" eb="21">
      <t>サダ</t>
    </rPh>
    <rPh sb="25" eb="28">
      <t>ジドウスウ</t>
    </rPh>
    <rPh sb="29" eb="31">
      <t>サンテイ</t>
    </rPh>
    <rPh sb="31" eb="33">
      <t>ホウホウ</t>
    </rPh>
    <rPh sb="34" eb="35">
      <t>ジュン</t>
    </rPh>
    <phoneticPr fontId="14"/>
  </si>
  <si>
    <t>７．「月額保育料」欄は、児童1人当たりの保育料月額を記入すること。</t>
    <rPh sb="5" eb="8">
      <t>ホイクリョウ</t>
    </rPh>
    <rPh sb="26" eb="28">
      <t>キニュウ</t>
    </rPh>
    <phoneticPr fontId="14"/>
  </si>
  <si>
    <t>(１)．保育料の月額が年齢等により差が存する場合、保育料月額の総額を保育児童数で除した額とする。</t>
    <rPh sb="4" eb="7">
      <t>ホイクリョウ</t>
    </rPh>
    <rPh sb="8" eb="10">
      <t>ゲツガク</t>
    </rPh>
    <rPh sb="11" eb="13">
      <t>ネンレイ</t>
    </rPh>
    <rPh sb="13" eb="14">
      <t>トウ</t>
    </rPh>
    <rPh sb="17" eb="18">
      <t>サ</t>
    </rPh>
    <rPh sb="19" eb="20">
      <t>ソン</t>
    </rPh>
    <rPh sb="22" eb="24">
      <t>バアイ</t>
    </rPh>
    <rPh sb="25" eb="28">
      <t>ホイクリョウ</t>
    </rPh>
    <rPh sb="28" eb="30">
      <t>ゲツガク</t>
    </rPh>
    <rPh sb="31" eb="33">
      <t>ソウガク</t>
    </rPh>
    <rPh sb="34" eb="36">
      <t>ホイク</t>
    </rPh>
    <rPh sb="36" eb="39">
      <t>ジドウスウ</t>
    </rPh>
    <rPh sb="40" eb="41">
      <t>ジョ</t>
    </rPh>
    <rPh sb="43" eb="44">
      <t>ガク</t>
    </rPh>
    <phoneticPr fontId="14"/>
  </si>
  <si>
    <t>(２)．保育料が日額又は時間単位で決まっている場合は、２５日を１月とし、時間単位は８時間で１日とし換算して得られる月額とする。</t>
    <rPh sb="4" eb="7">
      <t>ホイクリョウ</t>
    </rPh>
    <rPh sb="8" eb="10">
      <t>ニチガク</t>
    </rPh>
    <rPh sb="10" eb="11">
      <t>マタ</t>
    </rPh>
    <rPh sb="12" eb="14">
      <t>ジカン</t>
    </rPh>
    <rPh sb="14" eb="16">
      <t>タンイ</t>
    </rPh>
    <rPh sb="17" eb="18">
      <t>キ</t>
    </rPh>
    <rPh sb="23" eb="25">
      <t>バアイ</t>
    </rPh>
    <rPh sb="29" eb="30">
      <t>ニチ</t>
    </rPh>
    <rPh sb="32" eb="33">
      <t>ツキ</t>
    </rPh>
    <rPh sb="36" eb="38">
      <t>ジカン</t>
    </rPh>
    <rPh sb="38" eb="40">
      <t>タンイ</t>
    </rPh>
    <rPh sb="42" eb="44">
      <t>ジカン</t>
    </rPh>
    <rPh sb="46" eb="47">
      <t>ニチ</t>
    </rPh>
    <rPh sb="49" eb="51">
      <t>カンザン</t>
    </rPh>
    <rPh sb="53" eb="54">
      <t>エ</t>
    </rPh>
    <rPh sb="57" eb="59">
      <t>ゲツガク</t>
    </rPh>
    <phoneticPr fontId="14"/>
  </si>
  <si>
    <t>第３－２号様式記入要領</t>
    <rPh sb="0" eb="1">
      <t>ダイ</t>
    </rPh>
    <rPh sb="4" eb="5">
      <t>ゴウ</t>
    </rPh>
    <rPh sb="5" eb="7">
      <t>ヨウシキ</t>
    </rPh>
    <rPh sb="7" eb="9">
      <t>キニュウ</t>
    </rPh>
    <rPh sb="9" eb="11">
      <t>ヨウリョウ</t>
    </rPh>
    <phoneticPr fontId="14"/>
  </si>
  <si>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14"/>
  </si>
  <si>
    <t>月（年）間開所日数×８ｈ</t>
    <rPh sb="0" eb="1">
      <t>ツキ</t>
    </rPh>
    <rPh sb="2" eb="3">
      <t>ネン</t>
    </rPh>
    <rPh sb="4" eb="5">
      <t>アイダ</t>
    </rPh>
    <rPh sb="5" eb="7">
      <t>カイショ</t>
    </rPh>
    <rPh sb="7" eb="9">
      <t>ニッスウ</t>
    </rPh>
    <phoneticPr fontId="14"/>
  </si>
  <si>
    <t xml:space="preserve">                                        </t>
  </si>
  <si>
    <t>１．児童数の算定方法</t>
  </si>
  <si>
    <t>　　</t>
  </si>
  <si>
    <t>２．臨時に保育した児童数の算定について</t>
  </si>
  <si>
    <t xml:space="preserve">  例）その月において１日あたり８時間、１５日間開所した保育所において、</t>
  </si>
  <si>
    <t xml:space="preserve">      　６日間臨時に保育した児童数      １人</t>
  </si>
  <si>
    <t xml:space="preserve">        ５日間臨時に保育した児童数      ２人　である場合、</t>
  </si>
  <si>
    <t xml:space="preserve">      臨時に保育した児童数を換算すると、</t>
  </si>
  <si>
    <t xml:space="preserve">      （６日）÷（１５日）＝０．４</t>
  </si>
  <si>
    <t xml:space="preserve">      （５日）÷（１５日）＝０．３３</t>
  </si>
  <si>
    <t xml:space="preserve">      </t>
  </si>
  <si>
    <t>　　　であるから、これに１５日間保育した児童数を加算すると、</t>
  </si>
  <si>
    <t xml:space="preserve">        ３＋０．４＋０．３３＋０．３３＝４．０６人</t>
  </si>
  <si>
    <t xml:space="preserve">                                                  →補助対象Ａ型</t>
  </si>
  <si>
    <t>３．補助対象施設の種別</t>
  </si>
  <si>
    <t>　　　①４～１０月（７ヶ月）　保育児童数５人</t>
  </si>
  <si>
    <t>　　　　１１～３月（５ヶ月）　保育児童数３人　の場合　　　　　</t>
  </si>
  <si>
    <t xml:space="preserve">        ｛（５人×７ヶ月）＋（３人×５ヶ月）｝÷１２ヶ月＝４．１６人</t>
  </si>
  <si>
    <t>　　　　４人未満の月が５ヶ月間あるが、年間平均が４人以上の為→補助対象Ａ型</t>
  </si>
  <si>
    <t>　　　②４～１０月（７ヶ月）　保育児童数４人</t>
  </si>
  <si>
    <t>　　　　１１～３月（５ヶ月）　保育児童数３人　</t>
  </si>
  <si>
    <t xml:space="preserve">        ｛（４人×７ヶ月）＋（３人×５ヶ月）｝÷１２ヶ月＝３．５８人</t>
  </si>
  <si>
    <t>　　　　　　　　　　　　　　　　　　年間平均が４人未満の為→補助対象外</t>
  </si>
  <si>
    <t>　　　③４～　９月（６ヶ月）　保育児童数５人</t>
  </si>
  <si>
    <t>　　　　１０～３月（６ヶ月）　保育児童数３人　　　　　　　　</t>
  </si>
  <si>
    <t xml:space="preserve">        ｛（５人×６ヶ月）＋（３人×６ヶ月）｝÷１２ヶ月＝４．０人</t>
  </si>
  <si>
    <t>　　　　　　　年間平均４人以上だが、３人の月が６ヶ月ある為→補助対象外</t>
  </si>
  <si>
    <t>※　ただし、年間の平均を算出する際の端数処理については、小数点第２位を四捨五入し、小数点第１位まで求めることとする。</t>
  </si>
  <si>
    <t>別添２</t>
    <rPh sb="0" eb="2">
      <t>ベッテン</t>
    </rPh>
    <phoneticPr fontId="14"/>
  </si>
  <si>
    <t>病院内保育施設運営に係る科目の説明</t>
  </si>
  <si>
    <t>区　分</t>
    <rPh sb="0" eb="1">
      <t>ク</t>
    </rPh>
    <rPh sb="2" eb="3">
      <t>ブン</t>
    </rPh>
    <phoneticPr fontId="14"/>
  </si>
  <si>
    <t>科　　　　目</t>
    <rPh sb="0" eb="1">
      <t>カ</t>
    </rPh>
    <rPh sb="5" eb="6">
      <t>メ</t>
    </rPh>
    <phoneticPr fontId="14"/>
  </si>
  <si>
    <t>説　　　　　　　　　明</t>
    <rPh sb="0" eb="1">
      <t>セツ</t>
    </rPh>
    <rPh sb="10" eb="11">
      <t>メイ</t>
    </rPh>
    <phoneticPr fontId="14"/>
  </si>
  <si>
    <t>病院内保育施設運営収益</t>
    <rPh sb="0" eb="3">
      <t>ビョウインナイ</t>
    </rPh>
    <rPh sb="3" eb="5">
      <t>ホイク</t>
    </rPh>
    <rPh sb="5" eb="7">
      <t>シセツ</t>
    </rPh>
    <rPh sb="7" eb="9">
      <t>ウンエイ</t>
    </rPh>
    <rPh sb="9" eb="11">
      <t>シュウエキ</t>
    </rPh>
    <phoneticPr fontId="14"/>
  </si>
  <si>
    <t>保　育　料　収　入</t>
    <rPh sb="0" eb="1">
      <t>タモツ</t>
    </rPh>
    <rPh sb="2" eb="3">
      <t>イク</t>
    </rPh>
    <rPh sb="4" eb="5">
      <t>リョウ</t>
    </rPh>
    <rPh sb="6" eb="7">
      <t>オサム</t>
    </rPh>
    <rPh sb="8" eb="9">
      <t>イ</t>
    </rPh>
    <phoneticPr fontId="14"/>
  </si>
  <si>
    <t>補　助　金　収　入</t>
    <rPh sb="0" eb="1">
      <t>ホ</t>
    </rPh>
    <rPh sb="2" eb="3">
      <t>スケ</t>
    </rPh>
    <rPh sb="4" eb="5">
      <t>キン</t>
    </rPh>
    <rPh sb="6" eb="7">
      <t>オサム</t>
    </rPh>
    <rPh sb="8" eb="9">
      <t>イ</t>
    </rPh>
    <phoneticPr fontId="14"/>
  </si>
  <si>
    <t>都　道　府　県</t>
    <rPh sb="0" eb="1">
      <t>ト</t>
    </rPh>
    <rPh sb="2" eb="3">
      <t>ミチ</t>
    </rPh>
    <rPh sb="4" eb="5">
      <t>フ</t>
    </rPh>
    <rPh sb="6" eb="7">
      <t>ケン</t>
    </rPh>
    <phoneticPr fontId="14"/>
  </si>
  <si>
    <t>病院内保育施設運営費に対する都道府県補助金収入</t>
  </si>
  <si>
    <t>市　町　村</t>
    <rPh sb="0" eb="1">
      <t>シ</t>
    </rPh>
    <rPh sb="2" eb="3">
      <t>マチ</t>
    </rPh>
    <rPh sb="4" eb="5">
      <t>ムラ</t>
    </rPh>
    <phoneticPr fontId="14"/>
  </si>
  <si>
    <t>病院内保育施設運営費に対する市町村補助金収入</t>
  </si>
  <si>
    <t>設置者負担額</t>
    <rPh sb="0" eb="1">
      <t>セツ</t>
    </rPh>
    <rPh sb="1" eb="2">
      <t>オ</t>
    </rPh>
    <rPh sb="2" eb="3">
      <t>モノ</t>
    </rPh>
    <rPh sb="3" eb="4">
      <t>フ</t>
    </rPh>
    <rPh sb="4" eb="5">
      <t>タダシ</t>
    </rPh>
    <rPh sb="5" eb="6">
      <t>ガク</t>
    </rPh>
    <phoneticPr fontId="14"/>
  </si>
  <si>
    <t>お　や　つ　代</t>
    <rPh sb="6" eb="7">
      <t>ダイ</t>
    </rPh>
    <phoneticPr fontId="14"/>
  </si>
  <si>
    <t>その他の収入</t>
    <rPh sb="2" eb="3">
      <t>タ</t>
    </rPh>
    <rPh sb="4" eb="6">
      <t>シュウニュウ</t>
    </rPh>
    <phoneticPr fontId="14"/>
  </si>
  <si>
    <t>病院内保育施設運営費用</t>
    <rPh sb="0" eb="3">
      <t>ビョウインナイ</t>
    </rPh>
    <rPh sb="3" eb="5">
      <t>ホイク</t>
    </rPh>
    <rPh sb="5" eb="7">
      <t>シセツ</t>
    </rPh>
    <rPh sb="7" eb="9">
      <t>ウンエイ</t>
    </rPh>
    <rPh sb="9" eb="11">
      <t>ヒヨウ</t>
    </rPh>
    <phoneticPr fontId="14"/>
  </si>
  <si>
    <t>給　　与　　費</t>
    <rPh sb="0" eb="1">
      <t>キュウ</t>
    </rPh>
    <rPh sb="3" eb="4">
      <t>タスク</t>
    </rPh>
    <rPh sb="6" eb="7">
      <t>ヒ</t>
    </rPh>
    <phoneticPr fontId="14"/>
  </si>
  <si>
    <t>職 員 俸 給</t>
    <rPh sb="0" eb="1">
      <t>ショク</t>
    </rPh>
    <rPh sb="2" eb="3">
      <t>イン</t>
    </rPh>
    <rPh sb="4" eb="5">
      <t>ポウ</t>
    </rPh>
    <rPh sb="6" eb="7">
      <t>キュウ</t>
    </rPh>
    <phoneticPr fontId="14"/>
  </si>
  <si>
    <t>常勤職員に支払った俸給</t>
  </si>
  <si>
    <t>職員諸手当</t>
    <rPh sb="0" eb="2">
      <t>ショクイン</t>
    </rPh>
    <rPh sb="2" eb="5">
      <t>ショテアテ</t>
    </rPh>
    <phoneticPr fontId="14"/>
  </si>
  <si>
    <t>常勤職員に支払った諸手当</t>
  </si>
  <si>
    <t>法定福利費</t>
    <rPh sb="0" eb="2">
      <t>ホウテイ</t>
    </rPh>
    <rPh sb="2" eb="5">
      <t>フクリヒ</t>
    </rPh>
    <phoneticPr fontId="14"/>
  </si>
  <si>
    <t>職員に対する社会保険料等の事業主負担額</t>
  </si>
  <si>
    <t>非常勤職員給与</t>
    <rPh sb="0" eb="3">
      <t>ヒジョウキン</t>
    </rPh>
    <rPh sb="3" eb="5">
      <t>ショクイン</t>
    </rPh>
    <rPh sb="5" eb="7">
      <t>キュウヨ</t>
    </rPh>
    <phoneticPr fontId="14"/>
  </si>
  <si>
    <t>事　業　費　用</t>
    <rPh sb="0" eb="1">
      <t>コト</t>
    </rPh>
    <rPh sb="2" eb="3">
      <t>ギョウ</t>
    </rPh>
    <rPh sb="4" eb="5">
      <t>ヒ</t>
    </rPh>
    <rPh sb="6" eb="7">
      <t>ヨウ</t>
    </rPh>
    <phoneticPr fontId="14"/>
  </si>
  <si>
    <t>給　食　費</t>
    <rPh sb="0" eb="1">
      <t>キュウ</t>
    </rPh>
    <rPh sb="2" eb="3">
      <t>ショク</t>
    </rPh>
    <rPh sb="4" eb="5">
      <t>ヒ</t>
    </rPh>
    <phoneticPr fontId="14"/>
  </si>
  <si>
    <t>児童の主食費、副食費、間食費及び調味料等の費用</t>
  </si>
  <si>
    <t>保健衛生費</t>
    <rPh sb="0" eb="2">
      <t>ホケン</t>
    </rPh>
    <rPh sb="2" eb="5">
      <t>エイセイヒ</t>
    </rPh>
    <phoneticPr fontId="14"/>
  </si>
  <si>
    <t>炊具食器費</t>
    <rPh sb="0" eb="1">
      <t>スイ</t>
    </rPh>
    <rPh sb="1" eb="2">
      <t>グ</t>
    </rPh>
    <rPh sb="2" eb="4">
      <t>ショッキ</t>
    </rPh>
    <rPh sb="4" eb="5">
      <t>ヒ</t>
    </rPh>
    <phoneticPr fontId="14"/>
  </si>
  <si>
    <t>給食等に必要な炊具、食器類の購入費用</t>
  </si>
  <si>
    <t>事　務　費　用</t>
    <rPh sb="0" eb="1">
      <t>コト</t>
    </rPh>
    <rPh sb="2" eb="3">
      <t>ツトム</t>
    </rPh>
    <rPh sb="4" eb="5">
      <t>ヒ</t>
    </rPh>
    <rPh sb="6" eb="7">
      <t>ヨウ</t>
    </rPh>
    <phoneticPr fontId="14"/>
  </si>
  <si>
    <t>福利厚生費</t>
    <rPh sb="0" eb="2">
      <t>フクリ</t>
    </rPh>
    <rPh sb="2" eb="5">
      <t>コウセイヒ</t>
    </rPh>
    <phoneticPr fontId="14"/>
  </si>
  <si>
    <t>旅　　費</t>
    <rPh sb="0" eb="1">
      <t>タビ</t>
    </rPh>
    <rPh sb="3" eb="4">
      <t>ヒ</t>
    </rPh>
    <phoneticPr fontId="14"/>
  </si>
  <si>
    <t>消耗品費</t>
    <rPh sb="0" eb="3">
      <t>ショウモウヒン</t>
    </rPh>
    <rPh sb="3" eb="4">
      <t>ヒ</t>
    </rPh>
    <phoneticPr fontId="14"/>
  </si>
  <si>
    <t>消耗器具備品費</t>
    <rPh sb="0" eb="2">
      <t>ショウモウ</t>
    </rPh>
    <rPh sb="2" eb="4">
      <t>キグ</t>
    </rPh>
    <rPh sb="4" eb="7">
      <t>ビヒンヒ</t>
    </rPh>
    <phoneticPr fontId="14"/>
  </si>
  <si>
    <t>光熱水費</t>
    <rPh sb="0" eb="4">
      <t>コウネツスイヒ</t>
    </rPh>
    <phoneticPr fontId="14"/>
  </si>
  <si>
    <t>電気料、ガス料、水道料、重油、プロパン等の費用</t>
  </si>
  <si>
    <t>修　繕　費</t>
    <rPh sb="0" eb="1">
      <t>オサム</t>
    </rPh>
    <rPh sb="2" eb="3">
      <t>ゼン</t>
    </rPh>
    <rPh sb="4" eb="5">
      <t>ヒ</t>
    </rPh>
    <phoneticPr fontId="14"/>
  </si>
  <si>
    <t>役　務　費</t>
    <rPh sb="0" eb="1">
      <t>エキ</t>
    </rPh>
    <rPh sb="2" eb="3">
      <t>ツトム</t>
    </rPh>
    <rPh sb="4" eb="5">
      <t>ヒ</t>
    </rPh>
    <phoneticPr fontId="14"/>
  </si>
  <si>
    <t>借料損料</t>
    <rPh sb="0" eb="2">
      <t>シャクリョウ</t>
    </rPh>
    <rPh sb="2" eb="4">
      <t>ソンリョウ</t>
    </rPh>
    <phoneticPr fontId="14"/>
  </si>
  <si>
    <t>業務委託費</t>
    <rPh sb="0" eb="2">
      <t>ギョウム</t>
    </rPh>
    <rPh sb="2" eb="5">
      <t>イタクヒ</t>
    </rPh>
    <phoneticPr fontId="14"/>
  </si>
  <si>
    <t>減価償却費</t>
    <rPh sb="0" eb="2">
      <t>ゲンカ</t>
    </rPh>
    <rPh sb="2" eb="5">
      <t>ショウキャクヒ</t>
    </rPh>
    <phoneticPr fontId="14"/>
  </si>
  <si>
    <t>固定資産の減価償却費</t>
  </si>
  <si>
    <t>そ　の　他</t>
    <rPh sb="4" eb="5">
      <t>タ</t>
    </rPh>
    <phoneticPr fontId="14"/>
  </si>
  <si>
    <t>以上のいずれにも属さないもので事務費として支出する費用</t>
    <rPh sb="25" eb="27">
      <t>ヒヨウ</t>
    </rPh>
    <phoneticPr fontId="14"/>
  </si>
  <si>
    <t>その他の費用</t>
    <rPh sb="2" eb="3">
      <t>タ</t>
    </rPh>
    <rPh sb="4" eb="6">
      <t>ヒヨウ</t>
    </rPh>
    <phoneticPr fontId="14"/>
  </si>
  <si>
    <t>退職給与引当金繰入</t>
    <rPh sb="0" eb="2">
      <t>タイショク</t>
    </rPh>
    <rPh sb="2" eb="4">
      <t>キュウヨ</t>
    </rPh>
    <rPh sb="4" eb="7">
      <t>ヒキアテキン</t>
    </rPh>
    <rPh sb="7" eb="9">
      <t>クリイレ</t>
    </rPh>
    <phoneticPr fontId="14"/>
  </si>
  <si>
    <t>委　　託　　費</t>
    <rPh sb="0" eb="1">
      <t>イ</t>
    </rPh>
    <rPh sb="3" eb="4">
      <t>コトヅケ</t>
    </rPh>
    <rPh sb="6" eb="7">
      <t>ヒ</t>
    </rPh>
    <phoneticPr fontId="14"/>
  </si>
  <si>
    <t>保育に要する費用の保護者負担額。但し、この費用には給食費を含むが、おやつ代は含まない。</t>
    <phoneticPr fontId="14"/>
  </si>
  <si>
    <t>病院内保育施設運営費に係る設置者負担額</t>
    <phoneticPr fontId="14"/>
  </si>
  <si>
    <t>保護者が負担するおやつ代</t>
    <phoneticPr fontId="14"/>
  </si>
  <si>
    <t>病院内保育施設運営費に係るその他の収入。但し、１科目の金額が５万円を超える場合は独立の項目を設けること。</t>
    <phoneticPr fontId="14"/>
  </si>
  <si>
    <t>常勤職員給与</t>
    <phoneticPr fontId="14"/>
  </si>
  <si>
    <t>産休代替職員等の雇上保育士等(非常勤職員)に対する賃金(俸給)、報酬、諸手当、法定福利費</t>
    <phoneticPr fontId="14"/>
  </si>
  <si>
    <t>施設内医療に要する薬品、医療器具、衛生材料の購入費及び児童の健康診断の実施、施設内の消毒等に要する費用</t>
    <phoneticPr fontId="14"/>
  </si>
  <si>
    <t>職員の健康診断、福利厚生のための費用及び職員に貸与する被服等の購入費用等</t>
    <phoneticPr fontId="14"/>
  </si>
  <si>
    <t>施設業務のための職員の出張旅費及び各種職員研修への出席旅費</t>
    <phoneticPr fontId="14"/>
  </si>
  <si>
    <t>施設運営に必要な消耗品（用紙、文房具、雑誌等）であって、給食費に属さない費用</t>
    <phoneticPr fontId="14"/>
  </si>
  <si>
    <t>事務用の計算機など減価償却を必要としないもので１年を超えて使用できるものであって炊具食器費に属さない費用</t>
    <phoneticPr fontId="14"/>
  </si>
  <si>
    <t>有形固定資産に損傷、磨滅、汚損などが生じたとき現状回復に要した通常の修繕のための費用</t>
    <phoneticPr fontId="14"/>
  </si>
  <si>
    <t>事務用の郵便料金、電報料金、電話料金、諸物品の運搬料、近距離の乗船・乗車費用及び火災保険料等の各種損害保険料等</t>
    <phoneticPr fontId="14"/>
  </si>
  <si>
    <t>施設運営に必要な機械器具の借損料、会場借料、物品使用料、車両借上料及び駐車料等の費用</t>
    <phoneticPr fontId="14"/>
  </si>
  <si>
    <t>洗濯、清掃等施設業務の一部を他に委託するための費用</t>
    <phoneticPr fontId="14"/>
  </si>
  <si>
    <t>その他の費用。但し、１科目の金額が５万円を超える場合は独立の項目を設けること。</t>
    <phoneticPr fontId="14"/>
  </si>
  <si>
    <t>当該年度に支出する退職金及び退職金給与引当金繰入額</t>
    <phoneticPr fontId="14"/>
  </si>
  <si>
    <t>運営を関係団体に委託している場合の委託料（保育士等の人件費、消耗品費、役務費等）</t>
    <phoneticPr fontId="14"/>
  </si>
  <si>
    <t>　</t>
    <phoneticPr fontId="2"/>
  </si>
  <si>
    <t>【算定例】</t>
    <rPh sb="1" eb="3">
      <t>サンテイ</t>
    </rPh>
    <rPh sb="3" eb="4">
      <t>レイ</t>
    </rPh>
    <phoneticPr fontId="2"/>
  </si>
  <si>
    <t>【換算方法（臨時に保育した児童の換算式）　】</t>
    <rPh sb="1" eb="3">
      <t>カンザン</t>
    </rPh>
    <rPh sb="3" eb="5">
      <t>ホウホウ</t>
    </rPh>
    <phoneticPr fontId="2"/>
  </si>
  <si>
    <t>病院内保育施設名</t>
    <rPh sb="0" eb="3">
      <t>ビョウインナイ</t>
    </rPh>
    <rPh sb="3" eb="5">
      <t>ホイク</t>
    </rPh>
    <rPh sb="5" eb="7">
      <t>シセツ</t>
    </rPh>
    <rPh sb="7" eb="8">
      <t>メイ</t>
    </rPh>
    <phoneticPr fontId="2"/>
  </si>
  <si>
    <t>病院内保育施設病院名</t>
    <rPh sb="0" eb="3">
      <t>ビョウインナイ</t>
    </rPh>
    <rPh sb="3" eb="5">
      <t>ホイク</t>
    </rPh>
    <rPh sb="5" eb="7">
      <t>シセツ</t>
    </rPh>
    <rPh sb="7" eb="9">
      <t>ビョウイン</t>
    </rPh>
    <rPh sb="9" eb="10">
      <t>メイ</t>
    </rPh>
    <phoneticPr fontId="2"/>
  </si>
  <si>
    <t>医業収益</t>
    <rPh sb="0" eb="2">
      <t>イギョウ</t>
    </rPh>
    <rPh sb="2" eb="4">
      <t>シュウエキ</t>
    </rPh>
    <phoneticPr fontId="2"/>
  </si>
  <si>
    <t>医業外収益</t>
    <rPh sb="0" eb="2">
      <t>イギョウ</t>
    </rPh>
    <rPh sb="2" eb="3">
      <t>ガイ</t>
    </rPh>
    <rPh sb="3" eb="5">
      <t>シュウエキ</t>
    </rPh>
    <phoneticPr fontId="2"/>
  </si>
  <si>
    <t>特別利益</t>
    <rPh sb="0" eb="2">
      <t>トクベツ</t>
    </rPh>
    <rPh sb="2" eb="4">
      <t>リエキ</t>
    </rPh>
    <phoneticPr fontId="2"/>
  </si>
  <si>
    <t>医業費用</t>
    <rPh sb="0" eb="2">
      <t>イギョウ</t>
    </rPh>
    <rPh sb="2" eb="4">
      <t>ヒヨウ</t>
    </rPh>
    <phoneticPr fontId="2"/>
  </si>
  <si>
    <t>医業外費用</t>
    <rPh sb="0" eb="2">
      <t>イギョウ</t>
    </rPh>
    <rPh sb="2" eb="3">
      <t>ガイ</t>
    </rPh>
    <rPh sb="3" eb="5">
      <t>ヒヨウ</t>
    </rPh>
    <phoneticPr fontId="2"/>
  </si>
  <si>
    <t>特別損失</t>
    <rPh sb="0" eb="2">
      <t>トクベツ</t>
    </rPh>
    <rPh sb="2" eb="4">
      <t>ソンシツ</t>
    </rPh>
    <phoneticPr fontId="2"/>
  </si>
  <si>
    <t>a　計</t>
    <rPh sb="2" eb="3">
      <t>ケイ</t>
    </rPh>
    <phoneticPr fontId="2"/>
  </si>
  <si>
    <t>（単位：千円）</t>
    <rPh sb="1" eb="3">
      <t>タンイ</t>
    </rPh>
    <rPh sb="4" eb="6">
      <t>センエン</t>
    </rPh>
    <phoneticPr fontId="2"/>
  </si>
  <si>
    <t>b　計</t>
    <rPh sb="2" eb="3">
      <t>ケイ</t>
    </rPh>
    <phoneticPr fontId="2"/>
  </si>
  <si>
    <t>（千円）</t>
    <rPh sb="1" eb="3">
      <t>センエン</t>
    </rPh>
    <phoneticPr fontId="2"/>
  </si>
  <si>
    <t>区分</t>
    <rPh sb="0" eb="2">
      <t>クブン</t>
    </rPh>
    <phoneticPr fontId="14"/>
  </si>
  <si>
    <t>科目</t>
    <rPh sb="0" eb="2">
      <t>カモク</t>
    </rPh>
    <phoneticPr fontId="14"/>
  </si>
  <si>
    <t>病院内保育施設運営収益</t>
    <rPh sb="0" eb="2">
      <t>ビョウイン</t>
    </rPh>
    <rPh sb="2" eb="3">
      <t>ナイ</t>
    </rPh>
    <rPh sb="3" eb="5">
      <t>ホイク</t>
    </rPh>
    <rPh sb="5" eb="7">
      <t>シセツ</t>
    </rPh>
    <rPh sb="7" eb="9">
      <t>ウンエイ</t>
    </rPh>
    <rPh sb="9" eb="11">
      <t>シュウエキ</t>
    </rPh>
    <phoneticPr fontId="14"/>
  </si>
  <si>
    <t>保育料収入</t>
    <rPh sb="0" eb="3">
      <t>ホイクリョウ</t>
    </rPh>
    <rPh sb="3" eb="5">
      <t>シュウニュウ</t>
    </rPh>
    <phoneticPr fontId="14"/>
  </si>
  <si>
    <t>補助金収入</t>
    <rPh sb="0" eb="3">
      <t>ホジョキン</t>
    </rPh>
    <rPh sb="3" eb="5">
      <t>シュウニュウ</t>
    </rPh>
    <phoneticPr fontId="14"/>
  </si>
  <si>
    <t>都道府県</t>
    <rPh sb="0" eb="4">
      <t>トドウフケン</t>
    </rPh>
    <phoneticPr fontId="14"/>
  </si>
  <si>
    <t>市町村</t>
    <rPh sb="0" eb="3">
      <t>シチョウソン</t>
    </rPh>
    <phoneticPr fontId="14"/>
  </si>
  <si>
    <t>設置者負担額</t>
    <rPh sb="0" eb="3">
      <t>セッチシャ</t>
    </rPh>
    <rPh sb="3" eb="5">
      <t>フタン</t>
    </rPh>
    <rPh sb="5" eb="6">
      <t>ガク</t>
    </rPh>
    <phoneticPr fontId="14"/>
  </si>
  <si>
    <t>おやつ代</t>
    <rPh sb="3" eb="4">
      <t>ダイ</t>
    </rPh>
    <phoneticPr fontId="14"/>
  </si>
  <si>
    <t>病院内保育施設運営費用</t>
    <rPh sb="0" eb="2">
      <t>ビョウイン</t>
    </rPh>
    <rPh sb="2" eb="3">
      <t>ナイ</t>
    </rPh>
    <rPh sb="3" eb="5">
      <t>ホイク</t>
    </rPh>
    <rPh sb="5" eb="7">
      <t>シセツ</t>
    </rPh>
    <rPh sb="7" eb="10">
      <t>ウンエイヒ</t>
    </rPh>
    <rPh sb="10" eb="11">
      <t>ヨウ</t>
    </rPh>
    <phoneticPr fontId="14"/>
  </si>
  <si>
    <t>給与費</t>
    <rPh sb="0" eb="3">
      <t>キュウヨヒ</t>
    </rPh>
    <phoneticPr fontId="14"/>
  </si>
  <si>
    <t>保育士等常勤職員給与</t>
    <rPh sb="0" eb="2">
      <t>ホイク</t>
    </rPh>
    <rPh sb="2" eb="4">
      <t>シナド</t>
    </rPh>
    <rPh sb="4" eb="6">
      <t>ジョウキン</t>
    </rPh>
    <rPh sb="6" eb="8">
      <t>ショクイン</t>
    </rPh>
    <rPh sb="8" eb="10">
      <t>キュウヨ</t>
    </rPh>
    <phoneticPr fontId="14"/>
  </si>
  <si>
    <t>職員俸給</t>
    <rPh sb="0" eb="2">
      <t>ショクイン</t>
    </rPh>
    <rPh sb="2" eb="4">
      <t>ホウキュウ</t>
    </rPh>
    <phoneticPr fontId="14"/>
  </si>
  <si>
    <t>法定福利費</t>
    <rPh sb="0" eb="2">
      <t>ホウテイ</t>
    </rPh>
    <rPh sb="2" eb="4">
      <t>フクリ</t>
    </rPh>
    <rPh sb="4" eb="5">
      <t>ヒ</t>
    </rPh>
    <phoneticPr fontId="14"/>
  </si>
  <si>
    <t>保育士等非常勤職員給与</t>
    <rPh sb="0" eb="2">
      <t>ホイク</t>
    </rPh>
    <rPh sb="2" eb="4">
      <t>シナド</t>
    </rPh>
    <rPh sb="4" eb="5">
      <t>ヒ</t>
    </rPh>
    <rPh sb="5" eb="7">
      <t>ジョウキン</t>
    </rPh>
    <rPh sb="7" eb="9">
      <t>ショクイン</t>
    </rPh>
    <rPh sb="9" eb="11">
      <t>キュウヨ</t>
    </rPh>
    <phoneticPr fontId="14"/>
  </si>
  <si>
    <t>保育士等職員以外の給与</t>
    <rPh sb="0" eb="2">
      <t>ホイク</t>
    </rPh>
    <rPh sb="2" eb="4">
      <t>シナド</t>
    </rPh>
    <rPh sb="4" eb="6">
      <t>ショクイン</t>
    </rPh>
    <rPh sb="6" eb="8">
      <t>イガイ</t>
    </rPh>
    <rPh sb="9" eb="11">
      <t>キュウヨ</t>
    </rPh>
    <phoneticPr fontId="14"/>
  </si>
  <si>
    <t>事業費用</t>
    <rPh sb="0" eb="2">
      <t>ジギョウ</t>
    </rPh>
    <rPh sb="2" eb="4">
      <t>ヒヨウ</t>
    </rPh>
    <phoneticPr fontId="14"/>
  </si>
  <si>
    <t>給食費</t>
    <rPh sb="0" eb="3">
      <t>キュウショクヒ</t>
    </rPh>
    <phoneticPr fontId="14"/>
  </si>
  <si>
    <t>事務費用</t>
    <rPh sb="0" eb="2">
      <t>ジム</t>
    </rPh>
    <rPh sb="2" eb="4">
      <t>ヒヨウ</t>
    </rPh>
    <phoneticPr fontId="14"/>
  </si>
  <si>
    <t>旅費</t>
    <rPh sb="0" eb="2">
      <t>リョヒ</t>
    </rPh>
    <phoneticPr fontId="14"/>
  </si>
  <si>
    <t>光熱水費</t>
    <rPh sb="0" eb="2">
      <t>コウネツ</t>
    </rPh>
    <rPh sb="2" eb="3">
      <t>ミズ</t>
    </rPh>
    <rPh sb="3" eb="4">
      <t>ヒ</t>
    </rPh>
    <phoneticPr fontId="14"/>
  </si>
  <si>
    <t>修繕費</t>
    <rPh sb="0" eb="3">
      <t>シュウゼンヒ</t>
    </rPh>
    <phoneticPr fontId="14"/>
  </si>
  <si>
    <t>役務費</t>
    <rPh sb="0" eb="2">
      <t>エキム</t>
    </rPh>
    <rPh sb="2" eb="3">
      <t>ヒ</t>
    </rPh>
    <phoneticPr fontId="14"/>
  </si>
  <si>
    <t>委託費</t>
    <rPh sb="0" eb="3">
      <t>イタクヒ</t>
    </rPh>
    <phoneticPr fontId="14"/>
  </si>
  <si>
    <t>病院名</t>
    <rPh sb="0" eb="2">
      <t>ビョウイン</t>
    </rPh>
    <rPh sb="2" eb="3">
      <t>メイ</t>
    </rPh>
    <phoneticPr fontId="14"/>
  </si>
  <si>
    <t>委託の内容</t>
    <rPh sb="0" eb="2">
      <t>イタク</t>
    </rPh>
    <rPh sb="3" eb="5">
      <t>ナイヨウ</t>
    </rPh>
    <phoneticPr fontId="14"/>
  </si>
  <si>
    <t>病院内保育所運営業務</t>
    <rPh sb="0" eb="2">
      <t>ビョウイン</t>
    </rPh>
    <rPh sb="2" eb="3">
      <t>ナイ</t>
    </rPh>
    <rPh sb="3" eb="6">
      <t>ホイクショ</t>
    </rPh>
    <rPh sb="6" eb="8">
      <t>ウンエイ</t>
    </rPh>
    <rPh sb="8" eb="10">
      <t>ギョウム</t>
    </rPh>
    <phoneticPr fontId="14"/>
  </si>
  <si>
    <t>支出内訳</t>
    <rPh sb="0" eb="2">
      <t>シシュツ</t>
    </rPh>
    <rPh sb="2" eb="4">
      <t>ウチワケ</t>
    </rPh>
    <phoneticPr fontId="14"/>
  </si>
  <si>
    <t>委託費内訳</t>
    <rPh sb="0" eb="3">
      <t>イタクヒ</t>
    </rPh>
    <rPh sb="3" eb="5">
      <t>ウチワケ</t>
    </rPh>
    <phoneticPr fontId="14"/>
  </si>
  <si>
    <t>項目</t>
    <rPh sb="0" eb="2">
      <t>コウモク</t>
    </rPh>
    <phoneticPr fontId="14"/>
  </si>
  <si>
    <t>金額（円）</t>
    <rPh sb="0" eb="2">
      <t>キンガク</t>
    </rPh>
    <rPh sb="3" eb="4">
      <t>エン</t>
    </rPh>
    <phoneticPr fontId="14"/>
  </si>
  <si>
    <t>保育士等　　人件費</t>
    <rPh sb="0" eb="2">
      <t>ホイク</t>
    </rPh>
    <rPh sb="2" eb="3">
      <t>シ</t>
    </rPh>
    <rPh sb="3" eb="4">
      <t>トウ</t>
    </rPh>
    <rPh sb="6" eb="9">
      <t>ジンケンヒ</t>
    </rPh>
    <phoneticPr fontId="14"/>
  </si>
  <si>
    <t>給与</t>
    <rPh sb="0" eb="2">
      <t>キュウヨ</t>
    </rPh>
    <phoneticPr fontId="14"/>
  </si>
  <si>
    <t>A型特例</t>
    <rPh sb="1" eb="2">
      <t>ガタ</t>
    </rPh>
    <rPh sb="2" eb="4">
      <t>トクレイ</t>
    </rPh>
    <phoneticPr fontId="2"/>
  </si>
  <si>
    <t>A型</t>
    <rPh sb="1" eb="2">
      <t>ガタ</t>
    </rPh>
    <phoneticPr fontId="2"/>
  </si>
  <si>
    <t>B型</t>
    <rPh sb="1" eb="2">
      <t>ガタ</t>
    </rPh>
    <phoneticPr fontId="2"/>
  </si>
  <si>
    <t>B型特例</t>
    <rPh sb="1" eb="2">
      <t>ガタ</t>
    </rPh>
    <rPh sb="2" eb="4">
      <t>トクレイ</t>
    </rPh>
    <phoneticPr fontId="2"/>
  </si>
  <si>
    <t>保育料収入
相当額</t>
    <rPh sb="0" eb="3">
      <t>ホイクリョウ</t>
    </rPh>
    <rPh sb="3" eb="5">
      <t>シュウニュウ</t>
    </rPh>
    <rPh sb="6" eb="8">
      <t>ソウトウ</t>
    </rPh>
    <rPh sb="8" eb="9">
      <t>ガク</t>
    </rPh>
    <phoneticPr fontId="2"/>
  </si>
  <si>
    <t>設置病院
前々年度
余剰金</t>
    <rPh sb="0" eb="2">
      <t>セッチ</t>
    </rPh>
    <rPh sb="2" eb="4">
      <t>ビョウイン</t>
    </rPh>
    <rPh sb="5" eb="7">
      <t>ゼンゼン</t>
    </rPh>
    <rPh sb="7" eb="9">
      <t>ネンド</t>
    </rPh>
    <rPh sb="10" eb="13">
      <t>ヨジョウキン</t>
    </rPh>
    <phoneticPr fontId="14"/>
  </si>
  <si>
    <t>負担能力指数</t>
    <rPh sb="0" eb="2">
      <t>フタン</t>
    </rPh>
    <rPh sb="2" eb="4">
      <t>ノウリョク</t>
    </rPh>
    <rPh sb="4" eb="6">
      <t>シスウ</t>
    </rPh>
    <phoneticPr fontId="2"/>
  </si>
  <si>
    <t>負担見込み額（A）</t>
    <rPh sb="0" eb="2">
      <t>フタン</t>
    </rPh>
    <rPh sb="2" eb="4">
      <t>ミコ</t>
    </rPh>
    <rPh sb="5" eb="6">
      <t>ガク</t>
    </rPh>
    <phoneticPr fontId="2"/>
  </si>
  <si>
    <t>標準経費額による負担見込み額（B）</t>
    <rPh sb="0" eb="2">
      <t>ヒョウジュン</t>
    </rPh>
    <rPh sb="2" eb="4">
      <t>ケイヒ</t>
    </rPh>
    <rPh sb="4" eb="5">
      <t>ガク</t>
    </rPh>
    <rPh sb="8" eb="10">
      <t>フタン</t>
    </rPh>
    <rPh sb="10" eb="12">
      <t>ミコ</t>
    </rPh>
    <rPh sb="13" eb="14">
      <t>ガク</t>
    </rPh>
    <phoneticPr fontId="2"/>
  </si>
  <si>
    <t>4/1
児童数</t>
    <rPh sb="4" eb="7">
      <t>ジドウスウ</t>
    </rPh>
    <phoneticPr fontId="2"/>
  </si>
  <si>
    <t>保育士
等数</t>
    <rPh sb="0" eb="3">
      <t>ホイクシ</t>
    </rPh>
    <rPh sb="4" eb="6">
      <t>トウスウ</t>
    </rPh>
    <phoneticPr fontId="2"/>
  </si>
  <si>
    <t>選定数</t>
    <rPh sb="0" eb="2">
      <t>センテイ</t>
    </rPh>
    <rPh sb="2" eb="3">
      <t>スウ</t>
    </rPh>
    <phoneticPr fontId="2"/>
  </si>
  <si>
    <t xml:space="preserve">
型別
基準値</t>
    <rPh sb="1" eb="2">
      <t>カタ</t>
    </rPh>
    <rPh sb="2" eb="3">
      <t>ベツ</t>
    </rPh>
    <rPh sb="4" eb="7">
      <t>キジュンチ</t>
    </rPh>
    <phoneticPr fontId="2"/>
  </si>
  <si>
    <t>調整率</t>
    <phoneticPr fontId="2"/>
  </si>
  <si>
    <t>×</t>
  </si>
  <si>
    <t>○</t>
    <phoneticPr fontId="2"/>
  </si>
  <si>
    <t>×</t>
    <phoneticPr fontId="2"/>
  </si>
  <si>
    <t>【基準額算出時】
保育士
等数</t>
    <rPh sb="1" eb="4">
      <t>キジュンガク</t>
    </rPh>
    <rPh sb="4" eb="6">
      <t>サンシュツ</t>
    </rPh>
    <rPh sb="6" eb="7">
      <t>ジ</t>
    </rPh>
    <rPh sb="9" eb="12">
      <t>ホイクシ</t>
    </rPh>
    <rPh sb="13" eb="15">
      <t>トウスウ</t>
    </rPh>
    <phoneticPr fontId="2"/>
  </si>
  <si>
    <t>【保育料収入相当額算出時】
上限児童数</t>
    <rPh sb="1" eb="4">
      <t>ホイクリョウ</t>
    </rPh>
    <rPh sb="4" eb="6">
      <t>シュウニュウ</t>
    </rPh>
    <rPh sb="6" eb="8">
      <t>ソウトウ</t>
    </rPh>
    <rPh sb="8" eb="9">
      <t>ガク</t>
    </rPh>
    <rPh sb="9" eb="11">
      <t>サンシュツ</t>
    </rPh>
    <rPh sb="11" eb="12">
      <t>ジ</t>
    </rPh>
    <rPh sb="14" eb="16">
      <t>ジョウゲン</t>
    </rPh>
    <rPh sb="16" eb="19">
      <t>ジドウスウ</t>
    </rPh>
    <phoneticPr fontId="2"/>
  </si>
  <si>
    <t>【設置者負担見込額算出時】
保育士等数</t>
    <rPh sb="1" eb="4">
      <t>セッチシャ</t>
    </rPh>
    <rPh sb="4" eb="6">
      <t>フタン</t>
    </rPh>
    <rPh sb="6" eb="8">
      <t>ミコ</t>
    </rPh>
    <rPh sb="8" eb="9">
      <t>ガク</t>
    </rPh>
    <rPh sb="9" eb="11">
      <t>サンシュツ</t>
    </rPh>
    <rPh sb="11" eb="12">
      <t>ジ</t>
    </rPh>
    <rPh sb="14" eb="17">
      <t>ホイクシ</t>
    </rPh>
    <rPh sb="17" eb="19">
      <t>トウスウ</t>
    </rPh>
    <phoneticPr fontId="2"/>
  </si>
  <si>
    <t>3年以内
に設置</t>
    <rPh sb="1" eb="2">
      <t>ネン</t>
    </rPh>
    <rPh sb="2" eb="4">
      <t>イナイ</t>
    </rPh>
    <rPh sb="6" eb="8">
      <t>セッチ</t>
    </rPh>
    <phoneticPr fontId="2"/>
  </si>
  <si>
    <t>単価</t>
    <rPh sb="0" eb="2">
      <t>タンカ</t>
    </rPh>
    <phoneticPr fontId="2"/>
  </si>
  <si>
    <t>使用許可
病床</t>
    <rPh sb="0" eb="2">
      <t>シヨウ</t>
    </rPh>
    <rPh sb="2" eb="4">
      <t>キョカ</t>
    </rPh>
    <rPh sb="5" eb="7">
      <t>ビョウショウ</t>
    </rPh>
    <phoneticPr fontId="2"/>
  </si>
  <si>
    <t>左記が「あり」の場合、保育受入の対象としている児童を具体的に記入
（例：一般の乳幼児、設置主体の法人が設置している他の施設に勤務する職員の乳幼児のみ等）</t>
    <phoneticPr fontId="2"/>
  </si>
  <si>
    <t>保育施設での一般の
乳幼児等の保育
（　あり　／　なし　）</t>
    <rPh sb="0" eb="2">
      <t>ホイク</t>
    </rPh>
    <rPh sb="2" eb="4">
      <t>シセツ</t>
    </rPh>
    <rPh sb="6" eb="8">
      <t>イッパン</t>
    </rPh>
    <rPh sb="10" eb="13">
      <t>ニュウヨウジ</t>
    </rPh>
    <rPh sb="13" eb="14">
      <t>トウ</t>
    </rPh>
    <rPh sb="15" eb="17">
      <t>ホイク</t>
    </rPh>
    <phoneticPr fontId="2"/>
  </si>
  <si>
    <t>負担
能力
指数</t>
    <rPh sb="0" eb="2">
      <t>フタン</t>
    </rPh>
    <rPh sb="3" eb="5">
      <t>ノウリョク</t>
    </rPh>
    <rPh sb="6" eb="8">
      <t>シスウ</t>
    </rPh>
    <phoneticPr fontId="2"/>
  </si>
  <si>
    <t>調整率</t>
    <rPh sb="0" eb="3">
      <t>チョウセイリツ</t>
    </rPh>
    <phoneticPr fontId="2"/>
  </si>
  <si>
    <t>基準額A</t>
    <rPh sb="0" eb="3">
      <t>キジュンガク</t>
    </rPh>
    <phoneticPr fontId="2"/>
  </si>
  <si>
    <t>基準額B（加算額）</t>
    <rPh sb="0" eb="3">
      <t>キジュンガク</t>
    </rPh>
    <rPh sb="5" eb="8">
      <t>カサンガク</t>
    </rPh>
    <phoneticPr fontId="2"/>
  </si>
  <si>
    <t>基準額
合計</t>
    <rPh sb="0" eb="3">
      <t>キジュンガク</t>
    </rPh>
    <rPh sb="4" eb="6">
      <t>ゴウケイ</t>
    </rPh>
    <phoneticPr fontId="2"/>
  </si>
  <si>
    <t>A</t>
    <phoneticPr fontId="2"/>
  </si>
  <si>
    <t>B</t>
    <phoneticPr fontId="2"/>
  </si>
  <si>
    <t>３年以内
に設置</t>
    <rPh sb="1" eb="2">
      <t>ネン</t>
    </rPh>
    <rPh sb="2" eb="4">
      <t>イナイ</t>
    </rPh>
    <rPh sb="6" eb="8">
      <t>セッチ</t>
    </rPh>
    <phoneticPr fontId="2"/>
  </si>
  <si>
    <t>上限
児童数</t>
    <rPh sb="0" eb="2">
      <t>ジョウゲン</t>
    </rPh>
    <rPh sb="3" eb="6">
      <t>ジドウスウ</t>
    </rPh>
    <phoneticPr fontId="2"/>
  </si>
  <si>
    <t>24H
保育
日数</t>
    <rPh sb="4" eb="6">
      <t>ホイク</t>
    </rPh>
    <rPh sb="7" eb="9">
      <t>ニッスウ</t>
    </rPh>
    <phoneticPr fontId="2"/>
  </si>
  <si>
    <t>病児等
保育
日数</t>
    <rPh sb="7" eb="9">
      <t>ニッスウ</t>
    </rPh>
    <phoneticPr fontId="2"/>
  </si>
  <si>
    <t>児童
保育
日数</t>
    <rPh sb="6" eb="8">
      <t>ニッスウ</t>
    </rPh>
    <phoneticPr fontId="2"/>
  </si>
  <si>
    <t>休日
保育
日数</t>
    <rPh sb="6" eb="8">
      <t>ニッスウ</t>
    </rPh>
    <phoneticPr fontId="2"/>
  </si>
  <si>
    <t>調整率　算定</t>
    <rPh sb="0" eb="3">
      <t>チョウセイリツ</t>
    </rPh>
    <rPh sb="4" eb="6">
      <t>サンテイ</t>
    </rPh>
    <phoneticPr fontId="2"/>
  </si>
  <si>
    <t>負担
能力
指数</t>
    <phoneticPr fontId="2"/>
  </si>
  <si>
    <t>C</t>
    <phoneticPr fontId="2"/>
  </si>
  <si>
    <t>D</t>
    <phoneticPr fontId="2"/>
  </si>
  <si>
    <t>C/D</t>
    <phoneticPr fontId="2"/>
  </si>
  <si>
    <t>５未満</t>
    <rPh sb="1" eb="3">
      <t>ミマン</t>
    </rPh>
    <phoneticPr fontId="2"/>
  </si>
  <si>
    <t>５以上２０未満</t>
    <rPh sb="1" eb="3">
      <t>イジョウ</t>
    </rPh>
    <rPh sb="5" eb="7">
      <t>ミマン</t>
    </rPh>
    <phoneticPr fontId="2"/>
  </si>
  <si>
    <t>２０以上</t>
    <rPh sb="2" eb="4">
      <t>イジョウ</t>
    </rPh>
    <phoneticPr fontId="2"/>
  </si>
  <si>
    <t>対象
経費の
支出
予定額
(人件費）</t>
    <rPh sb="0" eb="2">
      <t>タイショウ</t>
    </rPh>
    <rPh sb="3" eb="5">
      <t>ケイヒ</t>
    </rPh>
    <rPh sb="7" eb="9">
      <t>シシュツ</t>
    </rPh>
    <rPh sb="10" eb="12">
      <t>ヨテイ</t>
    </rPh>
    <rPh sb="12" eb="13">
      <t>ガク</t>
    </rPh>
    <rPh sb="15" eb="18">
      <t>ジンケンヒ</t>
    </rPh>
    <phoneticPr fontId="2"/>
  </si>
  <si>
    <t>選定額
（AとBの
うち
小さい方）</t>
    <rPh sb="0" eb="2">
      <t>センテイ</t>
    </rPh>
    <rPh sb="2" eb="3">
      <t>ガク</t>
    </rPh>
    <rPh sb="13" eb="14">
      <t>チイ</t>
    </rPh>
    <rPh sb="16" eb="17">
      <t>ホウ</t>
    </rPh>
    <phoneticPr fontId="2"/>
  </si>
  <si>
    <t>病院内
保育施設
運営費
見込額</t>
    <phoneticPr fontId="2"/>
  </si>
  <si>
    <t>保育料
等収入</t>
    <phoneticPr fontId="2"/>
  </si>
  <si>
    <t>設置者
負担
見込み額</t>
    <rPh sb="0" eb="3">
      <t>セッチシャ</t>
    </rPh>
    <rPh sb="4" eb="6">
      <t>フタン</t>
    </rPh>
    <rPh sb="7" eb="9">
      <t>ミコ</t>
    </rPh>
    <rPh sb="10" eb="11">
      <t>ガク</t>
    </rPh>
    <phoneticPr fontId="2"/>
  </si>
  <si>
    <t>児童数
÷2.6</t>
    <rPh sb="0" eb="3">
      <t>ジドウスウ</t>
    </rPh>
    <phoneticPr fontId="2"/>
  </si>
  <si>
    <t>保育士等数
（選定数）
×3,186千円</t>
    <rPh sb="0" eb="3">
      <t>ホイクシ</t>
    </rPh>
    <rPh sb="3" eb="5">
      <t>トウスウ</t>
    </rPh>
    <rPh sb="7" eb="9">
      <t>センテイ</t>
    </rPh>
    <rPh sb="9" eb="10">
      <t>スウ</t>
    </rPh>
    <rPh sb="18" eb="20">
      <t>センエン</t>
    </rPh>
    <phoneticPr fontId="2"/>
  </si>
  <si>
    <t>保育士等数（標準数）算定</t>
    <rPh sb="0" eb="3">
      <t>ホイクシ</t>
    </rPh>
    <rPh sb="3" eb="5">
      <t>トウスウ</t>
    </rPh>
    <rPh sb="6" eb="8">
      <t>ヒョウジュン</t>
    </rPh>
    <rPh sb="8" eb="9">
      <t>スウ</t>
    </rPh>
    <rPh sb="10" eb="12">
      <t>サンテイ</t>
    </rPh>
    <phoneticPr fontId="2"/>
  </si>
  <si>
    <t>標準経費算定</t>
    <rPh sb="0" eb="2">
      <t>ヒョウジュン</t>
    </rPh>
    <rPh sb="2" eb="4">
      <t>ケイヒ</t>
    </rPh>
    <rPh sb="4" eb="6">
      <t>サンテイ</t>
    </rPh>
    <phoneticPr fontId="2"/>
  </si>
  <si>
    <t>その他
の経費
(千円)</t>
    <rPh sb="2" eb="3">
      <t>タ</t>
    </rPh>
    <rPh sb="5" eb="7">
      <t>ケイヒ</t>
    </rPh>
    <rPh sb="9" eb="11">
      <t>センエン</t>
    </rPh>
    <phoneticPr fontId="2"/>
  </si>
  <si>
    <t>調整率について</t>
    <rPh sb="0" eb="3">
      <t>チョウセイリツ</t>
    </rPh>
    <phoneticPr fontId="2"/>
  </si>
  <si>
    <t>設置者負担額について</t>
    <rPh sb="0" eb="3">
      <t>セッチシャ</t>
    </rPh>
    <rPh sb="3" eb="6">
      <t>フタンガク</t>
    </rPh>
    <phoneticPr fontId="2"/>
  </si>
  <si>
    <t>小計
(a)</t>
    <rPh sb="0" eb="2">
      <t>ショウケイ</t>
    </rPh>
    <phoneticPr fontId="2"/>
  </si>
  <si>
    <t>小計
(b)</t>
    <rPh sb="0" eb="2">
      <t>ショウケイ</t>
    </rPh>
    <phoneticPr fontId="2"/>
  </si>
  <si>
    <t>８h 以上</t>
    <rPh sb="3" eb="5">
      <t>イジョウ</t>
    </rPh>
    <phoneticPr fontId="2"/>
  </si>
  <si>
    <t>１０ｈ 以上</t>
    <rPh sb="4" eb="6">
      <t>イジョウ</t>
    </rPh>
    <phoneticPr fontId="2"/>
  </si>
  <si>
    <t>保育
児童数
(年間平均)</t>
    <rPh sb="0" eb="2">
      <t>ホイク</t>
    </rPh>
    <rPh sb="3" eb="6">
      <t>ジドウスウ</t>
    </rPh>
    <rPh sb="8" eb="10">
      <t>ネンカン</t>
    </rPh>
    <rPh sb="10" eb="12">
      <t>ヘイキン</t>
    </rPh>
    <phoneticPr fontId="2"/>
  </si>
  <si>
    <t>保育士
等数
（各月）</t>
    <rPh sb="0" eb="3">
      <t>ホイクシ</t>
    </rPh>
    <rPh sb="4" eb="5">
      <t>トウ</t>
    </rPh>
    <rPh sb="5" eb="6">
      <t>スウ</t>
    </rPh>
    <rPh sb="8" eb="10">
      <t>カクツキ</t>
    </rPh>
    <phoneticPr fontId="2"/>
  </si>
  <si>
    <t>4人未満</t>
    <rPh sb="1" eb="2">
      <t>ニン</t>
    </rPh>
    <rPh sb="2" eb="4">
      <t>ミマン</t>
    </rPh>
    <phoneticPr fontId="2"/>
  </si>
  <si>
    <t>4人以上</t>
    <rPh sb="1" eb="2">
      <t>ニン</t>
    </rPh>
    <rPh sb="2" eb="4">
      <t>イジョウ</t>
    </rPh>
    <phoneticPr fontId="2"/>
  </si>
  <si>
    <t>10人以上</t>
    <rPh sb="2" eb="3">
      <t>ニン</t>
    </rPh>
    <rPh sb="3" eb="5">
      <t>イジョウ</t>
    </rPh>
    <phoneticPr fontId="2"/>
  </si>
  <si>
    <t>30人以上</t>
    <rPh sb="2" eb="3">
      <t>ニン</t>
    </rPh>
    <rPh sb="3" eb="5">
      <t>イジョウ</t>
    </rPh>
    <phoneticPr fontId="2"/>
  </si>
  <si>
    <t>2人以上</t>
    <rPh sb="1" eb="2">
      <t>ニン</t>
    </rPh>
    <rPh sb="2" eb="4">
      <t>イジョウ</t>
    </rPh>
    <phoneticPr fontId="2"/>
  </si>
  <si>
    <t>リスト</t>
    <phoneticPr fontId="2"/>
  </si>
  <si>
    <t>保育施設負担見込み額
（選定額）</t>
    <rPh sb="0" eb="2">
      <t>ホイク</t>
    </rPh>
    <rPh sb="2" eb="4">
      <t>シセツ</t>
    </rPh>
    <rPh sb="4" eb="6">
      <t>フタン</t>
    </rPh>
    <rPh sb="6" eb="8">
      <t>ミコ</t>
    </rPh>
    <rPh sb="9" eb="10">
      <t>ガク</t>
    </rPh>
    <rPh sb="12" eb="14">
      <t>センテイ</t>
    </rPh>
    <rPh sb="14" eb="15">
      <t>ガク</t>
    </rPh>
    <phoneticPr fontId="14"/>
  </si>
  <si>
    <t>保育料
等収入
（千円）</t>
    <rPh sb="9" eb="11">
      <t>センエン</t>
    </rPh>
    <phoneticPr fontId="2"/>
  </si>
  <si>
    <t>病院内
保育施設
運営標準
経費額
（千円）</t>
    <rPh sb="19" eb="21">
      <t>センエン</t>
    </rPh>
    <phoneticPr fontId="2"/>
  </si>
  <si>
    <t>負担
見込み額
（選定額）
（千円）</t>
    <rPh sb="0" eb="2">
      <t>フタン</t>
    </rPh>
    <rPh sb="3" eb="5">
      <t>ミコ</t>
    </rPh>
    <rPh sb="6" eb="7">
      <t>ガク</t>
    </rPh>
    <rPh sb="9" eb="11">
      <t>センテイ</t>
    </rPh>
    <rPh sb="11" eb="12">
      <t>ガク</t>
    </rPh>
    <rPh sb="15" eb="17">
      <t>センエン</t>
    </rPh>
    <phoneticPr fontId="2"/>
  </si>
  <si>
    <t>差引
設置者
負担
見込額
（千円）</t>
    <phoneticPr fontId="2"/>
  </si>
  <si>
    <t>適</t>
    <rPh sb="0" eb="1">
      <t>テキ</t>
    </rPh>
    <phoneticPr fontId="2"/>
  </si>
  <si>
    <t>２．「保育士等職員数」欄は、次により記入すること。</t>
    <rPh sb="3" eb="6">
      <t>ホイクシ</t>
    </rPh>
    <rPh sb="6" eb="7">
      <t>ナド</t>
    </rPh>
    <rPh sb="7" eb="10">
      <t>ショクインスウ</t>
    </rPh>
    <rPh sb="11" eb="12">
      <t>ラン</t>
    </rPh>
    <rPh sb="14" eb="15">
      <t>ツギ</t>
    </rPh>
    <rPh sb="18" eb="20">
      <t>キニュウ</t>
    </rPh>
    <phoneticPr fontId="14"/>
  </si>
  <si>
    <r>
      <t>１．計算によって生じた端数については、すべて</t>
    </r>
    <r>
      <rPr>
        <u/>
        <sz val="12"/>
        <rFont val="ＭＳ Ｐゴシック"/>
        <family val="3"/>
        <charset val="128"/>
      </rPr>
      <t>小数第２位を四捨五入し、</t>
    </r>
    <rPh sb="2" eb="4">
      <t>ケイサン</t>
    </rPh>
    <rPh sb="8" eb="9">
      <t>ショウ</t>
    </rPh>
    <rPh sb="11" eb="13">
      <t>ハスウ</t>
    </rPh>
    <rPh sb="22" eb="24">
      <t>ショウスウ</t>
    </rPh>
    <rPh sb="24" eb="25">
      <t>ダイ</t>
    </rPh>
    <rPh sb="26" eb="27">
      <t>イ</t>
    </rPh>
    <rPh sb="28" eb="32">
      <t>シシャゴニュウ</t>
    </rPh>
    <phoneticPr fontId="14"/>
  </si>
  <si>
    <t>小数第１位まで記入すること。</t>
    <phoneticPr fontId="2"/>
  </si>
  <si>
    <t>（１）保育士等職員は、「保育士」と「保育士助手」とし、「保育士」とは有資格者の</t>
    <rPh sb="3" eb="6">
      <t>ホイクシ</t>
    </rPh>
    <rPh sb="6" eb="7">
      <t>トウ</t>
    </rPh>
    <rPh sb="7" eb="9">
      <t>ショクイン</t>
    </rPh>
    <rPh sb="12" eb="14">
      <t>ホイク</t>
    </rPh>
    <rPh sb="14" eb="15">
      <t>シ</t>
    </rPh>
    <rPh sb="18" eb="21">
      <t>ホイクシ</t>
    </rPh>
    <rPh sb="21" eb="23">
      <t>ジョシュ</t>
    </rPh>
    <rPh sb="28" eb="31">
      <t>ホイクシ</t>
    </rPh>
    <rPh sb="34" eb="35">
      <t>ユウ</t>
    </rPh>
    <rPh sb="35" eb="37">
      <t>シカク</t>
    </rPh>
    <rPh sb="37" eb="38">
      <t>シャ</t>
    </rPh>
    <phoneticPr fontId="14"/>
  </si>
  <si>
    <t>　　保育士をいい、「保育士助手」とは、有資格者の保育士以外の者で直接保育</t>
    <phoneticPr fontId="2"/>
  </si>
  <si>
    <t>　　に従事している者（事務、給食職員等を除く）をいう。</t>
    <phoneticPr fontId="2"/>
  </si>
  <si>
    <r>
      <t>（２）</t>
    </r>
    <r>
      <rPr>
        <u/>
        <sz val="12"/>
        <rFont val="ＭＳ Ｐゴシック"/>
        <family val="3"/>
        <charset val="128"/>
      </rPr>
      <t>「常勤職員」とは、年間を通じて平日は毎日８時間以上勤務するものをいい、</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phoneticPr fontId="14"/>
  </si>
  <si>
    <t>　　「非常勤職員」とは、常勤職員以外のものをいう。</t>
    <phoneticPr fontId="2"/>
  </si>
  <si>
    <r>
      <t>（３）非常勤職員については、次式により算出した数（</t>
    </r>
    <r>
      <rPr>
        <u/>
        <sz val="12"/>
        <rFont val="ＭＳ Ｐゴシック"/>
        <family val="3"/>
        <charset val="128"/>
      </rPr>
      <t>保育士等常勤職員換算数</t>
    </r>
    <r>
      <rPr>
        <sz val="12"/>
        <rFont val="ＭＳ Ｐゴシック"/>
        <family val="3"/>
        <charset val="128"/>
      </rPr>
      <t>）</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phoneticPr fontId="14"/>
  </si>
  <si>
    <t>　　を保育士等職員数に算入することとする。</t>
    <phoneticPr fontId="2"/>
  </si>
  <si>
    <t>（各臨時に保育した児童の月間延保育日数）÷（実際の月間延開所日数）</t>
    <rPh sb="22" eb="24">
      <t>ジッサイ</t>
    </rPh>
    <rPh sb="25" eb="27">
      <t>ゲッカン</t>
    </rPh>
    <rPh sb="27" eb="28">
      <t>ノ</t>
    </rPh>
    <rPh sb="28" eb="30">
      <t>カイショ</t>
    </rPh>
    <rPh sb="30" eb="32">
      <t>ニッスウ</t>
    </rPh>
    <phoneticPr fontId="2"/>
  </si>
  <si>
    <t>補助型の基準</t>
    <rPh sb="0" eb="2">
      <t>ホジョ</t>
    </rPh>
    <rPh sb="2" eb="3">
      <t>ガタ</t>
    </rPh>
    <rPh sb="4" eb="6">
      <t>キジュン</t>
    </rPh>
    <phoneticPr fontId="2"/>
  </si>
  <si>
    <t>※保育児童数については、年間平均値が基準となりますが</t>
    <rPh sb="1" eb="3">
      <t>ホイク</t>
    </rPh>
    <rPh sb="3" eb="6">
      <t>ジドウスウ</t>
    </rPh>
    <rPh sb="12" eb="14">
      <t>ネンカン</t>
    </rPh>
    <rPh sb="14" eb="17">
      <t>ヘイキンチ</t>
    </rPh>
    <rPh sb="18" eb="20">
      <t>キジュン</t>
    </rPh>
    <phoneticPr fontId="2"/>
  </si>
  <si>
    <t>※保育士等数については、各月とも、上記の基準を満たす必要があります</t>
    <rPh sb="1" eb="4">
      <t>ホイクシ</t>
    </rPh>
    <rPh sb="4" eb="6">
      <t>トウスウ</t>
    </rPh>
    <rPh sb="12" eb="14">
      <t>カクツキ</t>
    </rPh>
    <rPh sb="17" eb="19">
      <t>ジョウキ</t>
    </rPh>
    <rPh sb="20" eb="22">
      <t>キジュン</t>
    </rPh>
    <rPh sb="23" eb="24">
      <t>ミ</t>
    </rPh>
    <rPh sb="26" eb="28">
      <t>ヒツヨウ</t>
    </rPh>
    <phoneticPr fontId="2"/>
  </si>
  <si>
    <t>　（保育士等数が２名未満の月が１月でもあれば</t>
    <rPh sb="2" eb="5">
      <t>ホイクシ</t>
    </rPh>
    <rPh sb="5" eb="7">
      <t>トウスウ</t>
    </rPh>
    <rPh sb="9" eb="10">
      <t>メイ</t>
    </rPh>
    <rPh sb="10" eb="12">
      <t>ミマン</t>
    </rPh>
    <rPh sb="13" eb="14">
      <t>ツキ</t>
    </rPh>
    <rPh sb="16" eb="17">
      <t>ツキ</t>
    </rPh>
    <phoneticPr fontId="2"/>
  </si>
  <si>
    <t>　　補助対象外となりますので、ご注意ください。）</t>
    <rPh sb="2" eb="4">
      <t>ホジョ</t>
    </rPh>
    <rPh sb="4" eb="7">
      <t>タイショウガイ</t>
    </rPh>
    <rPh sb="16" eb="18">
      <t>チュウイ</t>
    </rPh>
    <phoneticPr fontId="2"/>
  </si>
  <si>
    <t>　上記の基準値未満の月が６ヶ月以上ある場合は、一つ下の型になります（別添１参照）</t>
    <rPh sb="1" eb="3">
      <t>ジョウキ</t>
    </rPh>
    <rPh sb="4" eb="7">
      <t>キジュンチ</t>
    </rPh>
    <rPh sb="7" eb="9">
      <t>ミマン</t>
    </rPh>
    <rPh sb="10" eb="11">
      <t>ツキ</t>
    </rPh>
    <rPh sb="14" eb="15">
      <t>ゲツ</t>
    </rPh>
    <rPh sb="15" eb="17">
      <t>イジョウ</t>
    </rPh>
    <rPh sb="19" eb="21">
      <t>バアイ</t>
    </rPh>
    <rPh sb="23" eb="24">
      <t>ヒト</t>
    </rPh>
    <rPh sb="25" eb="26">
      <t>シタ</t>
    </rPh>
    <rPh sb="27" eb="28">
      <t>カタ</t>
    </rPh>
    <rPh sb="34" eb="36">
      <t>ベッテン</t>
    </rPh>
    <rPh sb="37" eb="39">
      <t>サンショウ</t>
    </rPh>
    <phoneticPr fontId="2"/>
  </si>
  <si>
    <t>補助型の基準（第３－２号様式を元にいずれかの型を選択ください）</t>
    <rPh sb="7" eb="8">
      <t>ダイ</t>
    </rPh>
    <rPh sb="11" eb="12">
      <t>ゴウ</t>
    </rPh>
    <rPh sb="12" eb="14">
      <t>ヨウシキ</t>
    </rPh>
    <rPh sb="15" eb="16">
      <t>モト</t>
    </rPh>
    <rPh sb="22" eb="23">
      <t>カタ</t>
    </rPh>
    <rPh sb="24" eb="26">
      <t>センタク</t>
    </rPh>
    <phoneticPr fontId="2"/>
  </si>
  <si>
    <t>（第１号様式）</t>
    <rPh sb="1" eb="2">
      <t>ダイ</t>
    </rPh>
    <rPh sb="3" eb="4">
      <t>ゴウ</t>
    </rPh>
    <rPh sb="4" eb="6">
      <t>ヨウシキ</t>
    </rPh>
    <phoneticPr fontId="2"/>
  </si>
  <si>
    <t>番　　　　　　　　　号</t>
    <rPh sb="0" eb="1">
      <t>バン</t>
    </rPh>
    <rPh sb="10" eb="11">
      <t>ゴウ</t>
    </rPh>
    <phoneticPr fontId="2"/>
  </si>
  <si>
    <t>　　奈　良　県　知　事　　殿</t>
    <rPh sb="2" eb="3">
      <t>ナ</t>
    </rPh>
    <rPh sb="4" eb="5">
      <t>リョウ</t>
    </rPh>
    <rPh sb="6" eb="7">
      <t>ケン</t>
    </rPh>
    <rPh sb="8" eb="9">
      <t>チ</t>
    </rPh>
    <rPh sb="10" eb="11">
      <t>コト</t>
    </rPh>
    <rPh sb="13" eb="14">
      <t>ドノ</t>
    </rPh>
    <phoneticPr fontId="2"/>
  </si>
  <si>
    <t>住所</t>
    <rPh sb="0" eb="2">
      <t>ジュウショ</t>
    </rPh>
    <phoneticPr fontId="2"/>
  </si>
  <si>
    <t>法人名</t>
    <rPh sb="0" eb="2">
      <t>ホウジン</t>
    </rPh>
    <rPh sb="2" eb="3">
      <t>メイ</t>
    </rPh>
    <phoneticPr fontId="2"/>
  </si>
  <si>
    <t>職・氏名</t>
    <rPh sb="0" eb="1">
      <t>ショク</t>
    </rPh>
    <rPh sb="2" eb="4">
      <t>シメイ</t>
    </rPh>
    <phoneticPr fontId="2"/>
  </si>
  <si>
    <t>補助金の交付申請について</t>
    <rPh sb="0" eb="3">
      <t>ホジョキン</t>
    </rPh>
    <rPh sb="4" eb="6">
      <t>コウフ</t>
    </rPh>
    <rPh sb="6" eb="8">
      <t>シンセイ</t>
    </rPh>
    <phoneticPr fontId="2"/>
  </si>
  <si>
    <t>　　１　申請額</t>
    <rPh sb="4" eb="7">
      <t>シンセイガク</t>
    </rPh>
    <phoneticPr fontId="2"/>
  </si>
  <si>
    <t>金</t>
    <rPh sb="0" eb="1">
      <t>キン</t>
    </rPh>
    <phoneticPr fontId="2"/>
  </si>
  <si>
    <t>円</t>
    <rPh sb="0" eb="1">
      <t>エン</t>
    </rPh>
    <phoneticPr fontId="2"/>
  </si>
  <si>
    <t>　　２　病院内保育所運営事業経費所要額調書（第２号様式）</t>
    <phoneticPr fontId="2"/>
  </si>
  <si>
    <t>　　３　病院内保育所運営事業計画書(第３-１号様式、第３-２号様式、第３-３号様式)</t>
    <phoneticPr fontId="2"/>
  </si>
  <si>
    <t>　　４　収支予算書</t>
    <phoneticPr fontId="2"/>
  </si>
  <si>
    <t>　　６　その他　（院内保育施設の保育料金が規定された規則等の書類）</t>
    <phoneticPr fontId="2"/>
  </si>
  <si>
    <t>(第２号様式)</t>
    <rPh sb="1" eb="2">
      <t>ダイ</t>
    </rPh>
    <rPh sb="3" eb="4">
      <t>ゴウ</t>
    </rPh>
    <rPh sb="4" eb="6">
      <t>ヨウシキ</t>
    </rPh>
    <phoneticPr fontId="14"/>
  </si>
  <si>
    <t>病院内保育所運営事業経費所要額調書</t>
    <rPh sb="0" eb="3">
      <t>ビョウインナイ</t>
    </rPh>
    <rPh sb="3" eb="6">
      <t>ホイクショ</t>
    </rPh>
    <rPh sb="6" eb="8">
      <t>ウンエイ</t>
    </rPh>
    <rPh sb="8" eb="10">
      <t>ジギョウ</t>
    </rPh>
    <rPh sb="10" eb="12">
      <t>ケイヒ</t>
    </rPh>
    <rPh sb="12" eb="15">
      <t>ショヨウガク</t>
    </rPh>
    <rPh sb="15" eb="17">
      <t>チョウショ</t>
    </rPh>
    <phoneticPr fontId="14"/>
  </si>
  <si>
    <t>医療施設名</t>
    <rPh sb="0" eb="2">
      <t>イリョウ</t>
    </rPh>
    <rPh sb="2" eb="4">
      <t>シセツ</t>
    </rPh>
    <rPh sb="4" eb="5">
      <t>メイ</t>
    </rPh>
    <phoneticPr fontId="14"/>
  </si>
  <si>
    <t>種別</t>
    <rPh sb="0" eb="2">
      <t>シュベツ</t>
    </rPh>
    <phoneticPr fontId="14"/>
  </si>
  <si>
    <t>保育施設名</t>
    <rPh sb="0" eb="2">
      <t>ホイク</t>
    </rPh>
    <rPh sb="2" eb="3">
      <t>シ</t>
    </rPh>
    <rPh sb="3" eb="4">
      <t>セツ</t>
    </rPh>
    <rPh sb="4" eb="5">
      <t>メイ</t>
    </rPh>
    <phoneticPr fontId="14"/>
  </si>
  <si>
    <t>設置
主体</t>
    <rPh sb="0" eb="2">
      <t>セッチ</t>
    </rPh>
    <rPh sb="3" eb="5">
      <t>シュタイ</t>
    </rPh>
    <phoneticPr fontId="14"/>
  </si>
  <si>
    <t xml:space="preserve">
総事業費</t>
    <rPh sb="1" eb="4">
      <t>ソウジギョウ</t>
    </rPh>
    <rPh sb="4" eb="5">
      <t>ヒ</t>
    </rPh>
    <phoneticPr fontId="14"/>
  </si>
  <si>
    <t>基　　準　　額</t>
    <rPh sb="0" eb="1">
      <t>モト</t>
    </rPh>
    <rPh sb="3" eb="4">
      <t>ジュン</t>
    </rPh>
    <rPh sb="6" eb="7">
      <t>ガク</t>
    </rPh>
    <phoneticPr fontId="14"/>
  </si>
  <si>
    <t>選定額</t>
    <rPh sb="0" eb="2">
      <t>センテイ</t>
    </rPh>
    <rPh sb="2" eb="3">
      <t>ガク</t>
    </rPh>
    <phoneticPr fontId="14"/>
  </si>
  <si>
    <t>補　 助
所要額</t>
    <rPh sb="0" eb="1">
      <t>タスク</t>
    </rPh>
    <rPh sb="3" eb="4">
      <t>スケ</t>
    </rPh>
    <rPh sb="5" eb="7">
      <t>ショヨウ</t>
    </rPh>
    <rPh sb="7" eb="8">
      <t>ガク</t>
    </rPh>
    <phoneticPr fontId="14"/>
  </si>
  <si>
    <t>備　考</t>
    <rPh sb="0" eb="1">
      <t>ソナエ</t>
    </rPh>
    <rPh sb="2" eb="3">
      <t>コウ</t>
    </rPh>
    <phoneticPr fontId="14"/>
  </si>
  <si>
    <t>基　　本　　額</t>
    <rPh sb="0" eb="1">
      <t>モト</t>
    </rPh>
    <rPh sb="3" eb="4">
      <t>ホン</t>
    </rPh>
    <rPh sb="6" eb="7">
      <t>ガク</t>
    </rPh>
    <phoneticPr fontId="14"/>
  </si>
  <si>
    <t>加　　算　　額</t>
    <rPh sb="0" eb="1">
      <t>カ</t>
    </rPh>
    <rPh sb="3" eb="4">
      <t>ザン</t>
    </rPh>
    <rPh sb="6" eb="7">
      <t>ガク</t>
    </rPh>
    <phoneticPr fontId="14"/>
  </si>
  <si>
    <t>合計</t>
    <rPh sb="0" eb="2">
      <t>ゴウケイ</t>
    </rPh>
    <phoneticPr fontId="14"/>
  </si>
  <si>
    <t>人員</t>
    <rPh sb="0" eb="2">
      <t>ジンイン</t>
    </rPh>
    <phoneticPr fontId="14"/>
  </si>
  <si>
    <t>単価</t>
    <rPh sb="0" eb="2">
      <t>タンカ</t>
    </rPh>
    <phoneticPr fontId="14"/>
  </si>
  <si>
    <t>運営
月数</t>
    <rPh sb="0" eb="2">
      <t>ウンエイ</t>
    </rPh>
    <rPh sb="3" eb="5">
      <t>ゲッスウ</t>
    </rPh>
    <phoneticPr fontId="14"/>
  </si>
  <si>
    <t>負担能力
指数によ
る調整率</t>
    <rPh sb="0" eb="2">
      <t>フタン</t>
    </rPh>
    <rPh sb="2" eb="4">
      <t>ノウリョク</t>
    </rPh>
    <rPh sb="5" eb="7">
      <t>シスウ</t>
    </rPh>
    <rPh sb="11" eb="14">
      <t>チョウセイリツ</t>
    </rPh>
    <phoneticPr fontId="14"/>
  </si>
  <si>
    <t>24時間保育</t>
    <rPh sb="2" eb="4">
      <t>ジカン</t>
    </rPh>
    <rPh sb="4" eb="6">
      <t>ホイク</t>
    </rPh>
    <phoneticPr fontId="14"/>
  </si>
  <si>
    <t>病児等保育</t>
    <rPh sb="0" eb="2">
      <t>ビョウジ</t>
    </rPh>
    <rPh sb="2" eb="3">
      <t>トウ</t>
    </rPh>
    <rPh sb="3" eb="5">
      <t>ホイク</t>
    </rPh>
    <phoneticPr fontId="14"/>
  </si>
  <si>
    <t>児童保育</t>
    <rPh sb="0" eb="2">
      <t>ジドウ</t>
    </rPh>
    <rPh sb="2" eb="4">
      <t>ホイク</t>
    </rPh>
    <phoneticPr fontId="14"/>
  </si>
  <si>
    <t>休日保育</t>
    <rPh sb="0" eb="2">
      <t>キュウジツ</t>
    </rPh>
    <rPh sb="2" eb="4">
      <t>ホイク</t>
    </rPh>
    <phoneticPr fontId="14"/>
  </si>
  <si>
    <t>運営
日数</t>
    <rPh sb="0" eb="2">
      <t>ウンエイ</t>
    </rPh>
    <rPh sb="3" eb="5">
      <t>ニッスウ</t>
    </rPh>
    <phoneticPr fontId="14"/>
  </si>
  <si>
    <t>Ａ</t>
    <phoneticPr fontId="14"/>
  </si>
  <si>
    <t>Ｂ</t>
    <phoneticPr fontId="14"/>
  </si>
  <si>
    <t>Ｃ</t>
    <phoneticPr fontId="14"/>
  </si>
  <si>
    <t>Ｄ</t>
    <phoneticPr fontId="14"/>
  </si>
  <si>
    <t>Ｅ</t>
    <phoneticPr fontId="14"/>
  </si>
  <si>
    <t>月</t>
    <rPh sb="0" eb="1">
      <t>ツキ</t>
    </rPh>
    <phoneticPr fontId="14"/>
  </si>
  <si>
    <t>日</t>
    <rPh sb="0" eb="1">
      <t>ヒ</t>
    </rPh>
    <phoneticPr fontId="14"/>
  </si>
  <si>
    <t>（注）Ｄ欄には、Ｂ欄の金額とＣ欄の金額とを比較して少ない方の額を記入すること。</t>
    <phoneticPr fontId="14"/>
  </si>
  <si>
    <t>保育料
収入相
当額　　</t>
    <rPh sb="0" eb="3">
      <t>ホイクリョウ</t>
    </rPh>
    <rPh sb="4" eb="6">
      <t>シュウニュウ</t>
    </rPh>
    <rPh sb="6" eb="7">
      <t>ソウ</t>
    </rPh>
    <rPh sb="8" eb="9">
      <t>トウ</t>
    </rPh>
    <rPh sb="9" eb="10">
      <t>ガク</t>
    </rPh>
    <phoneticPr fontId="14"/>
  </si>
  <si>
    <t>対象経費の支出予定額</t>
    <rPh sb="0" eb="2">
      <t>タイショウ</t>
    </rPh>
    <rPh sb="2" eb="3">
      <t>キョウ</t>
    </rPh>
    <rPh sb="3" eb="4">
      <t>ヒ</t>
    </rPh>
    <rPh sb="5" eb="6">
      <t>ササ</t>
    </rPh>
    <rPh sb="6" eb="7">
      <t>デ</t>
    </rPh>
    <rPh sb="7" eb="9">
      <t>ヨテイ</t>
    </rPh>
    <rPh sb="9" eb="10">
      <t>ガク</t>
    </rPh>
    <phoneticPr fontId="14"/>
  </si>
  <si>
    <t>退職給与引当金繰入</t>
    <rPh sb="0" eb="2">
      <t>タイショク</t>
    </rPh>
    <rPh sb="2" eb="4">
      <t>キュウヨ</t>
    </rPh>
    <rPh sb="4" eb="6">
      <t>ヒキアテ</t>
    </rPh>
    <rPh sb="6" eb="7">
      <t>キン</t>
    </rPh>
    <rPh sb="7" eb="9">
      <t>クリイレ</t>
    </rPh>
    <phoneticPr fontId="14"/>
  </si>
  <si>
    <t>この写しは原本と相違ないことを証明する。</t>
    <rPh sb="2" eb="3">
      <t>ウツ</t>
    </rPh>
    <rPh sb="5" eb="7">
      <t>ゲンポン</t>
    </rPh>
    <rPh sb="8" eb="10">
      <t>ソウイ</t>
    </rPh>
    <rPh sb="15" eb="17">
      <t>ショウメイ</t>
    </rPh>
    <phoneticPr fontId="14"/>
  </si>
  <si>
    <t>印</t>
    <rPh sb="0" eb="1">
      <t>イン</t>
    </rPh>
    <phoneticPr fontId="14"/>
  </si>
  <si>
    <t>【基準額算出時】
保育士
等数</t>
    <phoneticPr fontId="2"/>
  </si>
  <si>
    <t>【保育料収入相当額算出時】
上限児童数</t>
    <phoneticPr fontId="2"/>
  </si>
  <si>
    <t>【設置者負担見込額算出時】
保育士等数</t>
    <phoneticPr fontId="2"/>
  </si>
  <si>
    <t>リスト</t>
    <phoneticPr fontId="2"/>
  </si>
  <si>
    <t>種別を選択してください</t>
    <rPh sb="0" eb="2">
      <t>シュベツ</t>
    </rPh>
    <rPh sb="3" eb="5">
      <t>センタク</t>
    </rPh>
    <phoneticPr fontId="2"/>
  </si>
  <si>
    <t>保育施設・開設者の名称等</t>
    <rPh sb="0" eb="2">
      <t>ホイク</t>
    </rPh>
    <rPh sb="2" eb="4">
      <t>シセツ</t>
    </rPh>
    <rPh sb="5" eb="8">
      <t>カイセツシャ</t>
    </rPh>
    <rPh sb="9" eb="11">
      <t>メイショウ</t>
    </rPh>
    <rPh sb="11" eb="12">
      <t>トウ</t>
    </rPh>
    <phoneticPr fontId="2"/>
  </si>
  <si>
    <t>24時間保育
運営日数（※2）
（年間）</t>
    <rPh sb="2" eb="4">
      <t>ジカン</t>
    </rPh>
    <rPh sb="4" eb="6">
      <t>ホイク</t>
    </rPh>
    <rPh sb="7" eb="9">
      <t>ウンエイ</t>
    </rPh>
    <rPh sb="9" eb="11">
      <t>ニッスウ</t>
    </rPh>
    <rPh sb="17" eb="19">
      <t>ネンカン</t>
    </rPh>
    <phoneticPr fontId="2"/>
  </si>
  <si>
    <t>児童保育
運営日数（※2）
（年間）</t>
    <rPh sb="0" eb="2">
      <t>ジドウ</t>
    </rPh>
    <rPh sb="2" eb="4">
      <t>ホイク</t>
    </rPh>
    <rPh sb="5" eb="7">
      <t>ウンエイ</t>
    </rPh>
    <rPh sb="7" eb="9">
      <t>ニッスウ</t>
    </rPh>
    <rPh sb="15" eb="17">
      <t>ネンカン</t>
    </rPh>
    <phoneticPr fontId="2"/>
  </si>
  <si>
    <t>休日保育
運営日数（※2）
（年間）</t>
    <rPh sb="0" eb="2">
      <t>キュウジツ</t>
    </rPh>
    <rPh sb="2" eb="4">
      <t>ホイク</t>
    </rPh>
    <rPh sb="5" eb="7">
      <t>ウンエイ</t>
    </rPh>
    <rPh sb="7" eb="9">
      <t>ニッスウ</t>
    </rPh>
    <rPh sb="15" eb="17">
      <t>ネンカン</t>
    </rPh>
    <phoneticPr fontId="2"/>
  </si>
  <si>
    <t>給食の状況
（※3）</t>
    <rPh sb="0" eb="2">
      <t>キュウショク</t>
    </rPh>
    <rPh sb="3" eb="5">
      <t>ジョウキョウ</t>
    </rPh>
    <phoneticPr fontId="2"/>
  </si>
  <si>
    <t>※１　「保育料月額」欄は、児童１人あたりの保育料月額を記入してください。</t>
    <phoneticPr fontId="2"/>
  </si>
  <si>
    <t>※３　「給食の状況」欄は、保育所で実施している場合は「ア」、利用者が持参している場合は、</t>
    <phoneticPr fontId="2"/>
  </si>
  <si>
    <t>その他の収入
（　　　　　　　　　　　　　　　　　　）</t>
    <rPh sb="2" eb="3">
      <t>タ</t>
    </rPh>
    <rPh sb="4" eb="6">
      <t>シュウニュウ</t>
    </rPh>
    <phoneticPr fontId="14"/>
  </si>
  <si>
    <t>医療施設名</t>
    <rPh sb="0" eb="2">
      <t>イリョウ</t>
    </rPh>
    <rPh sb="2" eb="4">
      <t>シセツ</t>
    </rPh>
    <rPh sb="4" eb="5">
      <t>メイ</t>
    </rPh>
    <phoneticPr fontId="2"/>
  </si>
  <si>
    <t>病院内保育所運営費補助金交付決定前着手届</t>
    <rPh sb="0" eb="3">
      <t>ビョウインナイ</t>
    </rPh>
    <rPh sb="3" eb="6">
      <t>ホイクショ</t>
    </rPh>
    <rPh sb="6" eb="9">
      <t>ウンエイヒ</t>
    </rPh>
    <rPh sb="9" eb="12">
      <t>ホジョキン</t>
    </rPh>
    <rPh sb="12" eb="14">
      <t>コウフ</t>
    </rPh>
    <rPh sb="14" eb="17">
      <t>ケッテイマエ</t>
    </rPh>
    <rPh sb="17" eb="19">
      <t>チャクシュ</t>
    </rPh>
    <rPh sb="19" eb="20">
      <t>トドケ</t>
    </rPh>
    <phoneticPr fontId="2"/>
  </si>
  <si>
    <t>添えて届け出ます。</t>
    <rPh sb="0" eb="1">
      <t>ソ</t>
    </rPh>
    <rPh sb="3" eb="4">
      <t>トド</t>
    </rPh>
    <rPh sb="5" eb="6">
      <t>デ</t>
    </rPh>
    <phoneticPr fontId="2"/>
  </si>
  <si>
    <t>記</t>
    <rPh sb="0" eb="1">
      <t>キ</t>
    </rPh>
    <phoneticPr fontId="2"/>
  </si>
  <si>
    <t>１　事業費</t>
    <rPh sb="2" eb="5">
      <t>ジギョウヒ</t>
    </rPh>
    <phoneticPr fontId="2"/>
  </si>
  <si>
    <t>金　　　</t>
    <rPh sb="0" eb="1">
      <t>キン</t>
    </rPh>
    <phoneticPr fontId="2"/>
  </si>
  <si>
    <t>２　交付決定前の着手を必要とする理由</t>
    <rPh sb="2" eb="4">
      <t>コウフ</t>
    </rPh>
    <rPh sb="4" eb="7">
      <t>ケッテイマエ</t>
    </rPh>
    <rPh sb="8" eb="10">
      <t>チャクシュ</t>
    </rPh>
    <rPh sb="11" eb="13">
      <t>ヒツヨウ</t>
    </rPh>
    <rPh sb="16" eb="18">
      <t>リユウ</t>
    </rPh>
    <phoneticPr fontId="2"/>
  </si>
  <si>
    <t>３　着手予定年月日</t>
    <rPh sb="2" eb="4">
      <t>チャクシュ</t>
    </rPh>
    <rPh sb="4" eb="6">
      <t>ヨテイ</t>
    </rPh>
    <rPh sb="6" eb="9">
      <t>ネンガッピ</t>
    </rPh>
    <phoneticPr fontId="2"/>
  </si>
  <si>
    <t>４　着手条件</t>
    <rPh sb="2" eb="4">
      <t>チャクシュ</t>
    </rPh>
    <rPh sb="4" eb="6">
      <t>ジョウケン</t>
    </rPh>
    <phoneticPr fontId="2"/>
  </si>
  <si>
    <t>　　　　行わないこと</t>
    <rPh sb="4" eb="5">
      <t>オコナ</t>
    </rPh>
    <phoneticPr fontId="2"/>
  </si>
  <si>
    <t>（１）　本事業については、着手から交付決定を受けるまでの間において、計画変更を</t>
    <phoneticPr fontId="2"/>
  </si>
  <si>
    <t>（２）　交付決定を受けるまでの間において、天変地異等の事由により、実施した事業</t>
    <phoneticPr fontId="2"/>
  </si>
  <si>
    <t>（３）　交付決定を受けた補助金額が交付申請額に達しない場合においても、異議がな</t>
    <phoneticPr fontId="2"/>
  </si>
  <si>
    <t>　　　　に損失が生じた場合、これらの損失は事業実施主体が負担するものとする。</t>
    <phoneticPr fontId="2"/>
  </si>
  <si>
    <t>　　　　いこと。</t>
    <phoneticPr fontId="2"/>
  </si>
  <si>
    <t xml:space="preserve">住所 </t>
    <rPh sb="0" eb="2">
      <t>ジュウショ</t>
    </rPh>
    <phoneticPr fontId="2"/>
  </si>
  <si>
    <t xml:space="preserve">法人名 </t>
    <rPh sb="0" eb="2">
      <t>ホウジン</t>
    </rPh>
    <rPh sb="2" eb="3">
      <t>メイ</t>
    </rPh>
    <phoneticPr fontId="2"/>
  </si>
  <si>
    <t xml:space="preserve">職・氏名 </t>
    <rPh sb="0" eb="1">
      <t>ショク</t>
    </rPh>
    <rPh sb="2" eb="4">
      <t>シメイ</t>
    </rPh>
    <phoneticPr fontId="2"/>
  </si>
  <si>
    <t xml:space="preserve">医療施設名 </t>
    <rPh sb="0" eb="2">
      <t>イリョウ</t>
    </rPh>
    <rPh sb="2" eb="4">
      <t>シセツ</t>
    </rPh>
    <rPh sb="4" eb="5">
      <t>メイ</t>
    </rPh>
    <phoneticPr fontId="2"/>
  </si>
  <si>
    <t xml:space="preserve">開設者 </t>
    <rPh sb="0" eb="3">
      <t>カイセツシャ</t>
    </rPh>
    <phoneticPr fontId="2"/>
  </si>
  <si>
    <t>病児保育
運営月数（※2）
（年間）</t>
    <rPh sb="0" eb="2">
      <t>ビョウジ</t>
    </rPh>
    <rPh sb="2" eb="4">
      <t>ホイク</t>
    </rPh>
    <rPh sb="5" eb="7">
      <t>ウンエイ</t>
    </rPh>
    <rPh sb="7" eb="8">
      <t>ツキ</t>
    </rPh>
    <rPh sb="8" eb="9">
      <t>スウ</t>
    </rPh>
    <rPh sb="15" eb="17">
      <t>ネンカン</t>
    </rPh>
    <phoneticPr fontId="2"/>
  </si>
  <si>
    <t>注）補助を受けようとする年度の、前々年度の病院決算に基づき記入すること。</t>
    <rPh sb="0" eb="1">
      <t>チュウ</t>
    </rPh>
    <rPh sb="2" eb="4">
      <t>ホジョ</t>
    </rPh>
    <rPh sb="5" eb="6">
      <t>ウ</t>
    </rPh>
    <rPh sb="12" eb="14">
      <t>ネンド</t>
    </rPh>
    <rPh sb="16" eb="18">
      <t>ゼンゼン</t>
    </rPh>
    <rPh sb="18" eb="20">
      <t>ネンド</t>
    </rPh>
    <rPh sb="21" eb="23">
      <t>ビョウイン</t>
    </rPh>
    <rPh sb="23" eb="25">
      <t>ケッサン</t>
    </rPh>
    <rPh sb="26" eb="27">
      <t>モト</t>
    </rPh>
    <rPh sb="29" eb="31">
      <t>キニュウ</t>
    </rPh>
    <phoneticPr fontId="2"/>
  </si>
  <si>
    <t>開設者　</t>
    <rPh sb="0" eb="3">
      <t>カイセツシャ</t>
    </rPh>
    <phoneticPr fontId="2"/>
  </si>
  <si>
    <t>交付申請額</t>
    <rPh sb="0" eb="2">
      <t>コウフ</t>
    </rPh>
    <rPh sb="2" eb="5">
      <t>シンセイガク</t>
    </rPh>
    <phoneticPr fontId="2"/>
  </si>
  <si>
    <t>交付申請額　算定</t>
    <rPh sb="0" eb="2">
      <t>コウフ</t>
    </rPh>
    <rPh sb="2" eb="5">
      <t>シンセイガク</t>
    </rPh>
    <rPh sb="6" eb="8">
      <t>サンテイ</t>
    </rPh>
    <phoneticPr fontId="2"/>
  </si>
  <si>
    <t>※予算執行状況により、満額での交付が難しい場合がございます。予めご了承下さいませ。</t>
    <rPh sb="1" eb="3">
      <t>ヨサン</t>
    </rPh>
    <rPh sb="3" eb="5">
      <t>シッコウ</t>
    </rPh>
    <rPh sb="5" eb="7">
      <t>ジョウキョウ</t>
    </rPh>
    <rPh sb="11" eb="13">
      <t>マンガク</t>
    </rPh>
    <rPh sb="15" eb="17">
      <t>コウフ</t>
    </rPh>
    <rPh sb="18" eb="19">
      <t>ムズカ</t>
    </rPh>
    <rPh sb="21" eb="23">
      <t>バアイ</t>
    </rPh>
    <rPh sb="30" eb="31">
      <t>アラカジ</t>
    </rPh>
    <rPh sb="33" eb="35">
      <t>リョウショウ</t>
    </rPh>
    <rPh sb="35" eb="36">
      <t>クダ</t>
    </rPh>
    <phoneticPr fontId="2"/>
  </si>
  <si>
    <t>←今年度の交付申請額になります</t>
    <rPh sb="1" eb="2">
      <t>イマ</t>
    </rPh>
    <rPh sb="2" eb="4">
      <t>ネンド</t>
    </rPh>
    <rPh sb="5" eb="7">
      <t>コウフ</t>
    </rPh>
    <rPh sb="7" eb="9">
      <t>シンセイ</t>
    </rPh>
    <rPh sb="9" eb="10">
      <t>ガク</t>
    </rPh>
    <phoneticPr fontId="2"/>
  </si>
  <si>
    <t>　　５　前々年度　決算状況表（第４号様式）及び病院決算書</t>
    <phoneticPr fontId="2"/>
  </si>
  <si>
    <t>　　　　標記について、次により補助金を交付されるよう関係書類を添えて申請します。</t>
    <rPh sb="4" eb="6">
      <t>ヒョウキ</t>
    </rPh>
    <rPh sb="11" eb="12">
      <t>ツギ</t>
    </rPh>
    <rPh sb="15" eb="18">
      <t>ホジョキン</t>
    </rPh>
    <rPh sb="19" eb="21">
      <t>コウフ</t>
    </rPh>
    <rPh sb="26" eb="28">
      <t>カンケイ</t>
    </rPh>
    <rPh sb="28" eb="30">
      <t>ショルイ</t>
    </rPh>
    <rPh sb="31" eb="32">
      <t>ソ</t>
    </rPh>
    <rPh sb="34" eb="36">
      <t>シンセイ</t>
    </rPh>
    <phoneticPr fontId="2"/>
  </si>
  <si>
    <t>（例）（AM　　時　　分　～　PM　　時　　分）</t>
    <rPh sb="1" eb="2">
      <t>レイ</t>
    </rPh>
    <rPh sb="8" eb="9">
      <t>ジ</t>
    </rPh>
    <rPh sb="11" eb="12">
      <t>フン</t>
    </rPh>
    <rPh sb="19" eb="20">
      <t>ジ</t>
    </rPh>
    <rPh sb="22" eb="23">
      <t>フン</t>
    </rPh>
    <phoneticPr fontId="2"/>
  </si>
  <si>
    <t>（例）（　　　時間　　　分）</t>
    <rPh sb="7" eb="9">
      <t>ジカン</t>
    </rPh>
    <rPh sb="12" eb="13">
      <t>フン</t>
    </rPh>
    <phoneticPr fontId="2"/>
  </si>
  <si>
    <t>病児等保育
保育料日額
（※２）</t>
    <phoneticPr fontId="2"/>
  </si>
  <si>
    <t>※２　「病院内保育所運営費補助金交付要綱」（別紙２）（１）～（４）をご確認ください。　</t>
    <rPh sb="4" eb="7">
      <t>ビョウインナイ</t>
    </rPh>
    <rPh sb="7" eb="10">
      <t>ホイクショ</t>
    </rPh>
    <rPh sb="10" eb="12">
      <t>ウンエイ</t>
    </rPh>
    <rPh sb="12" eb="13">
      <t>ヒ</t>
    </rPh>
    <rPh sb="13" eb="16">
      <t>ホジョキン</t>
    </rPh>
    <rPh sb="16" eb="18">
      <t>コウフ</t>
    </rPh>
    <rPh sb="18" eb="20">
      <t>ヨウコウ</t>
    </rPh>
    <rPh sb="22" eb="24">
      <t>ベッシ</t>
    </rPh>
    <rPh sb="35" eb="37">
      <t>カクニン</t>
    </rPh>
    <phoneticPr fontId="4"/>
  </si>
  <si>
    <t>安静室の延床面積（m2）</t>
    <rPh sb="0" eb="2">
      <t>アンセイ</t>
    </rPh>
    <rPh sb="2" eb="3">
      <t>シツ</t>
    </rPh>
    <rPh sb="4" eb="5">
      <t>ノ</t>
    </rPh>
    <rPh sb="5" eb="6">
      <t>ユカ</t>
    </rPh>
    <rPh sb="6" eb="8">
      <t>メンセキ</t>
    </rPh>
    <phoneticPr fontId="2"/>
  </si>
  <si>
    <t>児童保育の為の床面積（m2）</t>
    <rPh sb="0" eb="2">
      <t>ジドウ</t>
    </rPh>
    <rPh sb="2" eb="4">
      <t>ホイク</t>
    </rPh>
    <rPh sb="5" eb="6">
      <t>タメ</t>
    </rPh>
    <rPh sb="7" eb="8">
      <t>ユカ</t>
    </rPh>
    <rPh sb="8" eb="10">
      <t>メンセキ</t>
    </rPh>
    <phoneticPr fontId="2"/>
  </si>
  <si>
    <t>保育室の延床面積（m2）</t>
    <rPh sb="0" eb="2">
      <t>ホイク</t>
    </rPh>
    <rPh sb="2" eb="3">
      <t>シツ</t>
    </rPh>
    <rPh sb="4" eb="5">
      <t>ノ</t>
    </rPh>
    <rPh sb="5" eb="6">
      <t>ユカ</t>
    </rPh>
    <rPh sb="6" eb="8">
      <t>メンセキ</t>
    </rPh>
    <phoneticPr fontId="2"/>
  </si>
  <si>
    <t>(第３－１号様式③）</t>
    <rPh sb="1" eb="2">
      <t>ダイ</t>
    </rPh>
    <rPh sb="5" eb="6">
      <t>ゴウ</t>
    </rPh>
    <rPh sb="6" eb="8">
      <t>ヨウシキ</t>
    </rPh>
    <phoneticPr fontId="4"/>
  </si>
  <si>
    <t>病院内保育所運営事業計画書</t>
    <rPh sb="0" eb="2">
      <t>ビョウイン</t>
    </rPh>
    <rPh sb="2" eb="3">
      <t>ナイ</t>
    </rPh>
    <rPh sb="3" eb="5">
      <t>ホイク</t>
    </rPh>
    <rPh sb="5" eb="6">
      <t>ジョ</t>
    </rPh>
    <rPh sb="6" eb="8">
      <t>ウンエイ</t>
    </rPh>
    <rPh sb="8" eb="10">
      <t>ジギョウ</t>
    </rPh>
    <rPh sb="10" eb="13">
      <t>ケイカクショ</t>
    </rPh>
    <phoneticPr fontId="12"/>
  </si>
  <si>
    <t>（２４時間保育）</t>
    <rPh sb="3" eb="5">
      <t>ジカン</t>
    </rPh>
    <rPh sb="5" eb="7">
      <t>ホイク</t>
    </rPh>
    <phoneticPr fontId="4"/>
  </si>
  <si>
    <t>医療機関名：　　　　　　　　　　　　　　　　　　　　　　　</t>
    <rPh sb="0" eb="2">
      <t>イリョウ</t>
    </rPh>
    <rPh sb="2" eb="4">
      <t>キカン</t>
    </rPh>
    <rPh sb="4" eb="5">
      <t>メイ</t>
    </rPh>
    <phoneticPr fontId="12"/>
  </si>
  <si>
    <t>計(日)</t>
    <rPh sb="0" eb="1">
      <t>ケイ</t>
    </rPh>
    <rPh sb="2" eb="3">
      <t>ニチ</t>
    </rPh>
    <phoneticPr fontId="12"/>
  </si>
  <si>
    <t>計</t>
    <rPh sb="0" eb="1">
      <t>ケイ</t>
    </rPh>
    <phoneticPr fontId="12"/>
  </si>
  <si>
    <t>※　「病院内保育所運営費補助金交付要綱」（別紙２）（１）をご確認ください。　</t>
  </si>
  <si>
    <t>※　実施日に○を記入してください。</t>
    <rPh sb="2" eb="4">
      <t>ジッシ</t>
    </rPh>
    <rPh sb="4" eb="5">
      <t>ビ</t>
    </rPh>
    <rPh sb="8" eb="10">
      <t>キニュウ</t>
    </rPh>
    <phoneticPr fontId="4"/>
  </si>
  <si>
    <t>日</t>
    <rPh sb="0" eb="1">
      <t>ニチ</t>
    </rPh>
    <phoneticPr fontId="14"/>
  </si>
  <si>
    <t>（病児等保育）</t>
    <rPh sb="1" eb="3">
      <t>ビョウジ</t>
    </rPh>
    <rPh sb="3" eb="4">
      <t>トウ</t>
    </rPh>
    <rPh sb="4" eb="6">
      <t>ホイク</t>
    </rPh>
    <phoneticPr fontId="2"/>
  </si>
  <si>
    <t>実施月</t>
    <rPh sb="0" eb="2">
      <t>ジッシ</t>
    </rPh>
    <rPh sb="2" eb="3">
      <t>ヅキ</t>
    </rPh>
    <phoneticPr fontId="14"/>
  </si>
  <si>
    <t>※　「病院内保育所運営費補助金交付要綱」（別紙２）（２）をご確認ください。　</t>
    <phoneticPr fontId="2"/>
  </si>
  <si>
    <t>※　実施日に病児等保育を専門に担当する看護職員の人数を記入してください。</t>
    <rPh sb="2" eb="4">
      <t>ジッシ</t>
    </rPh>
    <rPh sb="4" eb="5">
      <t>ビ</t>
    </rPh>
    <rPh sb="6" eb="8">
      <t>ビョウジ</t>
    </rPh>
    <rPh sb="8" eb="9">
      <t>トウ</t>
    </rPh>
    <rPh sb="9" eb="11">
      <t>ホイク</t>
    </rPh>
    <rPh sb="12" eb="14">
      <t>センモン</t>
    </rPh>
    <rPh sb="15" eb="17">
      <t>タントウ</t>
    </rPh>
    <rPh sb="19" eb="21">
      <t>カンゴ</t>
    </rPh>
    <rPh sb="21" eb="23">
      <t>ショクイン</t>
    </rPh>
    <rPh sb="24" eb="25">
      <t>ヒト</t>
    </rPh>
    <rPh sb="25" eb="26">
      <t>スウ</t>
    </rPh>
    <rPh sb="27" eb="29">
      <t>キニュウ</t>
    </rPh>
    <phoneticPr fontId="2"/>
  </si>
  <si>
    <t>実施月　合計</t>
    <rPh sb="0" eb="2">
      <t>ジッシ</t>
    </rPh>
    <rPh sb="2" eb="3">
      <t>ヅキ</t>
    </rPh>
    <rPh sb="4" eb="6">
      <t>ゴウケイ</t>
    </rPh>
    <phoneticPr fontId="14"/>
  </si>
  <si>
    <t>（児童保育）</t>
    <rPh sb="1" eb="3">
      <t>ジドウ</t>
    </rPh>
    <rPh sb="3" eb="5">
      <t>ホイク</t>
    </rPh>
    <phoneticPr fontId="4"/>
  </si>
  <si>
    <t>※　「病院内保育所運営費補助金交付要綱」（別紙２）（３）をご確認ください。　</t>
    <phoneticPr fontId="2"/>
  </si>
  <si>
    <t>※　実施日に放課後児童の保育に専従する保育職員の人数を記入してください。</t>
    <rPh sb="2" eb="4">
      <t>ジッシ</t>
    </rPh>
    <rPh sb="4" eb="5">
      <t>ビ</t>
    </rPh>
    <rPh sb="6" eb="9">
      <t>ホウカゴ</t>
    </rPh>
    <rPh sb="9" eb="11">
      <t>ジドウ</t>
    </rPh>
    <rPh sb="12" eb="14">
      <t>ホイク</t>
    </rPh>
    <rPh sb="15" eb="17">
      <t>センジュウ</t>
    </rPh>
    <rPh sb="19" eb="21">
      <t>ホイク</t>
    </rPh>
    <rPh sb="21" eb="23">
      <t>ショクイン</t>
    </rPh>
    <rPh sb="24" eb="26">
      <t>ニンズウ</t>
    </rPh>
    <rPh sb="27" eb="29">
      <t>キニュウ</t>
    </rPh>
    <phoneticPr fontId="2"/>
  </si>
  <si>
    <t>（休日保育）</t>
    <rPh sb="1" eb="3">
      <t>キュウジツ</t>
    </rPh>
    <rPh sb="3" eb="5">
      <t>ホイク</t>
    </rPh>
    <phoneticPr fontId="4"/>
  </si>
  <si>
    <t>(第３－１号様式⑥）</t>
    <rPh sb="1" eb="2">
      <t>ダイ</t>
    </rPh>
    <rPh sb="5" eb="6">
      <t>ゴウ</t>
    </rPh>
    <rPh sb="6" eb="8">
      <t>ヨウシキ</t>
    </rPh>
    <phoneticPr fontId="4"/>
  </si>
  <si>
    <t>※　「病院内保育所運営費補助金交付要綱」（別紙２）（４）をご確認ください。　</t>
  </si>
  <si>
    <t>(第３－１号様式⑤）</t>
    <rPh sb="1" eb="2">
      <t>ダイ</t>
    </rPh>
    <rPh sb="5" eb="6">
      <t>ゴウ</t>
    </rPh>
    <rPh sb="6" eb="8">
      <t>ヨウシキ</t>
    </rPh>
    <phoneticPr fontId="4"/>
  </si>
  <si>
    <t>(第３－１号様式④）</t>
    <rPh sb="1" eb="2">
      <t>ダイ</t>
    </rPh>
    <rPh sb="5" eb="6">
      <t>ゴウ</t>
    </rPh>
    <rPh sb="6" eb="8">
      <t>ヨウシキ</t>
    </rPh>
    <phoneticPr fontId="4"/>
  </si>
  <si>
    <r>
      <t>１保育人員の保育児童数欄は、各月毎の補助対象児童数を記入すること。</t>
    </r>
    <r>
      <rPr>
        <u/>
        <sz val="10"/>
        <rFont val="ＭＳ 明朝"/>
        <family val="1"/>
        <charset val="128"/>
      </rPr>
      <t>（別添参照）</t>
    </r>
    <rPh sb="1" eb="3">
      <t>ホイク</t>
    </rPh>
    <rPh sb="3" eb="5">
      <t>ジンイン</t>
    </rPh>
    <rPh sb="6" eb="8">
      <t>ホイク</t>
    </rPh>
    <rPh sb="8" eb="10">
      <t>ジドウ</t>
    </rPh>
    <rPh sb="10" eb="11">
      <t>スウ</t>
    </rPh>
    <rPh sb="11" eb="12">
      <t>ラン</t>
    </rPh>
    <rPh sb="14" eb="16">
      <t>カクツキ</t>
    </rPh>
    <rPh sb="16" eb="17">
      <t>ゴト</t>
    </rPh>
    <rPh sb="18" eb="20">
      <t>ホジョ</t>
    </rPh>
    <rPh sb="20" eb="22">
      <t>タイショウ</t>
    </rPh>
    <rPh sb="22" eb="24">
      <t>ジドウ</t>
    </rPh>
    <rPh sb="24" eb="25">
      <t>スウ</t>
    </rPh>
    <rPh sb="26" eb="28">
      <t>キニュウ</t>
    </rPh>
    <rPh sb="34" eb="36">
      <t>ベッテン</t>
    </rPh>
    <rPh sb="36" eb="38">
      <t>サンショウ</t>
    </rPh>
    <phoneticPr fontId="7"/>
  </si>
  <si>
    <t>(注)４月１日現在の補助対象児童について、年齢別に記入すること（臨時保育児童は除く）。</t>
    <rPh sb="1" eb="2">
      <t>チュウ</t>
    </rPh>
    <rPh sb="4" eb="5">
      <t>ガツ</t>
    </rPh>
    <rPh sb="6" eb="7">
      <t>ニチ</t>
    </rPh>
    <rPh sb="7" eb="9">
      <t>ゲンザイ</t>
    </rPh>
    <rPh sb="10" eb="12">
      <t>ホジョ</t>
    </rPh>
    <rPh sb="12" eb="14">
      <t>タイショウ</t>
    </rPh>
    <rPh sb="14" eb="16">
      <t>ジドウ</t>
    </rPh>
    <rPh sb="21" eb="23">
      <t>ネンレイ</t>
    </rPh>
    <rPh sb="23" eb="24">
      <t>ベツ</t>
    </rPh>
    <rPh sb="25" eb="27">
      <t>キニュウ</t>
    </rPh>
    <rPh sb="32" eb="34">
      <t>リンジ</t>
    </rPh>
    <rPh sb="34" eb="36">
      <t>ホイク</t>
    </rPh>
    <rPh sb="36" eb="38">
      <t>ジドウ</t>
    </rPh>
    <rPh sb="39" eb="40">
      <t>ノゾ</t>
    </rPh>
    <phoneticPr fontId="7"/>
  </si>
  <si>
    <t>○</t>
    <phoneticPr fontId="2"/>
  </si>
  <si>
    <t>○</t>
    <phoneticPr fontId="2"/>
  </si>
  <si>
    <t>（別添）</t>
    <rPh sb="1" eb="3">
      <t>ベッテン</t>
    </rPh>
    <phoneticPr fontId="14"/>
  </si>
  <si>
    <t>　　病院内保育所運営費補助金交付要綱の第５条「病院内保育施設の種別」において、補助対象型別に定められた保育児童数の策定については、以下のとおりとする。</t>
    <rPh sb="10" eb="11">
      <t>ヒ</t>
    </rPh>
    <rPh sb="11" eb="14">
      <t>ホジョキン</t>
    </rPh>
    <rPh sb="14" eb="16">
      <t>コウフ</t>
    </rPh>
    <rPh sb="16" eb="18">
      <t>ヨウコウ</t>
    </rPh>
    <rPh sb="21" eb="22">
      <t>ジョウ</t>
    </rPh>
    <phoneticPr fontId="14"/>
  </si>
  <si>
    <t>　各月において職員と保育所との間に受託契約をしており、かつ各月において１５日以上保育した職員の児童を、補助対象型別に定められた保育児童数として算定する。</t>
    <rPh sb="38" eb="40">
      <t>イジョウ</t>
    </rPh>
    <phoneticPr fontId="14"/>
  </si>
  <si>
    <t>補助対象型別の保育児童数の算定</t>
    <phoneticPr fontId="2"/>
  </si>
  <si>
    <t>　　臨時の保育については、下記の要領で換算した上で補助対象型別に定められた保育児童数の算定に含める。ただし、臨時に保育した児童の換算は、１日単位で保育した児童についてにのみ行い、時間単位以下の保育した児童については含めない。</t>
    <phoneticPr fontId="14"/>
  </si>
  <si>
    <t>（保育児童一人当たりの換算数）＝</t>
    <phoneticPr fontId="2"/>
  </si>
  <si>
    <t xml:space="preserve">     　 １５日間保育した児童数　  　　　　３人</t>
    <phoneticPr fontId="14"/>
  </si>
  <si>
    <t>　各月における保育児童数の年間の平均によって求めた数が４．０人以上であれば、各月において４人未満であっても、補助対象Ａ型とする。ただし、各月において４人未満の月が６ヶ月以上に達する場合は、当該補助対象型に該当しないものとする。補助対象Ａ型特例、Ｂ型、Ｂ型特例についても、同様の考え方とする。</t>
    <phoneticPr fontId="14"/>
  </si>
  <si>
    <t>　</t>
    <phoneticPr fontId="2"/>
  </si>
  <si>
    <t>　病院内保育所運営費補助金交付要綱第９条の規定により、下記条件を了承の上、関係書類を</t>
    <rPh sb="1" eb="4">
      <t>ビョウインナイ</t>
    </rPh>
    <rPh sb="4" eb="7">
      <t>ホイクショ</t>
    </rPh>
    <rPh sb="7" eb="10">
      <t>ウンエイヒ</t>
    </rPh>
    <rPh sb="10" eb="13">
      <t>ホジョキン</t>
    </rPh>
    <rPh sb="13" eb="15">
      <t>コウフ</t>
    </rPh>
    <rPh sb="15" eb="17">
      <t>ヨウコウ</t>
    </rPh>
    <rPh sb="17" eb="18">
      <t>ダイ</t>
    </rPh>
    <rPh sb="19" eb="20">
      <t>ジョウ</t>
    </rPh>
    <rPh sb="21" eb="23">
      <t>キテイ</t>
    </rPh>
    <rPh sb="27" eb="29">
      <t>カキ</t>
    </rPh>
    <rPh sb="29" eb="31">
      <t>ジョウケン</t>
    </rPh>
    <rPh sb="32" eb="34">
      <t>リョウショウ</t>
    </rPh>
    <rPh sb="35" eb="36">
      <t>ウエ</t>
    </rPh>
    <rPh sb="37" eb="39">
      <t>カンケイ</t>
    </rPh>
    <phoneticPr fontId="2"/>
  </si>
  <si>
    <t>（第４号様式）</t>
    <rPh sb="3" eb="4">
      <t>ゴウ</t>
    </rPh>
    <rPh sb="4" eb="6">
      <t>ヨウシキ</t>
    </rPh>
    <phoneticPr fontId="2"/>
  </si>
  <si>
    <t>（第５号様式）</t>
    <rPh sb="1" eb="2">
      <t>ダイ</t>
    </rPh>
    <rPh sb="3" eb="4">
      <t>ゴウ</t>
    </rPh>
    <rPh sb="4" eb="6">
      <t>ヨウシキ</t>
    </rPh>
    <phoneticPr fontId="2"/>
  </si>
  <si>
    <t>計(日)</t>
    <rPh sb="0" eb="1">
      <t>ケイ</t>
    </rPh>
    <rPh sb="2" eb="3">
      <t>ニチ</t>
    </rPh>
    <phoneticPr fontId="14"/>
  </si>
  <si>
    <t>保育士等常勤職員換算数　　　　　　　　　　　　　　　　　　　　　　　　　　　　　　　　　＝（各非常勤職員の月（年）間延べ勤務時間数）／（月（年）間開所日数×８時間）</t>
    <rPh sb="0" eb="3">
      <t>ホイクシ</t>
    </rPh>
    <rPh sb="3" eb="4">
      <t>トウ</t>
    </rPh>
    <rPh sb="4" eb="6">
      <t>ジョウキン</t>
    </rPh>
    <rPh sb="6" eb="8">
      <t>ショクイン</t>
    </rPh>
    <rPh sb="8" eb="10">
      <t>カンサン</t>
    </rPh>
    <rPh sb="10" eb="11">
      <t>スウ</t>
    </rPh>
    <rPh sb="46" eb="47">
      <t>カク</t>
    </rPh>
    <rPh sb="47" eb="50">
      <t>ヒジョウキン</t>
    </rPh>
    <rPh sb="50" eb="52">
      <t>ショクイン</t>
    </rPh>
    <rPh sb="53" eb="54">
      <t>ツキ</t>
    </rPh>
    <rPh sb="55" eb="56">
      <t>ネン</t>
    </rPh>
    <rPh sb="57" eb="58">
      <t>アイダ</t>
    </rPh>
    <rPh sb="58" eb="59">
      <t>ノ</t>
    </rPh>
    <rPh sb="60" eb="62">
      <t>キンム</t>
    </rPh>
    <rPh sb="62" eb="65">
      <t>ジカンスウ</t>
    </rPh>
    <rPh sb="68" eb="69">
      <t>ツキ</t>
    </rPh>
    <rPh sb="70" eb="71">
      <t>ネン</t>
    </rPh>
    <rPh sb="72" eb="73">
      <t>アイダ</t>
    </rPh>
    <rPh sb="73" eb="75">
      <t>カイショ</t>
    </rPh>
    <rPh sb="75" eb="77">
      <t>ニッスウ</t>
    </rPh>
    <rPh sb="79" eb="81">
      <t>ジカン</t>
    </rPh>
    <phoneticPr fontId="14"/>
  </si>
  <si>
    <r>
      <t>「保育士等職員数」の非常勤職員欄は</t>
    </r>
    <r>
      <rPr>
        <u/>
        <sz val="11"/>
        <rFont val="ＭＳ ゴシック"/>
        <family val="3"/>
        <charset val="128"/>
      </rPr>
      <t>保育士等常勤職員換算数</t>
    </r>
    <r>
      <rPr>
        <sz val="11"/>
        <rFont val="ＭＳ 明朝"/>
        <family val="1"/>
        <charset val="128"/>
      </rPr>
      <t>を記入していますか。</t>
    </r>
    <rPh sb="1" eb="4">
      <t>ホイクシ</t>
    </rPh>
    <rPh sb="4" eb="5">
      <t>トウ</t>
    </rPh>
    <rPh sb="5" eb="7">
      <t>ショクイン</t>
    </rPh>
    <rPh sb="7" eb="8">
      <t>スウ</t>
    </rPh>
    <rPh sb="10" eb="13">
      <t>ヒジョウキン</t>
    </rPh>
    <rPh sb="13" eb="15">
      <t>ショクイン</t>
    </rPh>
    <rPh sb="15" eb="16">
      <t>ラン</t>
    </rPh>
    <rPh sb="17" eb="20">
      <t>ホイクシ</t>
    </rPh>
    <rPh sb="20" eb="21">
      <t>トウ</t>
    </rPh>
    <rPh sb="21" eb="23">
      <t>ジョウキン</t>
    </rPh>
    <rPh sb="23" eb="25">
      <t>ショクイン</t>
    </rPh>
    <rPh sb="25" eb="27">
      <t>カンサン</t>
    </rPh>
    <rPh sb="27" eb="28">
      <t>スウ</t>
    </rPh>
    <rPh sb="29" eb="31">
      <t>キニュウ</t>
    </rPh>
    <phoneticPr fontId="14"/>
  </si>
  <si>
    <t>□</t>
    <phoneticPr fontId="14"/>
  </si>
  <si>
    <t>病院内保育所運営事業計画書（第３－２号様式）</t>
    <rPh sb="0" eb="2">
      <t>ビョウイン</t>
    </rPh>
    <rPh sb="2" eb="3">
      <t>ナイ</t>
    </rPh>
    <rPh sb="3" eb="6">
      <t>ホイクショ</t>
    </rPh>
    <rPh sb="6" eb="8">
      <t>ウンエイ</t>
    </rPh>
    <rPh sb="8" eb="10">
      <t>ジギョウ</t>
    </rPh>
    <rPh sb="10" eb="13">
      <t>ケイカクショ</t>
    </rPh>
    <rPh sb="14" eb="15">
      <t>ダイ</t>
    </rPh>
    <rPh sb="18" eb="19">
      <t>ゴウ</t>
    </rPh>
    <rPh sb="19" eb="21">
      <t>ヨウシキ</t>
    </rPh>
    <phoneticPr fontId="14"/>
  </si>
  <si>
    <t>様式の記入事項の確認</t>
    <rPh sb="0" eb="2">
      <t>ヨウシキ</t>
    </rPh>
    <rPh sb="3" eb="5">
      <t>キニュウ</t>
    </rPh>
    <rPh sb="5" eb="7">
      <t>ジコウ</t>
    </rPh>
    <rPh sb="8" eb="10">
      <t>カクニン</t>
    </rPh>
    <phoneticPr fontId="14"/>
  </si>
  <si>
    <t>提出書類は揃っていますか</t>
    <rPh sb="0" eb="2">
      <t>テイシュツ</t>
    </rPh>
    <rPh sb="2" eb="4">
      <t>ショルイ</t>
    </rPh>
    <rPh sb="5" eb="6">
      <t>ソロ</t>
    </rPh>
    <phoneticPr fontId="14"/>
  </si>
  <si>
    <t>※　電子メールで事務連絡等をお送りする場合がありますので必ずご記入ください</t>
    <rPh sb="2" eb="4">
      <t>デンシ</t>
    </rPh>
    <rPh sb="8" eb="10">
      <t>ジム</t>
    </rPh>
    <rPh sb="10" eb="12">
      <t>レンラク</t>
    </rPh>
    <rPh sb="12" eb="13">
      <t>トウ</t>
    </rPh>
    <rPh sb="15" eb="16">
      <t>オク</t>
    </rPh>
    <rPh sb="19" eb="21">
      <t>バアイ</t>
    </rPh>
    <rPh sb="28" eb="29">
      <t>カナラ</t>
    </rPh>
    <rPh sb="31" eb="33">
      <t>キニュウ</t>
    </rPh>
    <phoneticPr fontId="14"/>
  </si>
  <si>
    <t>E-mail</t>
    <phoneticPr fontId="14"/>
  </si>
  <si>
    <t>　　　（ＦＡＸ）</t>
    <phoneticPr fontId="14"/>
  </si>
  <si>
    <t>連絡先（ＴＥＬ）</t>
    <rPh sb="0" eb="3">
      <t>レンラクサキ</t>
    </rPh>
    <phoneticPr fontId="14"/>
  </si>
  <si>
    <t>担当者名</t>
    <rPh sb="0" eb="3">
      <t>タントウシャ</t>
    </rPh>
    <rPh sb="3" eb="4">
      <t>メイ</t>
    </rPh>
    <phoneticPr fontId="14"/>
  </si>
  <si>
    <t>施設名</t>
    <rPh sb="0" eb="2">
      <t>シセツ</t>
    </rPh>
    <rPh sb="2" eb="3">
      <t>メイ</t>
    </rPh>
    <phoneticPr fontId="14"/>
  </si>
  <si>
    <t>補助金交付申請書（第1号様式）</t>
    <rPh sb="0" eb="3">
      <t>ホジョキン</t>
    </rPh>
    <rPh sb="3" eb="5">
      <t>コウフ</t>
    </rPh>
    <rPh sb="5" eb="8">
      <t>シンセイショ</t>
    </rPh>
    <rPh sb="9" eb="10">
      <t>ダイ</t>
    </rPh>
    <rPh sb="11" eb="12">
      <t>ゴウ</t>
    </rPh>
    <rPh sb="12" eb="14">
      <t>ヨウシキ</t>
    </rPh>
    <phoneticPr fontId="14"/>
  </si>
  <si>
    <t>病院内保育所運営事業経費所要額調書（第２号様式）</t>
    <rPh sb="0" eb="2">
      <t>ビョウイン</t>
    </rPh>
    <rPh sb="2" eb="3">
      <t>ナイ</t>
    </rPh>
    <rPh sb="3" eb="5">
      <t>ホイク</t>
    </rPh>
    <rPh sb="5" eb="6">
      <t>ジョ</t>
    </rPh>
    <rPh sb="6" eb="8">
      <t>ウンエイ</t>
    </rPh>
    <rPh sb="8" eb="10">
      <t>ジギョウ</t>
    </rPh>
    <rPh sb="10" eb="12">
      <t>ケイヒ</t>
    </rPh>
    <rPh sb="12" eb="14">
      <t>ショヨウ</t>
    </rPh>
    <rPh sb="14" eb="15">
      <t>ガク</t>
    </rPh>
    <rPh sb="15" eb="17">
      <t>チョウショ</t>
    </rPh>
    <rPh sb="18" eb="19">
      <t>ダイ</t>
    </rPh>
    <rPh sb="20" eb="21">
      <t>ゴウ</t>
    </rPh>
    <rPh sb="21" eb="23">
      <t>ヨウシキ</t>
    </rPh>
    <phoneticPr fontId="14"/>
  </si>
  <si>
    <t>病院内保育所運営事業計画書（第３－１号様式から第３－３号様式）</t>
    <rPh sb="0" eb="2">
      <t>ビョウイン</t>
    </rPh>
    <rPh sb="2" eb="3">
      <t>ナイ</t>
    </rPh>
    <rPh sb="3" eb="5">
      <t>ホイク</t>
    </rPh>
    <rPh sb="5" eb="6">
      <t>ジョ</t>
    </rPh>
    <rPh sb="6" eb="8">
      <t>ウンエイ</t>
    </rPh>
    <rPh sb="8" eb="10">
      <t>ジギョウ</t>
    </rPh>
    <rPh sb="10" eb="13">
      <t>ケイカクショ</t>
    </rPh>
    <rPh sb="14" eb="15">
      <t>ダイ</t>
    </rPh>
    <rPh sb="18" eb="19">
      <t>ゴウ</t>
    </rPh>
    <rPh sb="19" eb="21">
      <t>ヨウシキ</t>
    </rPh>
    <rPh sb="23" eb="24">
      <t>ダイ</t>
    </rPh>
    <rPh sb="27" eb="28">
      <t>ゴウ</t>
    </rPh>
    <rPh sb="28" eb="30">
      <t>ヨウシキ</t>
    </rPh>
    <phoneticPr fontId="14"/>
  </si>
  <si>
    <t>病院内保育所運営費補助金交付決定前着手届（第５号様式）</t>
    <rPh sb="0" eb="2">
      <t>ビョウイン</t>
    </rPh>
    <rPh sb="2" eb="3">
      <t>ナイ</t>
    </rPh>
    <rPh sb="3" eb="5">
      <t>ホイク</t>
    </rPh>
    <rPh sb="5" eb="6">
      <t>ジョ</t>
    </rPh>
    <rPh sb="6" eb="9">
      <t>ウンエイヒ</t>
    </rPh>
    <rPh sb="9" eb="12">
      <t>ホジョキン</t>
    </rPh>
    <rPh sb="12" eb="14">
      <t>コウフ</t>
    </rPh>
    <rPh sb="14" eb="16">
      <t>ケッテイ</t>
    </rPh>
    <rPh sb="16" eb="17">
      <t>マエ</t>
    </rPh>
    <rPh sb="17" eb="19">
      <t>チャクシュ</t>
    </rPh>
    <rPh sb="19" eb="20">
      <t>トドケ</t>
    </rPh>
    <rPh sb="21" eb="22">
      <t>ダイ</t>
    </rPh>
    <rPh sb="23" eb="24">
      <t>ゴウ</t>
    </rPh>
    <rPh sb="24" eb="26">
      <t>ヨウシキ</t>
    </rPh>
    <phoneticPr fontId="14"/>
  </si>
  <si>
    <t>病院内保育施設の運営収支状況調査票（別紙）</t>
    <rPh sb="0" eb="2">
      <t>ビョウイン</t>
    </rPh>
    <rPh sb="2" eb="3">
      <t>ナイ</t>
    </rPh>
    <rPh sb="3" eb="5">
      <t>ホイク</t>
    </rPh>
    <rPh sb="5" eb="7">
      <t>シセツ</t>
    </rPh>
    <rPh sb="8" eb="10">
      <t>ウンエイ</t>
    </rPh>
    <rPh sb="10" eb="12">
      <t>シュウシ</t>
    </rPh>
    <rPh sb="12" eb="14">
      <t>ジョウキョウ</t>
    </rPh>
    <rPh sb="14" eb="17">
      <t>チョウサヒョウ</t>
    </rPh>
    <rPh sb="18" eb="20">
      <t>ベッシ</t>
    </rPh>
    <phoneticPr fontId="14"/>
  </si>
  <si>
    <t>委託契約書（写）（保育所の運営を委託している場合）</t>
    <phoneticPr fontId="2"/>
  </si>
  <si>
    <t>病院内保育所の運営規則（写）</t>
    <rPh sb="0" eb="3">
      <t>ビョウインアイ</t>
    </rPh>
    <rPh sb="3" eb="6">
      <t>ホイクショ</t>
    </rPh>
    <rPh sb="7" eb="9">
      <t>ウンエイ</t>
    </rPh>
    <rPh sb="9" eb="11">
      <t>キソク</t>
    </rPh>
    <rPh sb="12" eb="13">
      <t>ウツ</t>
    </rPh>
    <phoneticPr fontId="14"/>
  </si>
  <si>
    <t>　　　４．運営委託をしている場合は、委託費（m欄）の内訳について別添「委託費内訳書」を提出すること。</t>
    <rPh sb="5" eb="7">
      <t>ウンエイ</t>
    </rPh>
    <rPh sb="7" eb="9">
      <t>イタク</t>
    </rPh>
    <rPh sb="14" eb="16">
      <t>バアイ</t>
    </rPh>
    <rPh sb="18" eb="20">
      <t>イタク</t>
    </rPh>
    <rPh sb="20" eb="21">
      <t>ヒ</t>
    </rPh>
    <rPh sb="23" eb="24">
      <t>ラン</t>
    </rPh>
    <rPh sb="26" eb="28">
      <t>ウチワケ</t>
    </rPh>
    <rPh sb="32" eb="34">
      <t>ベッテン</t>
    </rPh>
    <rPh sb="35" eb="37">
      <t>イタク</t>
    </rPh>
    <rPh sb="37" eb="38">
      <t>ヒ</t>
    </rPh>
    <rPh sb="38" eb="41">
      <t>ウチワケショ</t>
    </rPh>
    <rPh sb="43" eb="45">
      <t>テイシュツ</t>
    </rPh>
    <phoneticPr fontId="14"/>
  </si>
  <si>
    <t>　　　３．上記使用科目については、別添２　「病院内保育施設運営に係る科目の説明」を参照すること。</t>
    <rPh sb="5" eb="7">
      <t>ジョウキ</t>
    </rPh>
    <rPh sb="7" eb="9">
      <t>シヨウ</t>
    </rPh>
    <rPh sb="9" eb="11">
      <t>カモク</t>
    </rPh>
    <rPh sb="17" eb="19">
      <t>ベッテン</t>
    </rPh>
    <rPh sb="22" eb="24">
      <t>ビョウイン</t>
    </rPh>
    <rPh sb="24" eb="25">
      <t>ナイ</t>
    </rPh>
    <rPh sb="25" eb="27">
      <t>ホイク</t>
    </rPh>
    <rPh sb="27" eb="29">
      <t>シセツ</t>
    </rPh>
    <rPh sb="29" eb="31">
      <t>ウンエイ</t>
    </rPh>
    <rPh sb="32" eb="33">
      <t>カカ</t>
    </rPh>
    <rPh sb="34" eb="36">
      <t>カモク</t>
    </rPh>
    <rPh sb="37" eb="39">
      <t>セツメイ</t>
    </rPh>
    <rPh sb="41" eb="43">
      <t>サンショウ</t>
    </rPh>
    <phoneticPr fontId="14"/>
  </si>
  <si>
    <t>　 　　　 係る費用及び保育士等職員の給食費、支払利息等の保育外費用を除く。</t>
    <rPh sb="16" eb="18">
      <t>ショクイン</t>
    </rPh>
    <rPh sb="19" eb="22">
      <t>キュウショクヒ</t>
    </rPh>
    <rPh sb="23" eb="25">
      <t>シハライ</t>
    </rPh>
    <rPh sb="25" eb="28">
      <t>リソクナド</t>
    </rPh>
    <rPh sb="29" eb="31">
      <t>ホイク</t>
    </rPh>
    <rPh sb="31" eb="32">
      <t>ガイ</t>
    </rPh>
    <rPh sb="32" eb="34">
      <t>ヒヨウ</t>
    </rPh>
    <rPh sb="35" eb="36">
      <t>ノゾ</t>
    </rPh>
    <phoneticPr fontId="14"/>
  </si>
  <si>
    <t>　　　２．病院内保育施設運営費用には借入元金（支払利息は除く。）の返済、土地購入費等の資本取引に</t>
    <rPh sb="5" eb="7">
      <t>ビョウイン</t>
    </rPh>
    <rPh sb="7" eb="8">
      <t>ナイ</t>
    </rPh>
    <rPh sb="8" eb="10">
      <t>ホイク</t>
    </rPh>
    <rPh sb="10" eb="12">
      <t>シセツ</t>
    </rPh>
    <rPh sb="12" eb="14">
      <t>ウンエイ</t>
    </rPh>
    <rPh sb="14" eb="16">
      <t>ヒヨウ</t>
    </rPh>
    <rPh sb="18" eb="19">
      <t>カ</t>
    </rPh>
    <rPh sb="19" eb="20">
      <t>イ</t>
    </rPh>
    <rPh sb="20" eb="22">
      <t>ガンキン</t>
    </rPh>
    <rPh sb="23" eb="25">
      <t>シハライ</t>
    </rPh>
    <rPh sb="25" eb="27">
      <t>リソク</t>
    </rPh>
    <rPh sb="28" eb="29">
      <t>ノゾ</t>
    </rPh>
    <rPh sb="33" eb="35">
      <t>ヘンサイ</t>
    </rPh>
    <rPh sb="36" eb="38">
      <t>トチ</t>
    </rPh>
    <rPh sb="38" eb="40">
      <t>コウニュウ</t>
    </rPh>
    <rPh sb="40" eb="41">
      <t>ヒ</t>
    </rPh>
    <rPh sb="41" eb="42">
      <t>トウ</t>
    </rPh>
    <rPh sb="43" eb="45">
      <t>シホン</t>
    </rPh>
    <rPh sb="45" eb="47">
      <t>トリヒキ</t>
    </rPh>
    <phoneticPr fontId="14"/>
  </si>
  <si>
    <t>（注）１．本票は、病院内保育施設ごとに別葉とし、設置区分、対象型別は第3-1号様式と一致すること。</t>
    <rPh sb="1" eb="2">
      <t>チュウ</t>
    </rPh>
    <rPh sb="5" eb="6">
      <t>ホン</t>
    </rPh>
    <rPh sb="6" eb="7">
      <t>ヒョウ</t>
    </rPh>
    <rPh sb="9" eb="11">
      <t>ビョウイン</t>
    </rPh>
    <rPh sb="11" eb="12">
      <t>ナイ</t>
    </rPh>
    <rPh sb="12" eb="14">
      <t>ホイク</t>
    </rPh>
    <rPh sb="14" eb="16">
      <t>シセツ</t>
    </rPh>
    <rPh sb="19" eb="20">
      <t>ベツ</t>
    </rPh>
    <rPh sb="20" eb="21">
      <t>ハ</t>
    </rPh>
    <rPh sb="24" eb="26">
      <t>セッチ</t>
    </rPh>
    <rPh sb="26" eb="28">
      <t>クブン</t>
    </rPh>
    <rPh sb="29" eb="31">
      <t>タイショウ</t>
    </rPh>
    <rPh sb="31" eb="32">
      <t>カタ</t>
    </rPh>
    <rPh sb="32" eb="33">
      <t>ベツ</t>
    </rPh>
    <rPh sb="34" eb="35">
      <t>ダイ</t>
    </rPh>
    <rPh sb="38" eb="39">
      <t>ゴウ</t>
    </rPh>
    <rPh sb="39" eb="41">
      <t>ヨウシキ</t>
    </rPh>
    <rPh sb="42" eb="44">
      <t>イッチ</t>
    </rPh>
    <phoneticPr fontId="14"/>
  </si>
  <si>
    <t>　　＊(参考データ)</t>
    <rPh sb="4" eb="6">
      <t>サンコウ</t>
    </rPh>
    <phoneticPr fontId="14"/>
  </si>
  <si>
    <t>計    n=g+l+m</t>
    <rPh sb="0" eb="1">
      <t>ケイ</t>
    </rPh>
    <phoneticPr fontId="14"/>
  </si>
  <si>
    <t>歳</t>
    <rPh sb="0" eb="1">
      <t>サイ</t>
    </rPh>
    <phoneticPr fontId="14"/>
  </si>
  <si>
    <t>全体の平均年齢</t>
    <rPh sb="0" eb="2">
      <t>ゼンタイ</t>
    </rPh>
    <rPh sb="3" eb="5">
      <t>ヘイキン</t>
    </rPh>
    <rPh sb="5" eb="7">
      <t>ネンレイ</t>
    </rPh>
    <phoneticPr fontId="14"/>
  </si>
  <si>
    <t>m</t>
    <phoneticPr fontId="14"/>
  </si>
  <si>
    <t>非常勤職員の平均年齢</t>
    <rPh sb="0" eb="1">
      <t>ヒ</t>
    </rPh>
    <rPh sb="1" eb="3">
      <t>ジョウキン</t>
    </rPh>
    <rPh sb="3" eb="5">
      <t>ショクイン</t>
    </rPh>
    <rPh sb="6" eb="8">
      <t>ヘイキン</t>
    </rPh>
    <rPh sb="8" eb="10">
      <t>ネンレイ</t>
    </rPh>
    <phoneticPr fontId="14"/>
  </si>
  <si>
    <t>小計l=(h～k)</t>
    <rPh sb="0" eb="2">
      <t>ショウケイ</t>
    </rPh>
    <phoneticPr fontId="14"/>
  </si>
  <si>
    <t>常勤職員の平均年齢</t>
    <rPh sb="0" eb="2">
      <t>ジョウキン</t>
    </rPh>
    <rPh sb="2" eb="4">
      <t>ショクイン</t>
    </rPh>
    <rPh sb="5" eb="7">
      <t>ヘイキン</t>
    </rPh>
    <rPh sb="7" eb="9">
      <t>ネンレイ</t>
    </rPh>
    <phoneticPr fontId="14"/>
  </si>
  <si>
    <t>k</t>
    <phoneticPr fontId="14"/>
  </si>
  <si>
    <t>退職給与引当金繰入(*2)</t>
    <rPh sb="0" eb="2">
      <t>タイショク</t>
    </rPh>
    <rPh sb="2" eb="4">
      <t>キュウヨ</t>
    </rPh>
    <rPh sb="4" eb="6">
      <t>ヒキアテ</t>
    </rPh>
    <rPh sb="6" eb="7">
      <t>キン</t>
    </rPh>
    <rPh sb="7" eb="9">
      <t>クリイレ</t>
    </rPh>
    <phoneticPr fontId="14"/>
  </si>
  <si>
    <t>j</t>
    <phoneticPr fontId="14"/>
  </si>
  <si>
    <t>＊1　当該年度に支出する退職金及び退職給与引当金繰入額を計上すること</t>
    <rPh sb="3" eb="5">
      <t>トウガイ</t>
    </rPh>
    <rPh sb="5" eb="7">
      <t>ネンド</t>
    </rPh>
    <rPh sb="8" eb="10">
      <t>シシュツ</t>
    </rPh>
    <rPh sb="12" eb="15">
      <t>タイショクキン</t>
    </rPh>
    <rPh sb="15" eb="16">
      <t>オヨ</t>
    </rPh>
    <rPh sb="17" eb="19">
      <t>タイショク</t>
    </rPh>
    <rPh sb="19" eb="21">
      <t>キュウヨ</t>
    </rPh>
    <rPh sb="21" eb="24">
      <t>ヒキアテキン</t>
    </rPh>
    <rPh sb="24" eb="27">
      <t>クリイレガク</t>
    </rPh>
    <rPh sb="28" eb="30">
      <t>ケイジョウ</t>
    </rPh>
    <phoneticPr fontId="14"/>
  </si>
  <si>
    <t>減価償却費(*1)</t>
    <rPh sb="0" eb="2">
      <t>ゲンカ</t>
    </rPh>
    <rPh sb="2" eb="5">
      <t>ショウキャクヒ</t>
    </rPh>
    <phoneticPr fontId="14"/>
  </si>
  <si>
    <t>＊非常勤職員の(④)は、｢第3-4号様式記入要領」の計数を使用すること。(常勤職員換算数)</t>
    <rPh sb="1" eb="4">
      <t>ヒジョウキン</t>
    </rPh>
    <rPh sb="4" eb="6">
      <t>ショクイン</t>
    </rPh>
    <rPh sb="13" eb="14">
      <t>ダイ</t>
    </rPh>
    <rPh sb="17" eb="18">
      <t>ゴウ</t>
    </rPh>
    <rPh sb="18" eb="20">
      <t>ヨウシキ</t>
    </rPh>
    <rPh sb="20" eb="22">
      <t>キニュウ</t>
    </rPh>
    <rPh sb="22" eb="24">
      <t>ヨウリョウ</t>
    </rPh>
    <rPh sb="26" eb="28">
      <t>ケイスウ</t>
    </rPh>
    <rPh sb="29" eb="31">
      <t>シヨウ</t>
    </rPh>
    <rPh sb="37" eb="39">
      <t>ジョウキン</t>
    </rPh>
    <rPh sb="39" eb="41">
      <t>ショクイン</t>
    </rPh>
    <rPh sb="41" eb="43">
      <t>カンザン</t>
    </rPh>
    <rPh sb="43" eb="44">
      <t>スウ</t>
    </rPh>
    <phoneticPr fontId="14"/>
  </si>
  <si>
    <t>（②÷④）</t>
    <phoneticPr fontId="14"/>
  </si>
  <si>
    <t>・非常勤職員給与②</t>
    <rPh sb="1" eb="2">
      <t>ヒ</t>
    </rPh>
    <rPh sb="2" eb="4">
      <t>ジョウキン</t>
    </rPh>
    <rPh sb="4" eb="6">
      <t>ショクイン</t>
    </rPh>
    <rPh sb="6" eb="8">
      <t>キュウヨ</t>
    </rPh>
    <phoneticPr fontId="14"/>
  </si>
  <si>
    <t>（非常勤職員１人あたり給与費）</t>
    <rPh sb="1" eb="2">
      <t>ヒ</t>
    </rPh>
    <rPh sb="2" eb="4">
      <t>ジョウキン</t>
    </rPh>
    <rPh sb="4" eb="6">
      <t>ショクイン</t>
    </rPh>
    <rPh sb="7" eb="8">
      <t>ヒト</t>
    </rPh>
    <rPh sb="11" eb="14">
      <t>キュウヨヒ</t>
    </rPh>
    <phoneticPr fontId="14"/>
  </si>
  <si>
    <t>ｉ</t>
    <phoneticPr fontId="14"/>
  </si>
  <si>
    <t>（①÷③）</t>
    <phoneticPr fontId="14"/>
  </si>
  <si>
    <t>・常勤職員給与①</t>
    <rPh sb="1" eb="3">
      <t>ジョウキン</t>
    </rPh>
    <rPh sb="3" eb="5">
      <t>ショクイン</t>
    </rPh>
    <rPh sb="5" eb="7">
      <t>キュウヨ</t>
    </rPh>
    <phoneticPr fontId="14"/>
  </si>
  <si>
    <t>h</t>
    <phoneticPr fontId="14"/>
  </si>
  <si>
    <t>（常勤職員１人あたり給与費）</t>
    <rPh sb="1" eb="3">
      <t>ジョウキン</t>
    </rPh>
    <rPh sb="3" eb="5">
      <t>ショクイン</t>
    </rPh>
    <rPh sb="6" eb="7">
      <t>ヒト</t>
    </rPh>
    <rPh sb="10" eb="13">
      <t>キュウヨヒ</t>
    </rPh>
    <phoneticPr fontId="14"/>
  </si>
  <si>
    <t>②</t>
    <phoneticPr fontId="14"/>
  </si>
  <si>
    <t>人</t>
    <rPh sb="0" eb="1">
      <t>ヒト</t>
    </rPh>
    <phoneticPr fontId="14"/>
  </si>
  <si>
    <t>計⑤〔③+④〕＝</t>
    <rPh sb="0" eb="1">
      <t>ケイ</t>
    </rPh>
    <phoneticPr fontId="14"/>
  </si>
  <si>
    <t>非常勤職員数(④)</t>
    <rPh sb="0" eb="1">
      <t>ヒ</t>
    </rPh>
    <rPh sb="1" eb="3">
      <t>ジョウキン</t>
    </rPh>
    <rPh sb="3" eb="5">
      <t>ショクイン</t>
    </rPh>
    <rPh sb="5" eb="6">
      <t>カズ</t>
    </rPh>
    <phoneticPr fontId="14"/>
  </si>
  <si>
    <t>非常勤職員数</t>
    <rPh sb="0" eb="1">
      <t>ヒ</t>
    </rPh>
    <rPh sb="1" eb="3">
      <t>ジョウキン</t>
    </rPh>
    <rPh sb="3" eb="5">
      <t>ショクイン</t>
    </rPh>
    <rPh sb="5" eb="6">
      <t>カズ</t>
    </rPh>
    <phoneticPr fontId="14"/>
  </si>
  <si>
    <t>常勤職員数(③)</t>
    <rPh sb="0" eb="2">
      <t>ジョウキン</t>
    </rPh>
    <rPh sb="2" eb="4">
      <t>ショクイン</t>
    </rPh>
    <rPh sb="4" eb="5">
      <t>カズ</t>
    </rPh>
    <phoneticPr fontId="14"/>
  </si>
  <si>
    <t>①</t>
    <phoneticPr fontId="14"/>
  </si>
  <si>
    <t>g</t>
    <phoneticPr fontId="14"/>
  </si>
  <si>
    <t>計    f=(a～e)</t>
    <rPh sb="0" eb="1">
      <t>ケイ</t>
    </rPh>
    <phoneticPr fontId="14"/>
  </si>
  <si>
    <t>e</t>
    <phoneticPr fontId="14"/>
  </si>
  <si>
    <t>その他の収入
（　　　　）</t>
    <rPh sb="2" eb="3">
      <t>タ</t>
    </rPh>
    <rPh sb="4" eb="6">
      <t>シュウニュウ</t>
    </rPh>
    <phoneticPr fontId="14"/>
  </si>
  <si>
    <t>d</t>
    <phoneticPr fontId="14"/>
  </si>
  <si>
    <t>c</t>
    <phoneticPr fontId="14"/>
  </si>
  <si>
    <t>b</t>
    <phoneticPr fontId="14"/>
  </si>
  <si>
    <t>a</t>
    <phoneticPr fontId="14"/>
  </si>
  <si>
    <t>　各項目の再確認を行い、TRUEとなっていることを確認してから提出して下さい。</t>
    <rPh sb="1" eb="4">
      <t>カクコウモク</t>
    </rPh>
    <rPh sb="5" eb="8">
      <t>サイカクニン</t>
    </rPh>
    <rPh sb="9" eb="10">
      <t>オコナ</t>
    </rPh>
    <rPh sb="25" eb="27">
      <t>カクニン</t>
    </rPh>
    <rPh sb="31" eb="33">
      <t>テイシュツ</t>
    </rPh>
    <rPh sb="35" eb="36">
      <t>クダ</t>
    </rPh>
    <phoneticPr fontId="2"/>
  </si>
  <si>
    <t>⇒FALSEが表示されている場合は、予算収支が一致していません。</t>
    <rPh sb="7" eb="9">
      <t>ヒョウジ</t>
    </rPh>
    <rPh sb="14" eb="16">
      <t>バアイ</t>
    </rPh>
    <rPh sb="18" eb="20">
      <t>ヨサン</t>
    </rPh>
    <rPh sb="20" eb="22">
      <t>シュウシ</t>
    </rPh>
    <rPh sb="23" eb="25">
      <t>イッチ</t>
    </rPh>
    <phoneticPr fontId="2"/>
  </si>
  <si>
    <t>　　予算額　　　Ｂ</t>
    <rPh sb="2" eb="5">
      <t>ヨサンガク</t>
    </rPh>
    <phoneticPr fontId="14"/>
  </si>
  <si>
    <t>　　決算額　　　Ａ</t>
    <rPh sb="2" eb="5">
      <t>ケッサンガク</t>
    </rPh>
    <phoneticPr fontId="14"/>
  </si>
  <si>
    <t>備　　　　　　　　　　　　　考</t>
    <rPh sb="0" eb="1">
      <t>ビ</t>
    </rPh>
    <rPh sb="14" eb="15">
      <t>コウ</t>
    </rPh>
    <phoneticPr fontId="14"/>
  </si>
  <si>
    <t>年度</t>
    <rPh sb="0" eb="2">
      <t>ネンド</t>
    </rPh>
    <phoneticPr fontId="14"/>
  </si>
  <si>
    <t>病院内保育施設の運営収支状況調査票</t>
    <rPh sb="0" eb="2">
      <t>ビョウイン</t>
    </rPh>
    <rPh sb="2" eb="3">
      <t>ナイ</t>
    </rPh>
    <rPh sb="3" eb="5">
      <t>ホイク</t>
    </rPh>
    <rPh sb="5" eb="7">
      <t>シセツ</t>
    </rPh>
    <rPh sb="8" eb="10">
      <t>ウンエイ</t>
    </rPh>
    <rPh sb="10" eb="12">
      <t>シュウシ</t>
    </rPh>
    <rPh sb="12" eb="14">
      <t>ジョウキョウ</t>
    </rPh>
    <rPh sb="14" eb="17">
      <t>チョウサヒョウ</t>
    </rPh>
    <phoneticPr fontId="14"/>
  </si>
  <si>
    <t>設置病院名</t>
    <rPh sb="0" eb="2">
      <t>セッチ</t>
    </rPh>
    <rPh sb="2" eb="4">
      <t>ビョウイン</t>
    </rPh>
    <rPh sb="4" eb="5">
      <t>メイ</t>
    </rPh>
    <phoneticPr fontId="14"/>
  </si>
  <si>
    <t>病院内保育施設</t>
    <rPh sb="0" eb="2">
      <t>ビョウイン</t>
    </rPh>
    <rPh sb="2" eb="3">
      <t>ナイ</t>
    </rPh>
    <rPh sb="3" eb="5">
      <t>ホイク</t>
    </rPh>
    <rPh sb="5" eb="7">
      <t>シセツ</t>
    </rPh>
    <phoneticPr fontId="14"/>
  </si>
  <si>
    <t>奈良県</t>
    <rPh sb="0" eb="3">
      <t>ナラケン</t>
    </rPh>
    <phoneticPr fontId="2"/>
  </si>
  <si>
    <t>整理番号</t>
    <rPh sb="0" eb="2">
      <t>セイリ</t>
    </rPh>
    <rPh sb="2" eb="4">
      <t>バンゴウ</t>
    </rPh>
    <phoneticPr fontId="14"/>
  </si>
  <si>
    <t>対象型別</t>
    <rPh sb="0" eb="2">
      <t>タイショウ</t>
    </rPh>
    <rPh sb="2" eb="3">
      <t>カタ</t>
    </rPh>
    <rPh sb="3" eb="4">
      <t>ベツ</t>
    </rPh>
    <phoneticPr fontId="14"/>
  </si>
  <si>
    <t>設置区分</t>
    <rPh sb="0" eb="2">
      <t>セッチ</t>
    </rPh>
    <rPh sb="2" eb="4">
      <t>クブン</t>
    </rPh>
    <phoneticPr fontId="14"/>
  </si>
  <si>
    <t>都道府県名</t>
    <rPh sb="0" eb="4">
      <t>トドウフケン</t>
    </rPh>
    <rPh sb="4" eb="5">
      <t>メイ</t>
    </rPh>
    <phoneticPr fontId="14"/>
  </si>
  <si>
    <t>別紙</t>
    <rPh sb="0" eb="2">
      <t>ベッシ</t>
    </rPh>
    <phoneticPr fontId="7"/>
  </si>
  <si>
    <t>２０以上</t>
  </si>
  <si>
    <t>５以上２０未満</t>
  </si>
  <si>
    <t>５未満</t>
  </si>
  <si>
    <t>調整率</t>
  </si>
  <si>
    <t>負担能力指数</t>
  </si>
  <si>
    <t>　後３か年を経過していない施設にあっては適用しない。</t>
    <phoneticPr fontId="2"/>
  </si>
  <si>
    <t>３　負担能力指数による調整率は、以下の表の通りとする。ただし、病院内保育施設設置</t>
    <phoneticPr fontId="2"/>
  </si>
  <si>
    <t>　　　年額３，１８６，０００円</t>
    <phoneticPr fontId="2"/>
  </si>
  <si>
    <t xml:space="preserve">　○病院内保育施設に係る標準経費の算出に用いる標準人件費
</t>
    <phoneticPr fontId="2"/>
  </si>
  <si>
    <t>　　　２．６人</t>
    <phoneticPr fontId="2"/>
  </si>
  <si>
    <t xml:space="preserve">　○病院内保育施設に係る標準経費の算出に用いる保育士等の数算出基準児童数
</t>
    <phoneticPr fontId="2"/>
  </si>
  <si>
    <t>　　　　　　標準人件費とする。</t>
    <phoneticPr fontId="2"/>
  </si>
  <si>
    <t>　　　（３）　　標準人件費は、以下に定める病院内保育施設に係る標準経費の算出に用いる</t>
    <phoneticPr fontId="2"/>
  </si>
  <si>
    <t xml:space="preserve">　　　　　　の職員の給食費等病院内保育施設の運営費以外の費用は認めないものとする。
</t>
    <phoneticPr fontId="2"/>
  </si>
  <si>
    <t>　　　　　　　　ただし、借入金の返済、土地購入費等の資本取引に係る経費及び保育士等</t>
    <phoneticPr fontId="2"/>
  </si>
  <si>
    <t>　　　　　　人件費を除いた経費のうちの都道府県が認めた額とする。</t>
    <phoneticPr fontId="2"/>
  </si>
  <si>
    <t>　　　（２）　　その他の経費は、病院内保育施設運営費支出予定額から保育士等の職員の</t>
    <phoneticPr fontId="2"/>
  </si>
  <si>
    <t>　　　　　　の保育士等の数は、Ａ型特例及びＡ型２人、Ｂ型４人、Ｂ型特例１０人とする。</t>
    <phoneticPr fontId="2"/>
  </si>
  <si>
    <t>　　　　　　あっては４人、Ｂ型特例にあっては１０人を下回る場合は、当該病院内保育施設</t>
    <phoneticPr fontId="2"/>
  </si>
  <si>
    <t>　　　　　　　ただし、算出された保育士等の数がＡ型特例及びＡ型にあっては２人、Ｂ型に</t>
    <phoneticPr fontId="2"/>
  </si>
  <si>
    <t>　　　　　　点第２位を四捨五入する。）とする。</t>
    <phoneticPr fontId="2"/>
  </si>
  <si>
    <t xml:space="preserve">　　　　　　育施設に係る標準経費の算出に用いる保育士等の数で除して得た数値（小数
</t>
    <phoneticPr fontId="2"/>
  </si>
  <si>
    <t>　　　　　　とする。）現在の病院内保育施設利用職員の児童数を、以下に定める病院内保</t>
    <phoneticPr fontId="2"/>
  </si>
  <si>
    <t>　注）（１）　保育士等の数は、当該年度の４月１日（土曜日又は休日の場合は直後の平日</t>
    <phoneticPr fontId="2"/>
  </si>
  <si>
    <t>　　　　　　標準経費＝保育士等の数×標準人件費＋その他の経費</t>
    <phoneticPr fontId="2"/>
  </si>
  <si>
    <t>　める標準経費とを比較して少ない方の額とする。</t>
    <phoneticPr fontId="2"/>
  </si>
  <si>
    <t xml:space="preserve">　　ただし、病院内保育施設運営費は、病院内保育施設運営費支出予定額と以下に定
</t>
    <phoneticPr fontId="2"/>
  </si>
  <si>
    <t>　院内保育所運営費補助金交付前の額）で除した数値とする。</t>
    <phoneticPr fontId="2"/>
  </si>
  <si>
    <t>　余剰金を、補助を受けようとする年度の病院内保育所運営費に係る設置者負担額（病</t>
    <phoneticPr fontId="2"/>
  </si>
  <si>
    <t>２　負担能力指数とは、補助を受けようとする年度の前々年度の病院決算における当期</t>
    <phoneticPr fontId="2"/>
  </si>
  <si>
    <t>表１　上限人数</t>
  </si>
  <si>
    <t>１８人</t>
  </si>
  <si>
    <t>Ｂ型特例</t>
  </si>
  <si>
    <t>１０人</t>
  </si>
  <si>
    <t>Ｂ型</t>
  </si>
  <si>
    <t>４人</t>
  </si>
  <si>
    <t>Ａ型</t>
  </si>
  <si>
    <t>１人</t>
  </si>
  <si>
    <t>Ａ型特例</t>
  </si>
  <si>
    <t>保育児童</t>
  </si>
  <si>
    <t>種別</t>
  </si>
  <si>
    <t>　　また、保育料収入相当額の算出にあたっては対象となる上限の人数は表１のとおりである。</t>
    <phoneticPr fontId="2"/>
  </si>
  <si>
    <t>１　保育料収入相当額は、２４，０００円に保育月数を乗じた金額の合計額とする。</t>
    <phoneticPr fontId="2"/>
  </si>
  <si>
    <t>保育料収入相当額及び負担能力指数による調整率の算出方法</t>
  </si>
  <si>
    <t>（別添）</t>
    <rPh sb="1" eb="3">
      <t>ベッテン</t>
    </rPh>
    <phoneticPr fontId="2"/>
  </si>
  <si>
    <t>令和</t>
    <rPh sb="0" eb="2">
      <t>レイワ</t>
    </rPh>
    <phoneticPr fontId="2"/>
  </si>
  <si>
    <t>←延べ人数を記入してください</t>
    <rPh sb="1" eb="2">
      <t>ノ</t>
    </rPh>
    <rPh sb="3" eb="5">
      <t>ニンズウ</t>
    </rPh>
    <rPh sb="6" eb="8">
      <t>キニュウ</t>
    </rPh>
    <phoneticPr fontId="2"/>
  </si>
  <si>
    <t>←常勤換算数が転記されます</t>
    <rPh sb="1" eb="5">
      <t>ジョウキンカンサン</t>
    </rPh>
    <rPh sb="5" eb="6">
      <t>スウ</t>
    </rPh>
    <rPh sb="7" eb="9">
      <t>テンキ</t>
    </rPh>
    <phoneticPr fontId="2"/>
  </si>
  <si>
    <t>令和</t>
    <rPh sb="0" eb="2">
      <t>レイワ</t>
    </rPh>
    <phoneticPr fontId="14"/>
  </si>
  <si>
    <r>
      <t>令和５年度</t>
    </r>
    <r>
      <rPr>
        <sz val="14"/>
        <rFont val="ＭＳ ゴシック"/>
        <family val="3"/>
        <charset val="128"/>
      </rPr>
      <t>病院内保育所運営費補助事業の提出書類確認表</t>
    </r>
    <rPh sb="0" eb="2">
      <t>レイワ</t>
    </rPh>
    <rPh sb="3" eb="5">
      <t>ネンド</t>
    </rPh>
    <rPh sb="5" eb="7">
      <t>ビョウイン</t>
    </rPh>
    <rPh sb="7" eb="8">
      <t>ナイ</t>
    </rPh>
    <rPh sb="8" eb="11">
      <t>ホイクショ</t>
    </rPh>
    <rPh sb="11" eb="14">
      <t>ウンエイヒ</t>
    </rPh>
    <rPh sb="14" eb="16">
      <t>ホジョ</t>
    </rPh>
    <rPh sb="16" eb="18">
      <t>ジギョウ</t>
    </rPh>
    <rPh sb="19" eb="21">
      <t>テイシュツ</t>
    </rPh>
    <rPh sb="21" eb="23">
      <t>ショルイ</t>
    </rPh>
    <rPh sb="23" eb="25">
      <t>カクニン</t>
    </rPh>
    <rPh sb="25" eb="26">
      <t>ヒョウ</t>
    </rPh>
    <phoneticPr fontId="14"/>
  </si>
  <si>
    <t>令和３年度　決算状況表（第４号様式）</t>
    <rPh sb="0" eb="2">
      <t>レイワ</t>
    </rPh>
    <rPh sb="3" eb="5">
      <t>ネンド</t>
    </rPh>
    <rPh sb="6" eb="8">
      <t>ケッサン</t>
    </rPh>
    <rPh sb="8" eb="10">
      <t>ジョウキョウ</t>
    </rPh>
    <rPh sb="10" eb="11">
      <t>ヒョウ</t>
    </rPh>
    <rPh sb="12" eb="13">
      <t>ダイ</t>
    </rPh>
    <rPh sb="14" eb="15">
      <t>ゴウ</t>
    </rPh>
    <rPh sb="15" eb="17">
      <t>ヨウシキ</t>
    </rPh>
    <phoneticPr fontId="14"/>
  </si>
  <si>
    <t>令和５年度病院内保育所歳入歳出予算書</t>
    <phoneticPr fontId="2"/>
  </si>
  <si>
    <t>令和５年度委託費内訳書（保育所の運営を委託している場合）</t>
    <phoneticPr fontId="2"/>
  </si>
  <si>
    <t>貴病院の令和３年度決算書（損益計算書および貸借対照表）</t>
    <rPh sb="4" eb="6">
      <t>レイワ</t>
    </rPh>
    <phoneticPr fontId="2"/>
  </si>
  <si>
    <t>令和５年度病院内保育所運営費</t>
    <phoneticPr fontId="2"/>
  </si>
  <si>
    <t>令和５年　月　日</t>
    <rPh sb="0" eb="2">
      <t>レイワ</t>
    </rPh>
    <rPh sb="3" eb="4">
      <t>ネン</t>
    </rPh>
    <rPh sb="5" eb="6">
      <t>ガツ</t>
    </rPh>
    <rPh sb="7" eb="8">
      <t>ニチ</t>
    </rPh>
    <phoneticPr fontId="2"/>
  </si>
  <si>
    <r>
      <rPr>
        <b/>
        <sz val="11"/>
        <color theme="1"/>
        <rFont val="ＭＳ Ｐゴシック"/>
        <family val="3"/>
        <charset val="128"/>
        <scheme val="minor"/>
      </rPr>
      <t>前々年度（令和３年度）</t>
    </r>
    <r>
      <rPr>
        <sz val="11"/>
        <color theme="1"/>
        <rFont val="ＭＳ Ｐゴシック"/>
        <family val="2"/>
        <scheme val="minor"/>
      </rPr>
      <t>　決算状況表</t>
    </r>
    <rPh sb="0" eb="2">
      <t>ゼンゼン</t>
    </rPh>
    <rPh sb="2" eb="4">
      <t>ネンド</t>
    </rPh>
    <rPh sb="5" eb="7">
      <t>レイワ</t>
    </rPh>
    <rPh sb="8" eb="10">
      <t>ネンド</t>
    </rPh>
    <rPh sb="10" eb="12">
      <t>ヘイネンド</t>
    </rPh>
    <rPh sb="12" eb="14">
      <t>ケッサン</t>
    </rPh>
    <rPh sb="14" eb="16">
      <t>ジョウキョウ</t>
    </rPh>
    <rPh sb="16" eb="17">
      <t>ヒョウ</t>
    </rPh>
    <phoneticPr fontId="2"/>
  </si>
  <si>
    <r>
      <rPr>
        <b/>
        <sz val="11"/>
        <color theme="1"/>
        <rFont val="ＭＳ Ｐゴシック"/>
        <family val="3"/>
        <charset val="128"/>
        <scheme val="minor"/>
      </rPr>
      <t>　     　　　令和３年度</t>
    </r>
    <r>
      <rPr>
        <sz val="11"/>
        <color theme="1"/>
        <rFont val="ＭＳ Ｐゴシック"/>
        <family val="2"/>
        <scheme val="minor"/>
      </rPr>
      <t>　病院内保育施設病院の決算状況（決算書を添付してください）</t>
    </r>
    <rPh sb="9" eb="11">
      <t>レイワ</t>
    </rPh>
    <rPh sb="12" eb="14">
      <t>ネンド</t>
    </rPh>
    <rPh sb="15" eb="18">
      <t>ビョウインナイ</t>
    </rPh>
    <rPh sb="18" eb="20">
      <t>ホイク</t>
    </rPh>
    <rPh sb="20" eb="22">
      <t>シセツ</t>
    </rPh>
    <rPh sb="22" eb="24">
      <t>ビョウイン</t>
    </rPh>
    <rPh sb="25" eb="27">
      <t>ケッサン</t>
    </rPh>
    <rPh sb="27" eb="29">
      <t>ジョウキョウ</t>
    </rPh>
    <rPh sb="30" eb="33">
      <t>ケッサンショ</t>
    </rPh>
    <rPh sb="34" eb="36">
      <t>テンプ</t>
    </rPh>
    <phoneticPr fontId="2"/>
  </si>
  <si>
    <t>令和３年度　余剰金　（ａ－ｂ）</t>
    <rPh sb="0" eb="2">
      <t>レイワ</t>
    </rPh>
    <rPh sb="3" eb="5">
      <t>ネンド</t>
    </rPh>
    <rPh sb="5" eb="7">
      <t>ヘイネンド</t>
    </rPh>
    <rPh sb="6" eb="9">
      <t>ヨジョウキン</t>
    </rPh>
    <phoneticPr fontId="2"/>
  </si>
  <si>
    <t>　　令和５年度病院内保育所歳入歳出予算書</t>
    <rPh sb="2" eb="4">
      <t>レイワ</t>
    </rPh>
    <rPh sb="5" eb="7">
      <t>ネンド</t>
    </rPh>
    <rPh sb="7" eb="10">
      <t>ビョウインナイ</t>
    </rPh>
    <rPh sb="10" eb="12">
      <t>ホイク</t>
    </rPh>
    <rPh sb="12" eb="13">
      <t>ショ</t>
    </rPh>
    <rPh sb="13" eb="15">
      <t>サイニュウ</t>
    </rPh>
    <rPh sb="15" eb="17">
      <t>サイシュツ</t>
    </rPh>
    <rPh sb="17" eb="20">
      <t>ヨサンショ</t>
    </rPh>
    <phoneticPr fontId="14"/>
  </si>
  <si>
    <t>令和５年度予算額</t>
    <rPh sb="0" eb="2">
      <t>レイワ</t>
    </rPh>
    <rPh sb="3" eb="5">
      <t>ネンド</t>
    </rPh>
    <rPh sb="5" eb="8">
      <t>ヨサンガク</t>
    </rPh>
    <phoneticPr fontId="14"/>
  </si>
  <si>
    <t>令和５年度　委託費内訳書</t>
    <rPh sb="0" eb="2">
      <t>レイワ</t>
    </rPh>
    <rPh sb="3" eb="5">
      <t>ネンド</t>
    </rPh>
    <rPh sb="5" eb="7">
      <t>ヘイネンド</t>
    </rPh>
    <rPh sb="6" eb="9">
      <t>イタクヒ</t>
    </rPh>
    <rPh sb="9" eb="11">
      <t>ウチワケ</t>
    </rPh>
    <rPh sb="11" eb="12">
      <t>ショ</t>
    </rPh>
    <phoneticPr fontId="14"/>
  </si>
  <si>
    <r>
      <t>令和５年度</t>
    </r>
    <r>
      <rPr>
        <b/>
        <sz val="10"/>
        <rFont val="ＭＳ Ｐゴシック"/>
        <family val="3"/>
        <charset val="128"/>
      </rPr>
      <t>保育士等職員数</t>
    </r>
    <rPh sb="0" eb="2">
      <t>レイワ</t>
    </rPh>
    <rPh sb="3" eb="5">
      <t>ネンド</t>
    </rPh>
    <rPh sb="5" eb="6">
      <t>タモツ</t>
    </rPh>
    <rPh sb="6" eb="7">
      <t>イク</t>
    </rPh>
    <rPh sb="7" eb="8">
      <t>シ</t>
    </rPh>
    <rPh sb="8" eb="9">
      <t>トウ</t>
    </rPh>
    <rPh sb="9" eb="10">
      <t>ショク</t>
    </rPh>
    <rPh sb="10" eb="11">
      <t>イン</t>
    </rPh>
    <rPh sb="11" eb="12">
      <t>カズ</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</si>
</sst>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Red]\(#,##0.0\)"/>
    <numFmt numFmtId="177" formatCode="[$-411]ge\.m\.d;@"/>
    <numFmt numFmtId="178" formatCode="0_);[Red]\(0\)"/>
    <numFmt numFmtId="179" formatCode="0.0_);[Red]\(0.0\)"/>
    <numFmt numFmtId="180" formatCode="h:mm;@"/>
    <numFmt numFmtId="181" formatCode="#,##0_ "/>
    <numFmt numFmtId="182" formatCode="#,##0.0_ "/>
    <numFmt numFmtId="183" formatCode="0.00_ "/>
    <numFmt numFmtId="184" formatCode="#,##0;&quot;▲ &quot;#,##0"/>
    <numFmt numFmtId="185" formatCode="#,##0_ ;[Red]\-#,##0\ "/>
    <numFmt numFmtId="186" formatCode="0.0_ "/>
    <numFmt numFmtId="187" formatCode="#,##0_);[Red]\(#,##0\)"/>
  </numFmts>
  <fonts count="70">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14"/>
      <color theme="1"/>
      <name val="ＭＳ Ｐ明朝"/>
      <family val="1"/>
      <charset val="128"/>
    </font>
    <font>
      <sz val="11"/>
      <name val="明朝"/>
      <family val="3"/>
      <charset val="128"/>
    </font>
    <font>
      <sz val="12"/>
      <name val="ＭＳ 明朝"/>
      <family val="1"/>
      <charset val="128"/>
    </font>
    <font>
      <sz val="6"/>
      <name val="ＭＳ Ｐ明朝"/>
      <family val="1"/>
      <charset val="128"/>
    </font>
    <font>
      <sz val="16"/>
      <name val="ＭＳ 明朝"/>
      <family val="1"/>
      <charset val="128"/>
    </font>
    <font>
      <sz val="11"/>
      <name val="ＭＳ Ｐ明朝"/>
      <family val="1"/>
      <charset val="128"/>
    </font>
    <font>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明朝"/>
      <family val="1"/>
      <charset val="128"/>
    </font>
    <font>
      <sz val="6"/>
      <name val="ＭＳ 明朝"/>
      <family val="1"/>
      <charset val="128"/>
    </font>
    <font>
      <u/>
      <sz val="12"/>
      <name val="ＭＳ Ｐゴシック"/>
      <family val="3"/>
      <charset val="128"/>
    </font>
    <font>
      <b/>
      <u/>
      <sz val="11"/>
      <name val="ＭＳ Ｐゴシック"/>
      <family val="3"/>
      <charset val="128"/>
    </font>
    <font>
      <sz val="14"/>
      <name val="ＭＳ Ｐゴシック"/>
      <family val="3"/>
      <charset val="128"/>
    </font>
    <font>
      <sz val="11"/>
      <color indexed="8"/>
      <name val="ＭＳ Ｐゴシック"/>
      <family val="3"/>
      <charset val="128"/>
    </font>
    <font>
      <b/>
      <sz val="16"/>
      <name val="ＭＳ Ｐ明朝"/>
      <family val="1"/>
      <charset val="128"/>
    </font>
    <font>
      <sz val="8"/>
      <color theme="1"/>
      <name val="ＭＳ Ｐゴシック"/>
      <family val="2"/>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theme="0"/>
      <name val="ＭＳ 明朝"/>
      <family val="1"/>
      <charset val="128"/>
    </font>
    <font>
      <b/>
      <sz val="9"/>
      <color indexed="81"/>
      <name val="ＭＳ Ｐゴシック"/>
      <family val="3"/>
      <charset val="128"/>
    </font>
    <font>
      <b/>
      <sz val="11"/>
      <color theme="1"/>
      <name val="ＭＳ Ｐゴシック"/>
      <family val="3"/>
      <charset val="128"/>
      <scheme val="minor"/>
    </font>
    <font>
      <sz val="12"/>
      <color indexed="81"/>
      <name val="ＭＳ Ｐゴシック"/>
      <family val="3"/>
      <charset val="128"/>
    </font>
    <font>
      <sz val="11"/>
      <color indexed="81"/>
      <name val="ＭＳ Ｐゴシック"/>
      <family val="3"/>
      <charset val="128"/>
    </font>
    <font>
      <sz val="12"/>
      <name val="ＭＳ Ｐゴシック"/>
      <family val="3"/>
      <charset val="128"/>
      <scheme val="minor"/>
    </font>
    <font>
      <b/>
      <sz val="11"/>
      <color indexed="81"/>
      <name val="ＭＳ Ｐゴシック"/>
      <family val="3"/>
      <charset val="128"/>
    </font>
    <font>
      <b/>
      <sz val="10"/>
      <color indexed="81"/>
      <name val="ＭＳ Ｐゴシック"/>
      <family val="3"/>
      <charset val="128"/>
    </font>
    <font>
      <sz val="11"/>
      <color theme="1"/>
      <name val="ＭＳ Ｐゴシック"/>
      <family val="2"/>
      <scheme val="minor"/>
    </font>
    <font>
      <sz val="11"/>
      <color theme="1"/>
      <name val="ＭＳ Ｐ明朝"/>
      <family val="1"/>
      <charset val="128"/>
    </font>
    <font>
      <sz val="8"/>
      <color theme="1"/>
      <name val="ＭＳ Ｐ明朝"/>
      <family val="1"/>
      <charset val="128"/>
    </font>
    <font>
      <sz val="10.5"/>
      <name val="ＭＳ 明朝"/>
      <family val="1"/>
      <charset val="128"/>
    </font>
    <font>
      <sz val="21"/>
      <name val="ＭＳ 明朝"/>
      <family val="1"/>
      <charset val="128"/>
    </font>
    <font>
      <sz val="7"/>
      <name val="ＭＳ 明朝"/>
      <family val="1"/>
      <charset val="128"/>
    </font>
    <font>
      <sz val="9"/>
      <color indexed="81"/>
      <name val="ＭＳ Ｐゴシック"/>
      <family val="3"/>
      <charset val="128"/>
    </font>
    <font>
      <sz val="12"/>
      <color theme="1"/>
      <name val="ＭＳ Ｐ明朝"/>
      <family val="1"/>
      <charset val="128"/>
    </font>
    <font>
      <b/>
      <sz val="12"/>
      <color indexed="81"/>
      <name val="ＭＳ Ｐゴシック"/>
      <family val="3"/>
      <charset val="128"/>
    </font>
    <font>
      <u/>
      <sz val="11"/>
      <color theme="1"/>
      <name val="ＭＳ Ｐゴシック"/>
      <family val="2"/>
      <scheme val="minor"/>
    </font>
    <font>
      <sz val="12"/>
      <name val="ＭＳ Ｐ明朝"/>
      <family val="1"/>
      <charset val="128"/>
    </font>
    <font>
      <b/>
      <sz val="11"/>
      <name val="ＭＳ ゴシック"/>
      <family val="3"/>
      <charset val="128"/>
    </font>
    <font>
      <sz val="11"/>
      <color theme="0"/>
      <name val="ＭＳ Ｐゴシック"/>
      <family val="2"/>
      <scheme val="minor"/>
    </font>
    <font>
      <u/>
      <sz val="10"/>
      <name val="ＭＳ 明朝"/>
      <family val="1"/>
      <charset val="128"/>
    </font>
    <font>
      <u/>
      <sz val="11"/>
      <color theme="10"/>
      <name val="ＭＳ Ｐゴシック"/>
      <family val="3"/>
      <charset val="128"/>
    </font>
    <font>
      <sz val="14"/>
      <name val="ＭＳ 明朝"/>
      <family val="1"/>
      <charset val="128"/>
    </font>
    <font>
      <sz val="14"/>
      <name val="ＭＳ Ｐ明朝"/>
      <family val="1"/>
      <charset val="128"/>
    </font>
    <font>
      <b/>
      <u/>
      <sz val="12"/>
      <color indexed="81"/>
      <name val="ＭＳ Ｐゴシック"/>
      <family val="3"/>
      <charset val="128"/>
    </font>
    <font>
      <u/>
      <sz val="11"/>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b/>
      <u/>
      <sz val="14"/>
      <name val="ＭＳ 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b/>
      <u/>
      <sz val="10"/>
      <name val="ＭＳ Ｐゴシック"/>
      <family val="3"/>
      <charset val="128"/>
    </font>
    <font>
      <b/>
      <sz val="9"/>
      <name val="ＭＳ Ｐゴシック"/>
      <family val="3"/>
      <charset val="128"/>
    </font>
    <font>
      <b/>
      <u/>
      <sz val="12"/>
      <name val="ＭＳ Ｐゴシック"/>
      <family val="3"/>
      <charset val="128"/>
    </font>
    <font>
      <sz val="10.5"/>
      <color theme="1"/>
      <name val="ＭＳ Ｐゴシック"/>
      <family val="3"/>
      <charset val="128"/>
      <scheme val="minor"/>
    </font>
    <font>
      <sz val="12"/>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99FF"/>
        <bgColor indexed="64"/>
      </patternFill>
    </fill>
    <fill>
      <patternFill patternType="solid">
        <fgColor theme="0"/>
        <bgColor indexed="64"/>
      </patternFill>
    </fill>
  </fills>
  <borders count="1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ck">
        <color indexed="64"/>
      </left>
      <right/>
      <top/>
      <bottom style="medium">
        <color indexed="64"/>
      </bottom>
      <diagonal/>
    </border>
    <border>
      <left style="thick">
        <color indexed="64"/>
      </left>
      <right/>
      <top/>
      <bottom/>
      <diagonal/>
    </border>
    <border>
      <left/>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ck">
        <color indexed="64"/>
      </right>
      <top style="medium">
        <color indexed="64"/>
      </top>
      <bottom style="medium">
        <color indexed="64"/>
      </bottom>
      <diagonal style="thin">
        <color indexed="64"/>
      </diagonal>
    </border>
  </borders>
  <cellStyleXfs count="11">
    <xf numFmtId="0" fontId="0" fillId="0" borderId="0"/>
    <xf numFmtId="0" fontId="5" fillId="0" borderId="0"/>
    <xf numFmtId="0" fontId="9" fillId="0" borderId="0"/>
    <xf numFmtId="0" fontId="12" fillId="0" borderId="0"/>
    <xf numFmtId="0" fontId="22" fillId="0" borderId="0">
      <alignment vertical="center"/>
    </xf>
    <xf numFmtId="38" fontId="22" fillId="0" borderId="0" applyFont="0" applyFill="0" applyBorder="0" applyAlignment="0" applyProtection="0">
      <alignment vertical="center"/>
    </xf>
    <xf numFmtId="38" fontId="39"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38" fontId="9" fillId="0" borderId="0" applyFont="0" applyFill="0" applyBorder="0" applyAlignment="0" applyProtection="0"/>
    <xf numFmtId="0" fontId="1" fillId="0" borderId="0">
      <alignment vertical="center"/>
    </xf>
    <xf numFmtId="1" fontId="54" fillId="0" borderId="0"/>
  </cellStyleXfs>
  <cellXfs count="1029">
    <xf numFmtId="0" fontId="0" fillId="0" borderId="0" xfId="0"/>
    <xf numFmtId="0" fontId="0" fillId="0" borderId="0" xfId="0" applyAlignment="1">
      <alignment vertical="center"/>
    </xf>
    <xf numFmtId="0" fontId="3" fillId="0" borderId="0" xfId="0" applyFont="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xf numFmtId="177" fontId="6" fillId="0" borderId="0" xfId="1" applyNumberFormat="1" applyFont="1" applyFill="1" applyAlignment="1"/>
    <xf numFmtId="0" fontId="8" fillId="0" borderId="0" xfId="1" applyFont="1" applyAlignment="1"/>
    <xf numFmtId="0" fontId="6" fillId="0" borderId="0" xfId="1" applyFont="1" applyFill="1" applyAlignment="1">
      <alignment vertical="center"/>
    </xf>
    <xf numFmtId="0" fontId="9" fillId="0" borderId="21" xfId="2" applyFont="1" applyFill="1" applyBorder="1"/>
    <xf numFmtId="0" fontId="6" fillId="0" borderId="0" xfId="1" applyFont="1" applyFill="1" applyBorder="1" applyAlignment="1"/>
    <xf numFmtId="176" fontId="6" fillId="0" borderId="0" xfId="1" applyNumberFormat="1" applyFont="1" applyFill="1" applyBorder="1" applyAlignment="1">
      <alignment horizontal="center"/>
    </xf>
    <xf numFmtId="0" fontId="6" fillId="0" borderId="0" xfId="1" applyFont="1" applyFill="1" applyBorder="1" applyAlignment="1">
      <alignment horizontal="center"/>
    </xf>
    <xf numFmtId="0" fontId="6" fillId="0" borderId="0" xfId="1" applyFont="1" applyBorder="1" applyAlignment="1"/>
    <xf numFmtId="0" fontId="6" fillId="0" borderId="0" xfId="1" applyFont="1" applyBorder="1" applyAlignment="1">
      <alignment horizontal="center"/>
    </xf>
    <xf numFmtId="176" fontId="6" fillId="0" borderId="0" xfId="1" applyNumberFormat="1" applyFont="1" applyBorder="1" applyAlignment="1"/>
    <xf numFmtId="177" fontId="6" fillId="0" borderId="0" xfId="1" applyNumberFormat="1" applyFont="1" applyBorder="1" applyAlignment="1"/>
    <xf numFmtId="176" fontId="6" fillId="0" borderId="0" xfId="1" applyNumberFormat="1" applyFont="1" applyAlignment="1"/>
    <xf numFmtId="177" fontId="6" fillId="0" borderId="0" xfId="1" applyNumberFormat="1" applyFont="1" applyAlignment="1"/>
    <xf numFmtId="0" fontId="6" fillId="0" borderId="0" xfId="1" applyFont="1" applyFill="1" applyAlignment="1">
      <alignment horizontal="center"/>
    </xf>
    <xf numFmtId="0" fontId="9" fillId="0" borderId="21" xfId="2" applyFont="1" applyFill="1" applyBorder="1" applyAlignment="1">
      <alignment horizontal="center"/>
    </xf>
    <xf numFmtId="0" fontId="6" fillId="0" borderId="21" xfId="1" applyFont="1" applyFill="1" applyBorder="1" applyAlignment="1">
      <alignment horizontal="center"/>
    </xf>
    <xf numFmtId="0" fontId="6" fillId="0" borderId="0" xfId="1" applyFont="1" applyAlignment="1">
      <alignment horizontal="center"/>
    </xf>
    <xf numFmtId="0" fontId="12" fillId="2" borderId="0" xfId="0" applyFont="1" applyFill="1"/>
    <xf numFmtId="0" fontId="13" fillId="2" borderId="0" xfId="1" applyFont="1" applyFill="1" applyAlignment="1"/>
    <xf numFmtId="0" fontId="12" fillId="0" borderId="0" xfId="0" applyFont="1" applyFill="1"/>
    <xf numFmtId="0" fontId="6" fillId="2" borderId="0" xfId="0" applyFont="1" applyFill="1"/>
    <xf numFmtId="0" fontId="11" fillId="2" borderId="0" xfId="0" applyFont="1" applyFill="1"/>
    <xf numFmtId="0" fontId="6" fillId="2" borderId="0" xfId="1" applyFont="1" applyFill="1" applyAlignment="1"/>
    <xf numFmtId="0" fontId="8" fillId="2" borderId="0" xfId="1" applyFont="1" applyFill="1" applyAlignment="1"/>
    <xf numFmtId="0" fontId="8" fillId="2" borderId="0" xfId="1" applyFont="1" applyFill="1" applyAlignment="1">
      <alignment horizontal="center"/>
    </xf>
    <xf numFmtId="0" fontId="8" fillId="2" borderId="0" xfId="0" applyFont="1" applyFill="1" applyAlignment="1">
      <alignment vertical="top"/>
    </xf>
    <xf numFmtId="0" fontId="15" fillId="2" borderId="0" xfId="0" applyFont="1" applyFill="1" applyAlignment="1">
      <alignment vertical="top"/>
    </xf>
    <xf numFmtId="0" fontId="10" fillId="2" borderId="0" xfId="0" applyFont="1" applyFill="1" applyBorder="1" applyAlignment="1">
      <alignment vertical="center"/>
    </xf>
    <xf numFmtId="0" fontId="10" fillId="2" borderId="21" xfId="0" applyFont="1" applyFill="1" applyBorder="1" applyAlignment="1">
      <alignment vertical="center"/>
    </xf>
    <xf numFmtId="0" fontId="16" fillId="2" borderId="0" xfId="0" applyFont="1" applyFill="1" applyBorder="1" applyAlignment="1">
      <alignment vertical="center"/>
    </xf>
    <xf numFmtId="0" fontId="11" fillId="2" borderId="36" xfId="0" applyFont="1" applyFill="1" applyBorder="1" applyAlignment="1">
      <alignment horizontal="center" vertical="center" wrapText="1"/>
    </xf>
    <xf numFmtId="0" fontId="10" fillId="2" borderId="41"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10" fillId="2" borderId="42" xfId="0" applyFont="1" applyFill="1" applyBorder="1" applyAlignment="1">
      <alignment vertical="center" shrinkToFit="1"/>
    </xf>
    <xf numFmtId="180" fontId="10" fillId="2" borderId="13" xfId="1" applyNumberFormat="1" applyFont="1" applyFill="1" applyBorder="1" applyAlignment="1">
      <alignment horizontal="right" shrinkToFit="1"/>
    </xf>
    <xf numFmtId="0" fontId="10" fillId="2" borderId="43" xfId="0" applyFont="1" applyFill="1" applyBorder="1" applyAlignment="1">
      <alignment vertical="center" shrinkToFit="1"/>
    </xf>
    <xf numFmtId="0" fontId="16" fillId="2" borderId="0" xfId="0" applyFont="1" applyFill="1" applyAlignment="1">
      <alignment vertical="center"/>
    </xf>
    <xf numFmtId="0" fontId="6" fillId="2" borderId="0" xfId="1" applyFont="1" applyFill="1" applyBorder="1" applyAlignment="1"/>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13" fillId="2" borderId="0" xfId="0" applyFont="1" applyFill="1" applyBorder="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3" fillId="0" borderId="0" xfId="1" applyFont="1" applyAlignment="1"/>
    <xf numFmtId="0" fontId="13" fillId="0" borderId="0" xfId="0" applyFont="1"/>
    <xf numFmtId="0" fontId="12" fillId="0" borderId="0" xfId="0" applyFont="1"/>
    <xf numFmtId="0" fontId="13" fillId="0" borderId="0" xfId="0" applyFont="1" applyAlignment="1">
      <alignment vertical="top"/>
    </xf>
    <xf numFmtId="0" fontId="16" fillId="0" borderId="0" xfId="0" applyFont="1"/>
    <xf numFmtId="0" fontId="12" fillId="0" borderId="0" xfId="3"/>
    <xf numFmtId="0" fontId="12" fillId="0" borderId="53" xfId="3" applyBorder="1"/>
    <xf numFmtId="0" fontId="12" fillId="0" borderId="0" xfId="3" applyBorder="1"/>
    <xf numFmtId="0" fontId="12" fillId="0" borderId="54" xfId="3" applyBorder="1"/>
    <xf numFmtId="0" fontId="12" fillId="0" borderId="0" xfId="3" applyBorder="1" applyAlignment="1">
      <alignment vertical="center"/>
    </xf>
    <xf numFmtId="0" fontId="12" fillId="0" borderId="0" xfId="3" applyFill="1" applyBorder="1" applyAlignment="1">
      <alignment vertical="center"/>
    </xf>
    <xf numFmtId="0" fontId="12" fillId="0" borderId="54" xfId="3" applyBorder="1" applyAlignment="1">
      <alignment vertical="center"/>
    </xf>
    <xf numFmtId="0" fontId="12" fillId="0" borderId="55" xfId="3" applyBorder="1" applyAlignment="1">
      <alignment vertical="center"/>
    </xf>
    <xf numFmtId="0" fontId="12" fillId="0" borderId="0" xfId="3" applyBorder="1" applyAlignment="1">
      <alignment vertical="top" wrapText="1"/>
    </xf>
    <xf numFmtId="0" fontId="12" fillId="0" borderId="50" xfId="3" applyBorder="1"/>
    <xf numFmtId="0" fontId="12" fillId="0" borderId="21" xfId="3" applyBorder="1"/>
    <xf numFmtId="0" fontId="12" fillId="0" borderId="52" xfId="3" applyBorder="1"/>
    <xf numFmtId="0" fontId="12" fillId="0" borderId="55" xfId="3" applyBorder="1"/>
    <xf numFmtId="0" fontId="12" fillId="0" borderId="0" xfId="3" applyBorder="1" applyAlignment="1">
      <alignment horizontal="center" vertical="center"/>
    </xf>
    <xf numFmtId="0" fontId="12" fillId="0" borderId="54" xfId="3" applyBorder="1" applyAlignment="1">
      <alignment horizontal="center" vertical="center"/>
    </xf>
    <xf numFmtId="0" fontId="12" fillId="0" borderId="54" xfId="3" applyBorder="1" applyAlignment="1">
      <alignment vertical="top" wrapText="1"/>
    </xf>
    <xf numFmtId="0" fontId="12" fillId="0" borderId="0" xfId="3" applyBorder="1" applyAlignment="1">
      <alignment horizontal="center" vertical="top" wrapText="1"/>
    </xf>
    <xf numFmtId="0" fontId="20" fillId="0" borderId="0" xfId="3" applyFont="1" applyBorder="1"/>
    <xf numFmtId="0" fontId="0" fillId="0" borderId="0" xfId="0" applyAlignment="1">
      <alignment vertical="center" wrapText="1"/>
    </xf>
    <xf numFmtId="0" fontId="22" fillId="0" borderId="0" xfId="4">
      <alignment vertical="center"/>
    </xf>
    <xf numFmtId="0" fontId="22" fillId="0" borderId="0" xfId="4" applyAlignment="1">
      <alignment horizontal="center"/>
    </xf>
    <xf numFmtId="0" fontId="22" fillId="0" borderId="0" xfId="4" applyAlignment="1"/>
    <xf numFmtId="0" fontId="22" fillId="0" borderId="0" xfId="4" applyAlignment="1">
      <alignment vertical="center"/>
    </xf>
    <xf numFmtId="0" fontId="22" fillId="0" borderId="70" xfId="4" applyBorder="1" applyAlignment="1">
      <alignment horizontal="center" vertical="center" wrapText="1"/>
    </xf>
    <xf numFmtId="0" fontId="21" fillId="0" borderId="71" xfId="4" applyFont="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21" fillId="0" borderId="30" xfId="4" applyFont="1" applyBorder="1" applyAlignment="1">
      <alignment horizontal="center" vertical="center"/>
    </xf>
    <xf numFmtId="0" fontId="0" fillId="0" borderId="0" xfId="0" applyAlignment="1">
      <alignment horizontal="center"/>
    </xf>
    <xf numFmtId="38" fontId="21" fillId="0" borderId="30" xfId="5" applyFont="1" applyBorder="1" applyAlignment="1">
      <alignment vertical="center"/>
    </xf>
    <xf numFmtId="38" fontId="21" fillId="0" borderId="20" xfId="5" applyFont="1" applyBorder="1" applyAlignment="1">
      <alignment vertical="center"/>
    </xf>
    <xf numFmtId="0" fontId="0" fillId="0" borderId="13" xfId="0" applyBorder="1"/>
    <xf numFmtId="181" fontId="0" fillId="0" borderId="25" xfId="0" applyNumberFormat="1" applyBorder="1" applyAlignment="1">
      <alignment wrapText="1"/>
    </xf>
    <xf numFmtId="0" fontId="0" fillId="0" borderId="14" xfId="0" applyBorder="1" applyAlignment="1">
      <alignment wrapText="1"/>
    </xf>
    <xf numFmtId="0" fontId="0" fillId="0" borderId="82" xfId="0" applyBorder="1"/>
    <xf numFmtId="0" fontId="0" fillId="0" borderId="82" xfId="0" applyBorder="1" applyAlignment="1">
      <alignment wrapText="1"/>
    </xf>
    <xf numFmtId="0" fontId="0" fillId="0" borderId="83" xfId="0" applyBorder="1" applyAlignment="1">
      <alignment wrapText="1"/>
    </xf>
    <xf numFmtId="0" fontId="0" fillId="0" borderId="13" xfId="0" applyBorder="1" applyAlignment="1">
      <alignment vertical="center"/>
    </xf>
    <xf numFmtId="0" fontId="0" fillId="0" borderId="79" xfId="0" applyBorder="1" applyAlignment="1">
      <alignment vertical="center"/>
    </xf>
    <xf numFmtId="0" fontId="0" fillId="0" borderId="25"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4" xfId="0" applyBorder="1" applyAlignment="1">
      <alignment vertical="center"/>
    </xf>
    <xf numFmtId="0" fontId="12" fillId="0" borderId="0" xfId="3" applyFont="1" applyFill="1" applyBorder="1" applyAlignment="1">
      <alignment vertical="center" wrapText="1"/>
    </xf>
    <xf numFmtId="0" fontId="12" fillId="0" borderId="13" xfId="3" applyFont="1" applyFill="1" applyBorder="1" applyAlignment="1">
      <alignment horizontal="center" vertical="center" wrapText="1"/>
    </xf>
    <xf numFmtId="0" fontId="0" fillId="0" borderId="11" xfId="0" applyBorder="1"/>
    <xf numFmtId="0" fontId="0" fillId="0" borderId="12" xfId="0" applyBorder="1"/>
    <xf numFmtId="0" fontId="0" fillId="0" borderId="5" xfId="0" applyBorder="1"/>
    <xf numFmtId="0" fontId="0" fillId="0" borderId="7" xfId="0" applyBorder="1"/>
    <xf numFmtId="182" fontId="0" fillId="0" borderId="39" xfId="0" applyNumberFormat="1" applyBorder="1" applyAlignment="1">
      <alignment horizontal="center" vertical="center"/>
    </xf>
    <xf numFmtId="182" fontId="0" fillId="0" borderId="85" xfId="0" applyNumberFormat="1" applyBorder="1" applyAlignment="1">
      <alignment horizontal="center" vertical="center"/>
    </xf>
    <xf numFmtId="182" fontId="0" fillId="0" borderId="74" xfId="0" applyNumberFormat="1" applyBorder="1" applyAlignment="1">
      <alignment horizontal="center" vertical="center"/>
    </xf>
    <xf numFmtId="0" fontId="0" fillId="0" borderId="0" xfId="0" applyBorder="1"/>
    <xf numFmtId="0" fontId="0" fillId="0" borderId="5" xfId="0" applyBorder="1" applyAlignment="1">
      <alignment horizontal="center" vertical="center" wrapText="1"/>
    </xf>
    <xf numFmtId="0" fontId="0" fillId="0" borderId="6" xfId="0" applyBorder="1"/>
    <xf numFmtId="0" fontId="0" fillId="0" borderId="0" xfId="0" applyBorder="1" applyAlignment="1">
      <alignment vertical="center"/>
    </xf>
    <xf numFmtId="0" fontId="0" fillId="0" borderId="1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181" fontId="0" fillId="0" borderId="86" xfId="0" applyNumberFormat="1" applyBorder="1" applyAlignment="1">
      <alignment wrapText="1"/>
    </xf>
    <xf numFmtId="181" fontId="0" fillId="0" borderId="87" xfId="0" applyNumberFormat="1" applyBorder="1" applyAlignment="1">
      <alignment wrapText="1"/>
    </xf>
    <xf numFmtId="181" fontId="0" fillId="0" borderId="88" xfId="0" applyNumberFormat="1" applyBorder="1" applyAlignment="1">
      <alignment wrapText="1"/>
    </xf>
    <xf numFmtId="0" fontId="12" fillId="0" borderId="75" xfId="3" applyFont="1" applyFill="1" applyBorder="1" applyAlignment="1">
      <alignment horizontal="center" vertical="center" wrapText="1"/>
    </xf>
    <xf numFmtId="0" fontId="12" fillId="0" borderId="14" xfId="3" applyFont="1" applyFill="1" applyBorder="1" applyAlignment="1">
      <alignment vertical="center" wrapText="1"/>
    </xf>
    <xf numFmtId="0" fontId="28" fillId="0" borderId="0" xfId="0" applyFont="1"/>
    <xf numFmtId="0" fontId="0" fillId="0" borderId="78" xfId="0" applyBorder="1" applyAlignment="1">
      <alignment vertical="center"/>
    </xf>
    <xf numFmtId="0" fontId="0" fillId="0" borderId="80" xfId="0" applyBorder="1" applyAlignment="1">
      <alignment vertical="center"/>
    </xf>
    <xf numFmtId="0" fontId="0" fillId="0" borderId="89" xfId="0" applyFont="1" applyBorder="1" applyAlignment="1">
      <alignment vertical="center" wrapText="1"/>
    </xf>
    <xf numFmtId="0" fontId="28" fillId="0" borderId="90" xfId="0" applyFont="1" applyBorder="1" applyAlignment="1">
      <alignment vertical="center" wrapText="1"/>
    </xf>
    <xf numFmtId="0" fontId="28" fillId="0" borderId="91" xfId="0" applyFont="1" applyFill="1" applyBorder="1" applyAlignment="1">
      <alignment vertical="center" wrapText="1"/>
    </xf>
    <xf numFmtId="0" fontId="28" fillId="0" borderId="81" xfId="0" applyFont="1" applyBorder="1" applyAlignment="1">
      <alignment wrapText="1"/>
    </xf>
    <xf numFmtId="0" fontId="28" fillId="0" borderId="82" xfId="0" applyFont="1" applyBorder="1" applyAlignment="1">
      <alignment wrapText="1"/>
    </xf>
    <xf numFmtId="0" fontId="28" fillId="0" borderId="83" xfId="0" applyFont="1" applyFill="1" applyBorder="1" applyAlignment="1">
      <alignment horizontal="center" wrapText="1"/>
    </xf>
    <xf numFmtId="0" fontId="28" fillId="0" borderId="89" xfId="0" applyFont="1" applyFill="1" applyBorder="1" applyAlignment="1">
      <alignment vertical="center" wrapText="1"/>
    </xf>
    <xf numFmtId="0" fontId="28" fillId="0" borderId="90" xfId="0" applyFont="1" applyFill="1" applyBorder="1" applyAlignment="1">
      <alignment vertical="center" wrapText="1"/>
    </xf>
    <xf numFmtId="0" fontId="28" fillId="0" borderId="81" xfId="0" applyFont="1" applyFill="1" applyBorder="1" applyAlignment="1">
      <alignment wrapText="1"/>
    </xf>
    <xf numFmtId="0" fontId="28" fillId="0" borderId="82" xfId="0" applyFont="1" applyFill="1" applyBorder="1" applyAlignment="1">
      <alignment wrapText="1"/>
    </xf>
    <xf numFmtId="0" fontId="28" fillId="0" borderId="83" xfId="0" applyFont="1" applyFill="1" applyBorder="1" applyAlignment="1">
      <alignment wrapText="1"/>
    </xf>
    <xf numFmtId="0" fontId="0" fillId="0" borderId="25" xfId="0" applyBorder="1" applyAlignment="1">
      <alignment vertical="center"/>
    </xf>
    <xf numFmtId="0" fontId="28" fillId="0" borderId="25" xfId="0" applyFont="1" applyBorder="1" applyAlignment="1">
      <alignment vertical="center" wrapText="1"/>
    </xf>
    <xf numFmtId="0" fontId="24" fillId="0" borderId="25" xfId="0" applyFont="1" applyBorder="1" applyAlignment="1">
      <alignment wrapText="1"/>
    </xf>
    <xf numFmtId="0" fontId="0" fillId="0" borderId="1" xfId="0" applyBorder="1" applyAlignment="1">
      <alignment vertical="center"/>
    </xf>
    <xf numFmtId="0" fontId="26" fillId="0" borderId="1" xfId="0" applyFont="1" applyBorder="1" applyAlignment="1">
      <alignment vertical="center" wrapText="1"/>
    </xf>
    <xf numFmtId="0" fontId="27"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xf numFmtId="0" fontId="0" fillId="0" borderId="11" xfId="0" applyBorder="1" applyAlignment="1">
      <alignment wrapText="1"/>
    </xf>
    <xf numFmtId="0" fontId="0" fillId="0" borderId="48" xfId="0" applyBorder="1" applyAlignment="1">
      <alignment vertical="center"/>
    </xf>
    <xf numFmtId="0" fontId="0" fillId="0" borderId="53" xfId="0" applyBorder="1" applyAlignment="1">
      <alignment horizontal="center" wrapText="1"/>
    </xf>
    <xf numFmtId="0" fontId="0" fillId="0" borderId="92" xfId="0" applyBorder="1"/>
    <xf numFmtId="181" fontId="0" fillId="0" borderId="14" xfId="0" applyNumberFormat="1" applyBorder="1" applyAlignment="1">
      <alignment horizontal="center" vertical="center" wrapText="1"/>
    </xf>
    <xf numFmtId="0" fontId="0" fillId="0" borderId="25" xfId="0" applyBorder="1" applyAlignment="1">
      <alignment vertical="center" wrapText="1"/>
    </xf>
    <xf numFmtId="0" fontId="27" fillId="0" borderId="1" xfId="0" applyFont="1" applyBorder="1" applyAlignment="1">
      <alignment horizontal="center" vertical="center"/>
    </xf>
    <xf numFmtId="0" fontId="0" fillId="0" borderId="1" xfId="0" applyBorder="1" applyAlignment="1">
      <alignment horizontal="center"/>
    </xf>
    <xf numFmtId="0" fontId="0" fillId="0" borderId="93" xfId="0" applyBorder="1" applyAlignment="1">
      <alignment horizontal="center" vertical="center" wrapText="1"/>
    </xf>
    <xf numFmtId="0" fontId="0" fillId="0" borderId="94" xfId="0" applyBorder="1" applyAlignment="1">
      <alignment wrapText="1"/>
    </xf>
    <xf numFmtId="181" fontId="0" fillId="3" borderId="14" xfId="0" applyNumberFormat="1" applyFill="1" applyBorder="1" applyAlignment="1">
      <alignment vertical="center" shrinkToFit="1"/>
    </xf>
    <xf numFmtId="0" fontId="0" fillId="3" borderId="14" xfId="0" applyFill="1" applyBorder="1" applyAlignment="1">
      <alignment horizontal="center" vertical="center" shrinkToFit="1"/>
    </xf>
    <xf numFmtId="0" fontId="0" fillId="0" borderId="0" xfId="0" applyAlignment="1">
      <alignment vertical="center" shrinkToFit="1"/>
    </xf>
    <xf numFmtId="181" fontId="0" fillId="3" borderId="81" xfId="0" applyNumberFormat="1" applyFill="1" applyBorder="1" applyAlignment="1">
      <alignment vertical="center" shrinkToFit="1"/>
    </xf>
    <xf numFmtId="181" fontId="0" fillId="3" borderId="82" xfId="0" applyNumberFormat="1" applyFill="1" applyBorder="1" applyAlignment="1">
      <alignment vertical="center" shrinkToFit="1"/>
    </xf>
    <xf numFmtId="181" fontId="0" fillId="3" borderId="83" xfId="0" applyNumberFormat="1" applyFill="1" applyBorder="1" applyAlignment="1">
      <alignment vertical="center" shrinkToFit="1"/>
    </xf>
    <xf numFmtId="0" fontId="0" fillId="3" borderId="81" xfId="0" applyFill="1" applyBorder="1" applyAlignment="1">
      <alignment vertical="center" shrinkToFit="1"/>
    </xf>
    <xf numFmtId="0" fontId="0" fillId="3" borderId="82" xfId="0" applyFill="1" applyBorder="1" applyAlignment="1">
      <alignment vertical="center" shrinkToFit="1"/>
    </xf>
    <xf numFmtId="181" fontId="0" fillId="3" borderId="1" xfId="0" applyNumberFormat="1" applyFill="1" applyBorder="1" applyAlignment="1">
      <alignment vertical="center" shrinkToFit="1"/>
    </xf>
    <xf numFmtId="0" fontId="0" fillId="3" borderId="94" xfId="0" applyFill="1" applyBorder="1" applyAlignment="1">
      <alignment horizontal="center" vertical="center" shrinkToFit="1"/>
    </xf>
    <xf numFmtId="181" fontId="0" fillId="3" borderId="83" xfId="0" applyNumberFormat="1" applyFill="1" applyBorder="1" applyAlignment="1">
      <alignment horizontal="center" vertical="center" shrinkToFit="1"/>
    </xf>
    <xf numFmtId="181" fontId="0" fillId="3" borderId="56" xfId="0" applyNumberFormat="1" applyFill="1" applyBorder="1" applyAlignment="1">
      <alignment vertical="center" shrinkToFit="1"/>
    </xf>
    <xf numFmtId="181" fontId="0" fillId="3" borderId="57" xfId="0" applyNumberFormat="1" applyFill="1" applyBorder="1" applyAlignment="1">
      <alignment vertical="center" shrinkToFit="1"/>
    </xf>
    <xf numFmtId="181" fontId="0" fillId="3" borderId="58" xfId="0" applyNumberFormat="1" applyFill="1" applyBorder="1" applyAlignment="1">
      <alignment vertical="center" shrinkToFit="1"/>
    </xf>
    <xf numFmtId="0" fontId="0" fillId="0" borderId="0" xfId="0" applyBorder="1" applyAlignment="1">
      <alignment horizontal="center" vertical="center" shrinkToFit="1"/>
    </xf>
    <xf numFmtId="38" fontId="0" fillId="3" borderId="5" xfId="0" applyNumberFormat="1" applyFill="1" applyBorder="1" applyAlignment="1">
      <alignment vertical="center" shrinkToFit="1"/>
    </xf>
    <xf numFmtId="181" fontId="0" fillId="3" borderId="5" xfId="0" applyNumberFormat="1" applyFill="1" applyBorder="1" applyAlignment="1">
      <alignment vertical="center" shrinkToFit="1"/>
    </xf>
    <xf numFmtId="181" fontId="29" fillId="3" borderId="50" xfId="0" applyNumberFormat="1" applyFont="1" applyFill="1" applyBorder="1" applyAlignment="1">
      <alignment vertical="center" shrinkToFit="1"/>
    </xf>
    <xf numFmtId="183" fontId="0" fillId="3" borderId="14" xfId="0" applyNumberFormat="1" applyFill="1" applyBorder="1" applyAlignment="1">
      <alignment horizontal="center" vertical="center" shrinkToFi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10" fillId="2" borderId="95" xfId="0" applyFont="1" applyFill="1" applyBorder="1" applyAlignment="1">
      <alignment horizontal="right" vertical="center" shrinkToFit="1"/>
    </xf>
    <xf numFmtId="0" fontId="10" fillId="2" borderId="96" xfId="0" applyFont="1" applyFill="1" applyBorder="1" applyAlignment="1">
      <alignment horizontal="right" vertical="center" shrinkToFit="1"/>
    </xf>
    <xf numFmtId="0" fontId="10" fillId="2" borderId="97" xfId="0" applyFont="1" applyFill="1" applyBorder="1" applyAlignment="1">
      <alignment horizontal="right" vertical="center" shrinkToFit="1"/>
    </xf>
    <xf numFmtId="0" fontId="11" fillId="2" borderId="89" xfId="0" applyFont="1" applyFill="1" applyBorder="1"/>
    <xf numFmtId="0" fontId="11" fillId="2" borderId="81" xfId="0" applyFont="1" applyFill="1" applyBorder="1"/>
    <xf numFmtId="0" fontId="10" fillId="2" borderId="80" xfId="0" applyFont="1" applyFill="1" applyBorder="1" applyAlignment="1">
      <alignment horizontal="right" vertical="center" shrinkToFit="1"/>
    </xf>
    <xf numFmtId="38" fontId="21" fillId="4" borderId="72" xfId="5" applyFont="1" applyFill="1" applyBorder="1" applyAlignment="1">
      <alignment vertical="center"/>
    </xf>
    <xf numFmtId="38" fontId="21" fillId="4" borderId="76" xfId="5" applyFont="1" applyFill="1" applyBorder="1" applyAlignment="1">
      <alignment vertical="center"/>
    </xf>
    <xf numFmtId="0" fontId="31" fillId="2" borderId="40" xfId="0"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100" xfId="0"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Alignment="1">
      <alignment vertical="center"/>
    </xf>
    <xf numFmtId="176" fontId="6" fillId="0" borderId="0" xfId="1" applyNumberFormat="1" applyFont="1" applyFill="1" applyAlignment="1">
      <alignment vertical="center"/>
    </xf>
    <xf numFmtId="177" fontId="6" fillId="0" borderId="0" xfId="1" applyNumberFormat="1" applyFont="1" applyFill="1" applyAlignment="1">
      <alignment vertical="center"/>
    </xf>
    <xf numFmtId="0" fontId="8" fillId="0" borderId="0" xfId="1" applyFont="1" applyFill="1" applyAlignment="1">
      <alignment horizontal="center" vertical="center"/>
    </xf>
    <xf numFmtId="0" fontId="8" fillId="0" borderId="0" xfId="1" applyFont="1" applyAlignment="1">
      <alignment vertical="center"/>
    </xf>
    <xf numFmtId="0" fontId="9" fillId="0" borderId="15" xfId="2" applyFont="1" applyFill="1" applyBorder="1" applyAlignment="1">
      <alignment vertical="center" shrinkToFit="1"/>
    </xf>
    <xf numFmtId="0" fontId="9" fillId="0" borderId="16" xfId="2" applyFont="1" applyFill="1" applyBorder="1" applyAlignment="1">
      <alignment horizontal="center" vertical="center" shrinkToFit="1"/>
    </xf>
    <xf numFmtId="0" fontId="9" fillId="0" borderId="18" xfId="2" applyFont="1" applyFill="1" applyBorder="1" applyAlignment="1">
      <alignment vertical="center" shrinkToFit="1"/>
    </xf>
    <xf numFmtId="0" fontId="9" fillId="0" borderId="19" xfId="2" applyFont="1" applyFill="1" applyBorder="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16" fillId="0" borderId="105" xfId="0" applyFont="1" applyBorder="1" applyAlignment="1">
      <alignment vertical="center"/>
    </xf>
    <xf numFmtId="0" fontId="21" fillId="0" borderId="0" xfId="3" applyFont="1" applyBorder="1" applyAlignment="1"/>
    <xf numFmtId="0" fontId="12" fillId="0" borderId="0" xfId="3" applyBorder="1" applyAlignment="1">
      <alignment horizontal="left" vertical="top" wrapText="1"/>
    </xf>
    <xf numFmtId="0" fontId="12" fillId="0" borderId="54" xfId="3" applyBorder="1" applyAlignment="1">
      <alignment horizontal="left" vertical="top" wrapText="1"/>
    </xf>
    <xf numFmtId="0" fontId="12" fillId="0" borderId="21" xfId="3" applyBorder="1" applyAlignment="1">
      <alignment horizontal="left" vertical="top" wrapText="1"/>
    </xf>
    <xf numFmtId="0" fontId="12" fillId="0" borderId="52" xfId="3" applyBorder="1" applyAlignment="1">
      <alignment horizontal="left" vertical="top" wrapText="1"/>
    </xf>
    <xf numFmtId="0" fontId="0" fillId="0" borderId="117" xfId="0" applyBorder="1" applyAlignment="1">
      <alignment horizontal="center" vertical="center"/>
    </xf>
    <xf numFmtId="0" fontId="0" fillId="0" borderId="118" xfId="0" applyBorder="1" applyAlignment="1">
      <alignment horizontal="center" vertical="center" wrapText="1"/>
    </xf>
    <xf numFmtId="0" fontId="0" fillId="0" borderId="119" xfId="0" applyBorder="1"/>
    <xf numFmtId="0" fontId="0" fillId="0" borderId="120" xfId="0" applyBorder="1" applyAlignment="1">
      <alignment wrapText="1"/>
    </xf>
    <xf numFmtId="0" fontId="22" fillId="4" borderId="0" xfId="4" applyFill="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48" xfId="3" applyBorder="1"/>
    <xf numFmtId="0" fontId="12" fillId="0" borderId="33" xfId="3" applyBorder="1"/>
    <xf numFmtId="0" fontId="12" fillId="0" borderId="49" xfId="3" applyBorder="1"/>
    <xf numFmtId="0" fontId="12" fillId="0" borderId="21" xfId="3" applyBorder="1" applyAlignment="1">
      <alignment vertical="center"/>
    </xf>
    <xf numFmtId="0" fontId="12" fillId="0" borderId="52" xfId="3"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36" fillId="0" borderId="0" xfId="1" applyFont="1" applyAlignment="1">
      <alignment vertical="center"/>
    </xf>
    <xf numFmtId="0" fontId="0" fillId="0" borderId="1" xfId="0" applyBorder="1" applyAlignment="1">
      <alignment horizontal="center" vertical="center"/>
    </xf>
    <xf numFmtId="0" fontId="16" fillId="0" borderId="0" xfId="0" applyFont="1" applyAlignment="1"/>
    <xf numFmtId="0" fontId="12" fillId="0" borderId="0" xfId="0" applyFont="1" applyAlignment="1"/>
    <xf numFmtId="0" fontId="12" fillId="0" borderId="0" xfId="0" applyFont="1" applyAlignment="1">
      <alignment vertical="center"/>
    </xf>
    <xf numFmtId="0" fontId="40" fillId="0" borderId="0" xfId="0" applyFont="1"/>
    <xf numFmtId="0" fontId="40" fillId="0" borderId="0" xfId="0" applyFont="1" applyAlignment="1">
      <alignment horizontal="right"/>
    </xf>
    <xf numFmtId="0" fontId="40" fillId="0" borderId="0" xfId="0" applyFont="1" applyAlignment="1">
      <alignment horizontal="center"/>
    </xf>
    <xf numFmtId="0" fontId="12" fillId="2" borderId="0" xfId="0" applyFont="1" applyFill="1" applyAlignment="1">
      <alignment vertical="center"/>
    </xf>
    <xf numFmtId="0" fontId="0" fillId="2" borderId="0" xfId="0" applyFill="1" applyAlignment="1">
      <alignment vertical="center"/>
    </xf>
    <xf numFmtId="0" fontId="0" fillId="0" borderId="0" xfId="0" applyFill="1" applyAlignment="1">
      <alignment vertical="center"/>
    </xf>
    <xf numFmtId="0" fontId="12" fillId="0" borderId="0" xfId="0" applyFont="1" applyFill="1" applyAlignment="1">
      <alignment vertical="center"/>
    </xf>
    <xf numFmtId="0" fontId="42" fillId="0" borderId="0" xfId="0" applyFont="1" applyFill="1" applyAlignment="1">
      <alignment vertical="center"/>
    </xf>
    <xf numFmtId="0" fontId="11" fillId="0" borderId="0" xfId="0" applyFont="1" applyFill="1" applyAlignment="1">
      <alignment vertical="center"/>
    </xf>
    <xf numFmtId="0" fontId="43" fillId="0" borderId="0" xfId="0" applyFont="1" applyFill="1" applyAlignment="1">
      <alignment horizontal="center" vertical="center"/>
    </xf>
    <xf numFmtId="0" fontId="11" fillId="0" borderId="3" xfId="0" applyFont="1" applyFill="1" applyBorder="1" applyAlignment="1">
      <alignment vertical="center"/>
    </xf>
    <xf numFmtId="0" fontId="11" fillId="0" borderId="0" xfId="0" applyFont="1" applyFill="1" applyBorder="1" applyAlignment="1">
      <alignment vertical="center"/>
    </xf>
    <xf numFmtId="0" fontId="16" fillId="0" borderId="0" xfId="0" applyFont="1" applyFill="1" applyAlignment="1">
      <alignment vertical="center"/>
    </xf>
    <xf numFmtId="0" fontId="16" fillId="0" borderId="110" xfId="0" applyFont="1" applyBorder="1" applyAlignment="1"/>
    <xf numFmtId="0" fontId="12" fillId="0" borderId="110" xfId="0" applyFont="1" applyBorder="1" applyAlignment="1"/>
    <xf numFmtId="0" fontId="13" fillId="0" borderId="0" xfId="0" applyFont="1" applyAlignment="1"/>
    <xf numFmtId="0" fontId="16" fillId="0" borderId="105" xfId="0" applyFont="1" applyFill="1" applyBorder="1" applyAlignment="1">
      <alignment vertical="center"/>
    </xf>
    <xf numFmtId="0" fontId="12" fillId="0" borderId="31" xfId="0" applyFont="1" applyFill="1" applyBorder="1" applyAlignment="1">
      <alignment vertical="center"/>
    </xf>
    <xf numFmtId="0" fontId="12" fillId="0" borderId="33" xfId="0" applyFont="1" applyFill="1" applyBorder="1" applyAlignment="1">
      <alignment vertical="center"/>
    </xf>
    <xf numFmtId="0" fontId="12" fillId="0" borderId="63"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110" xfId="0" applyFont="1" applyFill="1" applyBorder="1" applyAlignment="1"/>
    <xf numFmtId="0" fontId="13" fillId="0" borderId="0" xfId="0" applyFont="1" applyFill="1" applyAlignment="1"/>
    <xf numFmtId="0" fontId="13" fillId="0" borderId="0" xfId="0" applyFont="1" applyFill="1" applyAlignment="1">
      <alignment vertical="center"/>
    </xf>
    <xf numFmtId="0" fontId="16" fillId="0" borderId="0" xfId="0" applyFont="1" applyFill="1"/>
    <xf numFmtId="0" fontId="41" fillId="0" borderId="1" xfId="0" applyFont="1" applyFill="1" applyBorder="1" applyAlignment="1">
      <alignment vertical="center" wrapText="1"/>
    </xf>
    <xf numFmtId="186" fontId="10" fillId="2" borderId="46" xfId="0" applyNumberFormat="1" applyFont="1" applyFill="1" applyBorder="1" applyAlignment="1">
      <alignment horizontal="center" vertical="center"/>
    </xf>
    <xf numFmtId="186" fontId="10" fillId="2" borderId="21" xfId="0" applyNumberFormat="1" applyFont="1" applyFill="1" applyBorder="1" applyAlignment="1">
      <alignment horizontal="center" vertical="center"/>
    </xf>
    <xf numFmtId="0" fontId="12" fillId="0" borderId="70"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129"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73" xfId="0" applyFont="1" applyFill="1" applyBorder="1" applyAlignment="1">
      <alignment horizontal="left" vertical="center"/>
    </xf>
    <xf numFmtId="0" fontId="12" fillId="0" borderId="132" xfId="0" applyFont="1" applyFill="1" applyBorder="1" applyAlignment="1">
      <alignment horizontal="left" vertical="center"/>
    </xf>
    <xf numFmtId="181" fontId="6" fillId="0" borderId="46" xfId="1" applyNumberFormat="1" applyFont="1" applyFill="1" applyBorder="1" applyAlignment="1">
      <alignment vertical="center"/>
    </xf>
    <xf numFmtId="0" fontId="12" fillId="0" borderId="0" xfId="0" applyFont="1" applyAlignment="1">
      <alignment vertical="center"/>
    </xf>
    <xf numFmtId="0" fontId="48"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xf>
    <xf numFmtId="0" fontId="0" fillId="0" borderId="0" xfId="0" applyAlignment="1">
      <alignment vertical="top"/>
    </xf>
    <xf numFmtId="0" fontId="30" fillId="4" borderId="121" xfId="0" applyFont="1" applyFill="1" applyBorder="1" applyAlignment="1" applyProtection="1">
      <alignment horizontal="center" vertical="center" shrinkToFit="1"/>
      <protection locked="0"/>
    </xf>
    <xf numFmtId="0" fontId="30" fillId="4" borderId="122" xfId="0" applyFont="1" applyFill="1" applyBorder="1" applyAlignment="1" applyProtection="1">
      <alignment horizontal="center" vertical="center" shrinkToFit="1"/>
      <protection locked="0"/>
    </xf>
    <xf numFmtId="181" fontId="3" fillId="4" borderId="1" xfId="0" applyNumberFormat="1"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5" xfId="0" applyFont="1" applyFill="1" applyBorder="1" applyAlignment="1" applyProtection="1">
      <alignment vertical="center"/>
      <protection locked="0"/>
    </xf>
    <xf numFmtId="0" fontId="3" fillId="4" borderId="14" xfId="0" applyFont="1" applyFill="1" applyBorder="1" applyAlignment="1" applyProtection="1">
      <alignment vertical="center"/>
      <protection locked="0"/>
    </xf>
    <xf numFmtId="0" fontId="9" fillId="4" borderId="19" xfId="2" applyFont="1" applyFill="1" applyBorder="1" applyAlignment="1" applyProtection="1">
      <alignment vertical="center" shrinkToFit="1"/>
      <protection locked="0"/>
    </xf>
    <xf numFmtId="0" fontId="9" fillId="0" borderId="17" xfId="2" applyFont="1" applyFill="1" applyBorder="1" applyAlignment="1" applyProtection="1">
      <alignment horizontal="center" vertical="center" shrinkToFit="1"/>
      <protection locked="0"/>
    </xf>
    <xf numFmtId="0" fontId="9" fillId="4" borderId="20" xfId="2" applyFont="1" applyFill="1" applyBorder="1" applyAlignment="1" applyProtection="1">
      <alignment horizontal="center" vertical="center" shrinkToFit="1"/>
      <protection locked="0"/>
    </xf>
    <xf numFmtId="179" fontId="6" fillId="4" borderId="30" xfId="1" applyNumberFormat="1" applyFont="1" applyFill="1" applyBorder="1" applyAlignment="1" applyProtection="1">
      <alignment horizontal="center" vertical="center" shrinkToFit="1"/>
      <protection locked="0"/>
    </xf>
    <xf numFmtId="0" fontId="6" fillId="4" borderId="10" xfId="1" applyFont="1" applyFill="1" applyBorder="1" applyAlignment="1" applyProtection="1">
      <alignment horizontal="center" vertical="center" shrinkToFit="1"/>
      <protection locked="0"/>
    </xf>
    <xf numFmtId="176" fontId="6" fillId="4" borderId="1" xfId="1" applyNumberFormat="1" applyFont="1" applyFill="1" applyBorder="1" applyAlignment="1" applyProtection="1">
      <alignment horizontal="center" vertical="center" shrinkToFit="1"/>
      <protection locked="0"/>
    </xf>
    <xf numFmtId="0" fontId="6" fillId="4" borderId="1" xfId="1"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protection locked="0"/>
    </xf>
    <xf numFmtId="0" fontId="10" fillId="4" borderId="21" xfId="0" applyFont="1" applyFill="1" applyBorder="1" applyAlignment="1" applyProtection="1">
      <alignment vertical="center"/>
      <protection locked="0"/>
    </xf>
    <xf numFmtId="0" fontId="10" fillId="4" borderId="45" xfId="0" applyFont="1" applyFill="1" applyBorder="1" applyAlignment="1" applyProtection="1">
      <alignment vertical="center"/>
      <protection locked="0"/>
    </xf>
    <xf numFmtId="0" fontId="10" fillId="4" borderId="46" xfId="0" applyFont="1" applyFill="1" applyBorder="1" applyAlignment="1" applyProtection="1">
      <alignment vertical="center"/>
      <protection locked="0"/>
    </xf>
    <xf numFmtId="0" fontId="10" fillId="4" borderId="98" xfId="0" applyFont="1" applyFill="1" applyBorder="1" applyAlignment="1" applyProtection="1">
      <alignment horizontal="center" vertical="center"/>
      <protection locked="0"/>
    </xf>
    <xf numFmtId="0" fontId="10" fillId="4" borderId="99" xfId="0" applyFont="1" applyFill="1" applyBorder="1" applyAlignment="1" applyProtection="1">
      <alignment horizontal="center" vertical="center"/>
      <protection locked="0"/>
    </xf>
    <xf numFmtId="0" fontId="10" fillId="4" borderId="10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4" borderId="101"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47"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9" xfId="0" applyBorder="1" applyAlignment="1">
      <alignment vertical="center"/>
    </xf>
    <xf numFmtId="0" fontId="9" fillId="6" borderId="0" xfId="3" applyFont="1" applyFill="1"/>
    <xf numFmtId="0" fontId="0" fillId="0" borderId="30" xfId="0" applyBorder="1"/>
    <xf numFmtId="0" fontId="0" fillId="0" borderId="20" xfId="0" applyBorder="1"/>
    <xf numFmtId="0" fontId="0" fillId="0" borderId="61" xfId="0" applyBorder="1"/>
    <xf numFmtId="0" fontId="0" fillId="0" borderId="64" xfId="0" applyBorder="1"/>
    <xf numFmtId="0" fontId="9" fillId="6" borderId="48" xfId="3" applyFont="1" applyFill="1" applyBorder="1" applyAlignment="1">
      <alignment horizontal="right"/>
    </xf>
    <xf numFmtId="0" fontId="9" fillId="6" borderId="92" xfId="3" applyFont="1" applyFill="1" applyBorder="1" applyAlignment="1">
      <alignment horizontal="left"/>
    </xf>
    <xf numFmtId="0" fontId="0" fillId="0" borderId="141" xfId="0" applyBorder="1"/>
    <xf numFmtId="0" fontId="26" fillId="0" borderId="0" xfId="0" applyFont="1"/>
    <xf numFmtId="0" fontId="51" fillId="0" borderId="0" xfId="0" applyFont="1"/>
    <xf numFmtId="0" fontId="6" fillId="6" borderId="0" xfId="1" applyFont="1" applyFill="1" applyAlignment="1">
      <alignment vertical="center"/>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0" fontId="6" fillId="6" borderId="27" xfId="1" applyFont="1" applyFill="1" applyBorder="1" applyAlignment="1">
      <alignment vertical="center" shrinkToFit="1"/>
    </xf>
    <xf numFmtId="0" fontId="6" fillId="6" borderId="1" xfId="1" applyFont="1" applyFill="1" applyBorder="1" applyAlignment="1" applyProtection="1">
      <alignment horizontal="center" vertical="center" shrinkToFit="1"/>
      <protection locked="0"/>
    </xf>
    <xf numFmtId="0" fontId="6" fillId="6" borderId="30" xfId="1" applyFont="1" applyFill="1" applyBorder="1" applyAlignment="1" applyProtection="1">
      <alignment horizontal="center" vertical="center"/>
      <protection locked="0"/>
    </xf>
    <xf numFmtId="0" fontId="6" fillId="6" borderId="142" xfId="1" applyFont="1" applyFill="1" applyBorder="1" applyAlignment="1">
      <alignment vertical="center" shrinkToFit="1"/>
    </xf>
    <xf numFmtId="0" fontId="6" fillId="6" borderId="145" xfId="1" applyFont="1" applyFill="1" applyBorder="1" applyAlignment="1" applyProtection="1">
      <alignment horizontal="center" vertical="center" shrinkToFit="1"/>
      <protection locked="0"/>
    </xf>
    <xf numFmtId="0" fontId="6" fillId="6" borderId="143" xfId="1" applyFont="1" applyFill="1" applyBorder="1" applyAlignment="1" applyProtection="1">
      <alignment horizontal="center" vertical="center"/>
      <protection locked="0"/>
    </xf>
    <xf numFmtId="0" fontId="6" fillId="6" borderId="146" xfId="1" applyFont="1" applyFill="1" applyBorder="1" applyAlignment="1">
      <alignment horizontal="center" vertical="center" shrinkToFit="1"/>
    </xf>
    <xf numFmtId="176" fontId="6" fillId="6" borderId="147" xfId="1" applyNumberFormat="1" applyFont="1" applyFill="1" applyBorder="1" applyAlignment="1">
      <alignment horizontal="center" vertical="center" shrinkToFit="1"/>
    </xf>
    <xf numFmtId="176" fontId="6" fillId="6" borderId="134" xfId="1" applyNumberFormat="1" applyFont="1" applyFill="1" applyBorder="1" applyAlignment="1">
      <alignment horizontal="center" vertical="center" shrinkToFit="1"/>
    </xf>
    <xf numFmtId="0" fontId="6" fillId="6" borderId="0" xfId="1" applyFont="1" applyFill="1" applyBorder="1" applyAlignment="1"/>
    <xf numFmtId="176" fontId="6" fillId="6" borderId="0" xfId="1" applyNumberFormat="1" applyFont="1" applyFill="1" applyBorder="1" applyAlignment="1">
      <alignment shrinkToFit="1"/>
    </xf>
    <xf numFmtId="176" fontId="6" fillId="6" borderId="0" xfId="1" applyNumberFormat="1" applyFont="1" applyFill="1" applyBorder="1" applyAlignment="1">
      <alignment horizontal="center" shrinkToFit="1"/>
    </xf>
    <xf numFmtId="0" fontId="6" fillId="6" borderId="0" xfId="1" applyFont="1" applyFill="1" applyAlignment="1">
      <alignment horizontal="center"/>
    </xf>
    <xf numFmtId="0" fontId="11" fillId="6" borderId="0" xfId="1" applyFont="1" applyFill="1" applyBorder="1" applyAlignment="1">
      <alignment vertical="center" wrapText="1"/>
    </xf>
    <xf numFmtId="0" fontId="11" fillId="6" borderId="0" xfId="1" applyFont="1" applyFill="1" applyBorder="1" applyAlignment="1">
      <alignment horizontal="center" vertical="center" wrapText="1"/>
    </xf>
    <xf numFmtId="176" fontId="6" fillId="6" borderId="0" xfId="1" applyNumberFormat="1" applyFont="1" applyFill="1" applyBorder="1" applyAlignment="1">
      <alignment horizontal="center"/>
    </xf>
    <xf numFmtId="0" fontId="6" fillId="6" borderId="0" xfId="1" applyFont="1" applyFill="1" applyBorder="1" applyAlignment="1">
      <alignment horizontal="center"/>
    </xf>
    <xf numFmtId="0" fontId="6" fillId="6" borderId="0" xfId="1" applyFont="1" applyFill="1" applyAlignment="1"/>
    <xf numFmtId="176" fontId="6" fillId="6" borderId="15" xfId="1" applyNumberFormat="1" applyFont="1" applyFill="1" applyBorder="1" applyAlignment="1">
      <alignment horizontal="center" vertical="center"/>
    </xf>
    <xf numFmtId="0" fontId="6" fillId="6" borderId="16" xfId="1" applyFont="1" applyFill="1" applyBorder="1" applyAlignment="1">
      <alignment horizontal="center" vertical="center"/>
    </xf>
    <xf numFmtId="0" fontId="6" fillId="6" borderId="17" xfId="1" applyFont="1" applyFill="1" applyBorder="1" applyAlignment="1">
      <alignment horizontal="center" vertical="center"/>
    </xf>
    <xf numFmtId="0" fontId="6" fillId="6" borderId="0" xfId="1" applyFont="1" applyFill="1" applyBorder="1" applyAlignment="1">
      <alignment horizontal="center" vertical="center"/>
    </xf>
    <xf numFmtId="0" fontId="6" fillId="6" borderId="0" xfId="1" applyFont="1" applyFill="1" applyBorder="1" applyAlignment="1">
      <alignment vertical="center"/>
    </xf>
    <xf numFmtId="0" fontId="6" fillId="6" borderId="0" xfId="1" applyFont="1" applyFill="1" applyAlignment="1">
      <alignment horizontal="center" vertical="center"/>
    </xf>
    <xf numFmtId="178" fontId="6" fillId="6" borderId="18" xfId="1" applyNumberFormat="1" applyFont="1" applyFill="1" applyBorder="1" applyAlignment="1">
      <alignment horizontal="center" vertical="center"/>
    </xf>
    <xf numFmtId="178" fontId="6" fillId="6" borderId="19" xfId="1" applyNumberFormat="1" applyFont="1" applyFill="1" applyBorder="1" applyAlignment="1">
      <alignment horizontal="center" vertical="center"/>
    </xf>
    <xf numFmtId="0" fontId="6" fillId="6" borderId="30" xfId="1" applyFont="1" applyFill="1" applyBorder="1" applyAlignment="1">
      <alignment horizontal="center" vertical="center" wrapText="1"/>
    </xf>
    <xf numFmtId="179" fontId="6" fillId="4" borderId="143" xfId="1" applyNumberFormat="1" applyFont="1" applyFill="1" applyBorder="1" applyAlignment="1" applyProtection="1">
      <alignment horizontal="center" vertical="center" shrinkToFit="1"/>
      <protection locked="0"/>
    </xf>
    <xf numFmtId="0" fontId="6" fillId="4" borderId="144" xfId="1" applyFont="1" applyFill="1" applyBorder="1" applyAlignment="1" applyProtection="1">
      <alignment horizontal="center" vertical="center" shrinkToFit="1"/>
      <protection locked="0"/>
    </xf>
    <xf numFmtId="176" fontId="6" fillId="4" borderId="145" xfId="1" applyNumberFormat="1" applyFont="1" applyFill="1" applyBorder="1" applyAlignment="1" applyProtection="1">
      <alignment horizontal="center" vertical="center" shrinkToFit="1"/>
      <protection locked="0"/>
    </xf>
    <xf numFmtId="0" fontId="6" fillId="4" borderId="145" xfId="1" applyFont="1" applyFill="1" applyBorder="1" applyAlignment="1" applyProtection="1">
      <alignment horizontal="center" vertical="center" shrinkToFit="1"/>
      <protection locked="0"/>
    </xf>
    <xf numFmtId="176" fontId="6" fillId="0" borderId="141" xfId="1" applyNumberFormat="1" applyFont="1" applyFill="1" applyBorder="1" applyAlignment="1">
      <alignment horizontal="center" vertical="center" shrinkToFit="1"/>
    </xf>
    <xf numFmtId="176" fontId="6" fillId="0" borderId="140" xfId="1" applyNumberFormat="1" applyFont="1" applyFill="1" applyBorder="1" applyAlignment="1">
      <alignment horizontal="center" vertical="center" shrinkToFit="1"/>
    </xf>
    <xf numFmtId="176" fontId="6" fillId="0" borderId="147" xfId="1" applyNumberFormat="1" applyFont="1" applyFill="1" applyBorder="1" applyAlignment="1">
      <alignment horizontal="center" vertical="center" shrinkToFit="1"/>
    </xf>
    <xf numFmtId="0" fontId="0" fillId="4" borderId="27" xfId="0" applyFill="1" applyBorder="1" applyAlignment="1">
      <alignment horizontal="center" vertical="center"/>
    </xf>
    <xf numFmtId="0" fontId="0" fillId="4" borderId="1" xfId="0" applyFill="1" applyBorder="1" applyAlignment="1">
      <alignment horizontal="center" vertical="center"/>
    </xf>
    <xf numFmtId="0" fontId="0" fillId="4" borderId="30"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69" xfId="0" applyFill="1" applyBorder="1" applyAlignment="1">
      <alignment horizontal="center" vertical="center"/>
    </xf>
    <xf numFmtId="0" fontId="12" fillId="0" borderId="0" xfId="3" applyBorder="1" applyAlignment="1">
      <alignment horizontal="left" vertical="top" wrapText="1"/>
    </xf>
    <xf numFmtId="0" fontId="12" fillId="0" borderId="0" xfId="3" applyBorder="1" applyAlignment="1">
      <alignment horizontal="left" vertical="top"/>
    </xf>
    <xf numFmtId="181" fontId="3" fillId="0" borderId="1" xfId="0" applyNumberFormat="1" applyFont="1" applyFill="1" applyBorder="1" applyAlignment="1" applyProtection="1">
      <alignment horizontal="center" vertical="center"/>
      <protection locked="0"/>
    </xf>
    <xf numFmtId="0" fontId="49" fillId="4" borderId="1" xfId="3" applyFont="1" applyFill="1" applyBorder="1" applyAlignment="1" applyProtection="1">
      <alignment horizontal="center" vertical="center"/>
      <protection locked="0"/>
    </xf>
    <xf numFmtId="0" fontId="49" fillId="4" borderId="8" xfId="3" applyFont="1" applyFill="1" applyBorder="1" applyAlignment="1" applyProtection="1">
      <alignment horizontal="center" vertical="center"/>
      <protection locked="0"/>
    </xf>
    <xf numFmtId="0" fontId="49" fillId="4" borderId="30" xfId="3" applyFont="1" applyFill="1" applyBorder="1" applyAlignment="1" applyProtection="1">
      <alignment horizontal="center" vertical="center"/>
      <protection locked="0"/>
    </xf>
    <xf numFmtId="0" fontId="49" fillId="4" borderId="27" xfId="3" applyFont="1" applyFill="1" applyBorder="1" applyAlignment="1" applyProtection="1">
      <alignment horizontal="center" vertical="center"/>
      <protection locked="0"/>
    </xf>
    <xf numFmtId="0" fontId="9" fillId="6" borderId="148" xfId="3"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49" fillId="4" borderId="20" xfId="3" applyFont="1" applyFill="1" applyBorder="1" applyAlignment="1" applyProtection="1">
      <alignment horizontal="center" vertical="center"/>
      <protection locked="0"/>
    </xf>
    <xf numFmtId="0" fontId="49" fillId="4" borderId="19" xfId="3" applyFont="1" applyFill="1" applyBorder="1" applyAlignment="1" applyProtection="1">
      <alignment horizontal="center" vertical="center"/>
      <protection locked="0"/>
    </xf>
    <xf numFmtId="0" fontId="49" fillId="4" borderId="149" xfId="3" applyFont="1" applyFill="1" applyBorder="1" applyAlignment="1" applyProtection="1">
      <alignment horizontal="center" vertical="center"/>
      <protection locked="0"/>
    </xf>
    <xf numFmtId="0" fontId="49" fillId="4" borderId="18" xfId="3" applyFont="1" applyFill="1" applyBorder="1" applyAlignment="1" applyProtection="1">
      <alignment horizontal="center" vertical="center"/>
      <protection locked="0"/>
    </xf>
    <xf numFmtId="0" fontId="9" fillId="4" borderId="69" xfId="3" applyFont="1" applyFill="1" applyBorder="1" applyAlignment="1" applyProtection="1">
      <alignment horizontal="center" vertical="center"/>
      <protection locked="0"/>
    </xf>
    <xf numFmtId="0" fontId="9" fillId="6" borderId="31" xfId="3" applyFont="1" applyFill="1" applyBorder="1" applyAlignment="1">
      <alignment horizontal="right"/>
    </xf>
    <xf numFmtId="0" fontId="9" fillId="6" borderId="59" xfId="3" applyFont="1" applyFill="1" applyBorder="1" applyAlignment="1">
      <alignment horizontal="left"/>
    </xf>
    <xf numFmtId="178" fontId="6" fillId="0" borderId="20" xfId="1" applyNumberFormat="1" applyFont="1" applyFill="1" applyBorder="1" applyAlignment="1">
      <alignment horizontal="center" vertical="center"/>
    </xf>
    <xf numFmtId="0" fontId="28" fillId="0" borderId="0" xfId="0" applyFont="1" applyAlignment="1">
      <alignment vertical="center"/>
    </xf>
    <xf numFmtId="0" fontId="9" fillId="0" borderId="16" xfId="2" applyFont="1" applyFill="1" applyBorder="1" applyAlignment="1" applyProtection="1">
      <alignment vertical="center" shrinkToFit="1"/>
      <protection locked="0"/>
    </xf>
    <xf numFmtId="0" fontId="55" fillId="6" borderId="30" xfId="3" applyFont="1" applyFill="1" applyBorder="1" applyAlignment="1">
      <alignment vertical="center"/>
    </xf>
    <xf numFmtId="0" fontId="49" fillId="4" borderId="13" xfId="3" applyFont="1" applyFill="1" applyBorder="1" applyAlignment="1" applyProtection="1">
      <alignment horizontal="center" vertical="center"/>
      <protection locked="0"/>
    </xf>
    <xf numFmtId="0" fontId="55" fillId="6" borderId="127" xfId="3" applyFont="1" applyFill="1" applyBorder="1" applyAlignment="1">
      <alignment vertical="center"/>
    </xf>
    <xf numFmtId="0" fontId="15" fillId="0" borderId="0" xfId="0" applyFont="1" applyAlignment="1">
      <alignment horizontal="center" vertical="center"/>
    </xf>
    <xf numFmtId="0" fontId="12" fillId="0" borderId="0" xfId="0" applyFont="1" applyAlignment="1">
      <alignment vertical="center"/>
    </xf>
    <xf numFmtId="0" fontId="0" fillId="0" borderId="135" xfId="0" applyFill="1" applyBorder="1" applyAlignment="1">
      <alignment horizontal="center" vertical="center"/>
    </xf>
    <xf numFmtId="0" fontId="49" fillId="6" borderId="151" xfId="3" applyFont="1" applyFill="1" applyBorder="1" applyAlignment="1" applyProtection="1">
      <alignment horizontal="center" vertical="center"/>
      <protection locked="0"/>
    </xf>
    <xf numFmtId="0" fontId="0" fillId="0" borderId="151" xfId="0" applyFill="1" applyBorder="1" applyAlignment="1">
      <alignment horizontal="center" vertical="center"/>
    </xf>
    <xf numFmtId="0" fontId="0" fillId="0" borderId="63" xfId="0" applyBorder="1"/>
    <xf numFmtId="0" fontId="25" fillId="0" borderId="152" xfId="0" applyFont="1" applyBorder="1"/>
    <xf numFmtId="0" fontId="10" fillId="0" borderId="153" xfId="0" applyFont="1" applyBorder="1" applyAlignment="1">
      <alignment vertical="center" wrapText="1"/>
    </xf>
    <xf numFmtId="0" fontId="21" fillId="0" borderId="154" xfId="0" applyFont="1" applyBorder="1" applyAlignment="1">
      <alignment horizontal="center" vertical="center"/>
    </xf>
    <xf numFmtId="0" fontId="11" fillId="0" borderId="155" xfId="0" applyFont="1" applyBorder="1" applyAlignment="1">
      <alignment vertical="center"/>
    </xf>
    <xf numFmtId="0" fontId="21" fillId="4" borderId="156" xfId="0" applyFont="1" applyFill="1" applyBorder="1" applyAlignment="1" applyProtection="1">
      <alignment horizontal="center" vertical="center"/>
      <protection locked="0"/>
    </xf>
    <xf numFmtId="0" fontId="58" fillId="3" borderId="139" xfId="0" applyFont="1" applyFill="1" applyBorder="1" applyAlignment="1">
      <alignment vertical="center"/>
    </xf>
    <xf numFmtId="0" fontId="0" fillId="3" borderId="136" xfId="0" applyFill="1" applyBorder="1" applyAlignment="1">
      <alignment vertical="center"/>
    </xf>
    <xf numFmtId="0" fontId="58" fillId="0" borderId="0" xfId="0" applyFont="1" applyFill="1" applyBorder="1" applyAlignment="1">
      <alignment vertical="center"/>
    </xf>
    <xf numFmtId="0" fontId="0" fillId="0" borderId="0" xfId="0" applyFill="1" applyBorder="1" applyAlignment="1">
      <alignment vertical="center"/>
    </xf>
    <xf numFmtId="0" fontId="21" fillId="0" borderId="0" xfId="0" applyFont="1" applyFill="1" applyBorder="1" applyAlignment="1">
      <alignment horizontal="left" vertical="center"/>
    </xf>
    <xf numFmtId="0" fontId="11" fillId="0" borderId="153" xfId="0" applyFont="1" applyBorder="1" applyAlignment="1">
      <alignment vertical="center"/>
    </xf>
    <xf numFmtId="0" fontId="21" fillId="4" borderId="154" xfId="0" applyFont="1" applyFill="1" applyBorder="1" applyAlignment="1" applyProtection="1">
      <alignment horizontal="center" vertical="center"/>
      <protection locked="0"/>
    </xf>
    <xf numFmtId="0" fontId="11" fillId="0" borderId="157" xfId="0" applyFont="1" applyBorder="1" applyAlignment="1">
      <alignment vertical="center"/>
    </xf>
    <xf numFmtId="0" fontId="21" fillId="4" borderId="158" xfId="0" applyFont="1" applyFill="1" applyBorder="1" applyAlignment="1" applyProtection="1">
      <alignment horizontal="center" vertical="center"/>
      <protection locked="0"/>
    </xf>
    <xf numFmtId="0" fontId="11" fillId="0" borderId="159" xfId="0" applyFont="1" applyBorder="1" applyAlignment="1">
      <alignment vertical="center"/>
    </xf>
    <xf numFmtId="0" fontId="21" fillId="4" borderId="160" xfId="0" applyFont="1" applyFill="1" applyBorder="1" applyAlignment="1" applyProtection="1">
      <alignment horizontal="center" vertical="center"/>
      <protection locked="0"/>
    </xf>
    <xf numFmtId="0" fontId="11" fillId="0" borderId="161" xfId="0" applyFont="1" applyBorder="1" applyAlignment="1">
      <alignment vertical="center"/>
    </xf>
    <xf numFmtId="0" fontId="21" fillId="4" borderId="162" xfId="0" applyFont="1" applyFill="1" applyBorder="1" applyAlignment="1" applyProtection="1">
      <alignment horizontal="center" vertical="center"/>
      <protection locked="0"/>
    </xf>
    <xf numFmtId="0" fontId="58" fillId="3" borderId="49" xfId="0" applyFont="1" applyFill="1" applyBorder="1" applyAlignment="1">
      <alignment vertical="center"/>
    </xf>
    <xf numFmtId="0" fontId="15" fillId="3" borderId="31" xfId="0" applyFont="1" applyFill="1" applyBorder="1" applyAlignment="1">
      <alignment horizontal="center" vertical="center"/>
    </xf>
    <xf numFmtId="0" fontId="59" fillId="0" borderId="0" xfId="0" applyFont="1" applyFill="1" applyBorder="1" applyAlignment="1">
      <alignment vertical="center"/>
    </xf>
    <xf numFmtId="0" fontId="59" fillId="4" borderId="9" xfId="0" applyFont="1" applyFill="1" applyBorder="1" applyAlignment="1" applyProtection="1">
      <alignment vertical="center"/>
      <protection locked="0"/>
    </xf>
    <xf numFmtId="0" fontId="59" fillId="4" borderId="0" xfId="0" applyFont="1" applyFill="1" applyBorder="1" applyAlignment="1" applyProtection="1">
      <alignment vertical="center"/>
      <protection locked="0"/>
    </xf>
    <xf numFmtId="0" fontId="21" fillId="4" borderId="163" xfId="0" applyFont="1" applyFill="1" applyBorder="1" applyAlignment="1" applyProtection="1">
      <alignment horizontal="center" vertical="center"/>
      <protection locked="0"/>
    </xf>
    <xf numFmtId="0" fontId="11" fillId="0" borderId="164" xfId="0" applyFont="1" applyBorder="1" applyAlignment="1">
      <alignment vertical="center"/>
    </xf>
    <xf numFmtId="0" fontId="16" fillId="0" borderId="51" xfId="0" applyFont="1" applyBorder="1" applyAlignment="1">
      <alignment vertical="center"/>
    </xf>
    <xf numFmtId="0" fontId="16" fillId="0" borderId="167" xfId="0" applyFont="1" applyBorder="1" applyAlignment="1">
      <alignment vertical="center"/>
    </xf>
    <xf numFmtId="0" fontId="16" fillId="0" borderId="0" xfId="0" applyFont="1" applyBorder="1" applyAlignment="1">
      <alignment vertical="center"/>
    </xf>
    <xf numFmtId="0" fontId="62" fillId="0" borderId="21" xfId="0" applyFont="1" applyFill="1" applyBorder="1" applyAlignment="1"/>
    <xf numFmtId="0" fontId="16" fillId="0" borderId="55" xfId="0" applyFont="1" applyBorder="1" applyAlignment="1">
      <alignment vertical="center"/>
    </xf>
    <xf numFmtId="0" fontId="16" fillId="0" borderId="66" xfId="0" applyFont="1" applyBorder="1" applyAlignment="1">
      <alignment horizontal="center" vertical="center"/>
    </xf>
    <xf numFmtId="0" fontId="16" fillId="0" borderId="62" xfId="0" applyFont="1" applyBorder="1" applyAlignment="1">
      <alignment horizontal="center" vertical="center"/>
    </xf>
    <xf numFmtId="0" fontId="16" fillId="0" borderId="61" xfId="0" applyFont="1" applyBorder="1" applyAlignment="1">
      <alignment vertical="center"/>
    </xf>
    <xf numFmtId="0" fontId="16" fillId="0" borderId="21"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horizontal="right" vertical="center"/>
    </xf>
    <xf numFmtId="0" fontId="16" fillId="0" borderId="0" xfId="0" applyFont="1" applyBorder="1" applyAlignment="1">
      <alignment vertical="center" shrinkToFit="1"/>
    </xf>
    <xf numFmtId="0" fontId="16" fillId="0" borderId="9" xfId="0" applyFont="1" applyBorder="1" applyAlignment="1">
      <alignment vertical="center"/>
    </xf>
    <xf numFmtId="0" fontId="63" fillId="0" borderId="168" xfId="0" applyFont="1" applyBorder="1" applyAlignment="1">
      <alignment vertical="center" wrapText="1"/>
    </xf>
    <xf numFmtId="0" fontId="63" fillId="0" borderId="31" xfId="0" applyFont="1" applyBorder="1" applyAlignment="1">
      <alignment vertical="center" wrapText="1"/>
    </xf>
    <xf numFmtId="0" fontId="16" fillId="0" borderId="68" xfId="0" applyFont="1" applyBorder="1" applyAlignment="1">
      <alignment horizontal="center" vertical="center"/>
    </xf>
    <xf numFmtId="0" fontId="16" fillId="0" borderId="63" xfId="0" applyFont="1" applyBorder="1" applyAlignment="1">
      <alignment vertical="center"/>
    </xf>
    <xf numFmtId="0" fontId="16" fillId="0" borderId="60" xfId="0" applyFont="1" applyBorder="1" applyAlignment="1">
      <alignment horizontal="center" vertical="center"/>
    </xf>
    <xf numFmtId="0" fontId="66" fillId="0" borderId="0" xfId="0" applyFont="1" applyAlignment="1">
      <alignment vertical="center"/>
    </xf>
    <xf numFmtId="0" fontId="16" fillId="0" borderId="49" xfId="0" applyFont="1" applyBorder="1" applyAlignment="1">
      <alignment vertical="center"/>
    </xf>
    <xf numFmtId="0" fontId="16" fillId="0" borderId="33" xfId="0" applyFont="1" applyBorder="1" applyAlignment="1">
      <alignment vertical="center"/>
    </xf>
    <xf numFmtId="0" fontId="16" fillId="0" borderId="31" xfId="0" applyFont="1" applyBorder="1" applyAlignment="1">
      <alignment vertical="center"/>
    </xf>
    <xf numFmtId="0" fontId="64" fillId="0" borderId="165" xfId="0" applyFont="1" applyBorder="1" applyAlignment="1">
      <alignment vertical="center"/>
    </xf>
    <xf numFmtId="0" fontId="55" fillId="0" borderId="0" xfId="2" applyFont="1"/>
    <xf numFmtId="0" fontId="28" fillId="0" borderId="0" xfId="0" applyFont="1" applyAlignment="1"/>
    <xf numFmtId="0" fontId="68" fillId="0" borderId="65" xfId="0" applyFont="1" applyBorder="1" applyAlignment="1">
      <alignment horizontal="center" vertical="center" wrapText="1"/>
    </xf>
    <xf numFmtId="0" fontId="68" fillId="0" borderId="178" xfId="0" applyFont="1" applyBorder="1" applyAlignment="1">
      <alignment horizontal="justify" vertical="center" wrapText="1"/>
    </xf>
    <xf numFmtId="0" fontId="68" fillId="0" borderId="62" xfId="0" applyFont="1" applyBorder="1" applyAlignment="1">
      <alignment horizontal="center" vertical="center" wrapText="1"/>
    </xf>
    <xf numFmtId="0" fontId="68" fillId="0" borderId="179" xfId="0" applyFont="1" applyBorder="1" applyAlignment="1">
      <alignment horizontal="justify" vertical="center" wrapText="1"/>
    </xf>
    <xf numFmtId="0" fontId="68" fillId="0" borderId="180" xfId="0" applyFont="1" applyBorder="1" applyAlignment="1">
      <alignment horizontal="center" vertical="center" wrapText="1"/>
    </xf>
    <xf numFmtId="0" fontId="68" fillId="0" borderId="181" xfId="0" applyFont="1" applyBorder="1" applyAlignment="1">
      <alignment horizontal="justify" vertical="center" wrapText="1"/>
    </xf>
    <xf numFmtId="0" fontId="68" fillId="0" borderId="182" xfId="0" applyFont="1" applyBorder="1" applyAlignment="1">
      <alignment horizontal="center" vertical="center" wrapText="1"/>
    </xf>
    <xf numFmtId="0" fontId="68" fillId="0" borderId="183" xfId="0" applyFont="1" applyBorder="1" applyAlignment="1">
      <alignment horizontal="justify" vertical="center" wrapText="1"/>
    </xf>
    <xf numFmtId="0" fontId="68" fillId="0" borderId="0" xfId="0" applyFont="1" applyAlignment="1"/>
    <xf numFmtId="0" fontId="68" fillId="0" borderId="65" xfId="0" applyFont="1" applyBorder="1" applyAlignment="1">
      <alignment horizontal="center" vertical="center"/>
    </xf>
    <xf numFmtId="0" fontId="68" fillId="0" borderId="178" xfId="0" applyFont="1" applyBorder="1" applyAlignment="1">
      <alignment horizontal="center" vertical="center"/>
    </xf>
    <xf numFmtId="0" fontId="68" fillId="0" borderId="62" xfId="0" applyFont="1" applyBorder="1" applyAlignment="1">
      <alignment horizontal="center" vertical="center"/>
    </xf>
    <xf numFmtId="0" fontId="68" fillId="0" borderId="179" xfId="0" applyFont="1" applyBorder="1" applyAlignment="1">
      <alignment horizontal="center" vertical="center"/>
    </xf>
    <xf numFmtId="0" fontId="68" fillId="0" borderId="180" xfId="0" applyFont="1" applyBorder="1" applyAlignment="1">
      <alignment horizontal="center" vertical="center"/>
    </xf>
    <xf numFmtId="0" fontId="68" fillId="0" borderId="181" xfId="0" applyFont="1" applyBorder="1" applyAlignment="1">
      <alignment horizontal="center" vertical="center"/>
    </xf>
    <xf numFmtId="0" fontId="68" fillId="0" borderId="182" xfId="0" applyFont="1" applyBorder="1" applyAlignment="1">
      <alignment horizontal="center" vertical="center"/>
    </xf>
    <xf numFmtId="0" fontId="68" fillId="0" borderId="183" xfId="0" applyFont="1" applyBorder="1" applyAlignment="1">
      <alignment horizontal="center" vertical="center"/>
    </xf>
    <xf numFmtId="0" fontId="0" fillId="0" borderId="0" xfId="0" applyFill="1"/>
    <xf numFmtId="0" fontId="0" fillId="0" borderId="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xf>
    <xf numFmtId="181" fontId="30" fillId="3" borderId="125" xfId="0" applyNumberFormat="1" applyFont="1" applyFill="1" applyBorder="1" applyAlignment="1">
      <alignment horizontal="right" vertical="center" shrinkToFit="1"/>
    </xf>
    <xf numFmtId="181" fontId="30" fillId="3" borderId="126" xfId="0" applyNumberFormat="1" applyFont="1" applyFill="1" applyBorder="1" applyAlignment="1">
      <alignment horizontal="right" vertical="center" shrinkToFit="1"/>
    </xf>
    <xf numFmtId="0" fontId="0" fillId="0" borderId="0" xfId="0" applyAlignment="1">
      <alignment horizontal="left" vertical="center"/>
    </xf>
    <xf numFmtId="0" fontId="0" fillId="0" borderId="6" xfId="0" applyBorder="1" applyAlignment="1">
      <alignment horizontal="left" vertical="center"/>
    </xf>
    <xf numFmtId="0" fontId="12" fillId="0" borderId="8"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7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25" fillId="5" borderId="123" xfId="0" applyFont="1" applyFill="1" applyBorder="1" applyAlignment="1">
      <alignment horizontal="center" vertical="center"/>
    </xf>
    <xf numFmtId="0" fontId="25" fillId="5" borderId="124" xfId="0" applyFont="1" applyFill="1" applyBorder="1" applyAlignment="1">
      <alignment horizontal="center" vertical="center"/>
    </xf>
    <xf numFmtId="0" fontId="61" fillId="0" borderId="0" xfId="0" applyFont="1" applyAlignment="1">
      <alignment horizontal="center" vertical="center"/>
    </xf>
    <xf numFmtId="0" fontId="40" fillId="0" borderId="0" xfId="0" applyFont="1" applyAlignment="1">
      <alignment horizontal="center"/>
    </xf>
    <xf numFmtId="181" fontId="46" fillId="0" borderId="0" xfId="0" applyNumberFormat="1" applyFont="1" applyAlignment="1">
      <alignment horizontal="center"/>
    </xf>
    <xf numFmtId="58" fontId="40" fillId="0" borderId="0" xfId="0" applyNumberFormat="1" applyFont="1" applyAlignment="1">
      <alignment horizontal="distributed"/>
    </xf>
    <xf numFmtId="0" fontId="40" fillId="0" borderId="0" xfId="0" applyFont="1" applyAlignment="1">
      <alignment horizontal="distributed"/>
    </xf>
    <xf numFmtId="0" fontId="42" fillId="0" borderId="11"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11"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5" xfId="0" applyFont="1" applyFill="1" applyBorder="1" applyAlignment="1">
      <alignment horizontal="right" vertical="center"/>
    </xf>
    <xf numFmtId="0" fontId="42" fillId="0" borderId="6" xfId="0" applyFont="1" applyFill="1" applyBorder="1" applyAlignment="1">
      <alignment horizontal="right" vertical="center"/>
    </xf>
    <xf numFmtId="0" fontId="42" fillId="0" borderId="7" xfId="0" applyFont="1" applyFill="1" applyBorder="1" applyAlignment="1">
      <alignment horizontal="right" vertical="center"/>
    </xf>
    <xf numFmtId="0" fontId="43" fillId="0" borderId="0" xfId="0" applyFont="1" applyFill="1" applyAlignment="1">
      <alignment horizontal="center" vertical="center"/>
    </xf>
    <xf numFmtId="0" fontId="11" fillId="4" borderId="0" xfId="0" applyFont="1" applyFill="1" applyBorder="1" applyAlignment="1" applyProtection="1">
      <alignment horizontal="center" vertical="center"/>
      <protection locked="0"/>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xf>
    <xf numFmtId="0" fontId="42" fillId="0" borderId="4"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2" xfId="0" applyFont="1" applyFill="1" applyBorder="1" applyAlignment="1">
      <alignment horizontal="left" vertical="center"/>
    </xf>
    <xf numFmtId="0" fontId="42" fillId="0" borderId="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42" fillId="0" borderId="3"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4"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78"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89"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82" xfId="0" applyFont="1" applyFill="1" applyBorder="1" applyAlignment="1">
      <alignment horizontal="center" vertical="center"/>
    </xf>
    <xf numFmtId="0" fontId="42" fillId="0" borderId="79" xfId="0" applyFont="1" applyFill="1" applyBorder="1" applyAlignment="1">
      <alignment horizontal="center" vertical="center" wrapText="1"/>
    </xf>
    <xf numFmtId="0" fontId="42" fillId="0" borderId="80"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83" xfId="0" applyFont="1" applyFill="1" applyBorder="1" applyAlignment="1">
      <alignment horizontal="center" vertical="center"/>
    </xf>
    <xf numFmtId="0" fontId="42" fillId="0" borderId="3" xfId="0" applyFont="1" applyFill="1" applyBorder="1" applyAlignment="1">
      <alignment horizontal="right" vertical="center"/>
    </xf>
    <xf numFmtId="0" fontId="42" fillId="0" borderId="4" xfId="0" applyFont="1" applyFill="1" applyBorder="1" applyAlignment="1">
      <alignment horizontal="right" vertical="center"/>
    </xf>
    <xf numFmtId="0" fontId="42" fillId="0" borderId="79" xfId="0" applyFont="1" applyFill="1" applyBorder="1" applyAlignment="1">
      <alignment horizontal="right" vertical="center"/>
    </xf>
    <xf numFmtId="0" fontId="42" fillId="0" borderId="80" xfId="0" applyFont="1" applyFill="1" applyBorder="1" applyAlignment="1">
      <alignment horizontal="right" vertical="center"/>
    </xf>
    <xf numFmtId="0" fontId="42" fillId="0" borderId="90" xfId="0" applyFont="1" applyFill="1" applyBorder="1" applyAlignment="1">
      <alignment horizontal="right" vertical="center"/>
    </xf>
    <xf numFmtId="0" fontId="42" fillId="0" borderId="91" xfId="0" applyFont="1" applyFill="1" applyBorder="1" applyAlignment="1">
      <alignment horizontal="right" vertical="center"/>
    </xf>
    <xf numFmtId="0" fontId="42" fillId="0" borderId="4"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11" fillId="0" borderId="1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12" xfId="0" applyFont="1" applyFill="1" applyBorder="1" applyAlignment="1">
      <alignment horizontal="right" vertical="center"/>
    </xf>
    <xf numFmtId="0" fontId="11" fillId="0" borderId="7" xfId="0" applyFont="1" applyFill="1" applyBorder="1" applyAlignment="1">
      <alignment horizontal="right" vertical="center"/>
    </xf>
    <xf numFmtId="0" fontId="42" fillId="0" borderId="78" xfId="0" applyFont="1" applyFill="1" applyBorder="1" applyAlignment="1">
      <alignment horizontal="right" vertical="center"/>
    </xf>
    <xf numFmtId="0" fontId="42" fillId="0" borderId="89" xfId="0" applyFont="1" applyFill="1" applyBorder="1" applyAlignment="1">
      <alignment horizontal="right" vertical="center"/>
    </xf>
    <xf numFmtId="0" fontId="11" fillId="0" borderId="90" xfId="0" applyFont="1" applyFill="1" applyBorder="1" applyAlignment="1" applyProtection="1">
      <alignment horizontal="center" vertical="center"/>
      <protection locked="0"/>
    </xf>
    <xf numFmtId="0" fontId="11" fillId="0" borderId="91" xfId="0"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textRotation="255"/>
      <protection locked="0"/>
    </xf>
    <xf numFmtId="0" fontId="11" fillId="0" borderId="12" xfId="0" applyFont="1" applyFill="1" applyBorder="1" applyAlignment="1" applyProtection="1">
      <alignment horizontal="center" vertical="center" textRotation="255"/>
      <protection locked="0"/>
    </xf>
    <xf numFmtId="0" fontId="11" fillId="0" borderId="5" xfId="0" applyFont="1" applyFill="1" applyBorder="1" applyAlignment="1" applyProtection="1">
      <alignment horizontal="center" vertical="center" textRotation="255"/>
      <protection locked="0"/>
    </xf>
    <xf numFmtId="0" fontId="11" fillId="0" borderId="7" xfId="0" applyFont="1" applyFill="1" applyBorder="1" applyAlignment="1" applyProtection="1">
      <alignment horizontal="center" vertical="center" textRotation="255"/>
      <protection locked="0"/>
    </xf>
    <xf numFmtId="0" fontId="11" fillId="4" borderId="11" xfId="0" applyFont="1" applyFill="1" applyBorder="1" applyAlignment="1" applyProtection="1">
      <alignment horizontal="center" vertical="center" textRotation="255"/>
      <protection locked="0"/>
    </xf>
    <xf numFmtId="0" fontId="11" fillId="4" borderId="0" xfId="0" applyFont="1" applyFill="1" applyAlignment="1" applyProtection="1">
      <alignment horizontal="center" vertical="center" textRotation="255"/>
      <protection locked="0"/>
    </xf>
    <xf numFmtId="0" fontId="11" fillId="4" borderId="12" xfId="0" applyFont="1" applyFill="1" applyBorder="1" applyAlignment="1" applyProtection="1">
      <alignment horizontal="center" vertical="center" textRotation="255"/>
      <protection locked="0"/>
    </xf>
    <xf numFmtId="0" fontId="11" fillId="4" borderId="5" xfId="0" applyFont="1" applyFill="1" applyBorder="1" applyAlignment="1" applyProtection="1">
      <alignment horizontal="center" vertical="center" textRotation="255"/>
      <protection locked="0"/>
    </xf>
    <xf numFmtId="0" fontId="11" fillId="4" borderId="6" xfId="0" applyFont="1" applyFill="1" applyBorder="1" applyAlignment="1" applyProtection="1">
      <alignment horizontal="center" vertical="center" textRotation="255"/>
      <protection locked="0"/>
    </xf>
    <xf numFmtId="0" fontId="11" fillId="4" borderId="7" xfId="0" applyFont="1" applyFill="1" applyBorder="1" applyAlignment="1" applyProtection="1">
      <alignment horizontal="center" vertical="center" textRotation="255"/>
      <protection locked="0"/>
    </xf>
    <xf numFmtId="181" fontId="11" fillId="0" borderId="11" xfId="0" applyNumberFormat="1" applyFont="1" applyFill="1" applyBorder="1" applyAlignment="1">
      <alignment horizontal="center" vertical="center" shrinkToFit="1"/>
    </xf>
    <xf numFmtId="181" fontId="11" fillId="0" borderId="0" xfId="0" applyNumberFormat="1" applyFont="1" applyFill="1" applyAlignment="1">
      <alignment horizontal="center" vertical="center" shrinkToFit="1"/>
    </xf>
    <xf numFmtId="181" fontId="11" fillId="0" borderId="12" xfId="0" applyNumberFormat="1" applyFont="1" applyFill="1" applyBorder="1" applyAlignment="1">
      <alignment horizontal="center" vertical="center" shrinkToFit="1"/>
    </xf>
    <xf numFmtId="181" fontId="11" fillId="0" borderId="5" xfId="0" applyNumberFormat="1" applyFont="1" applyFill="1" applyBorder="1" applyAlignment="1">
      <alignment horizontal="center" vertical="center" shrinkToFit="1"/>
    </xf>
    <xf numFmtId="181" fontId="11" fillId="0" borderId="6" xfId="0" applyNumberFormat="1" applyFont="1" applyFill="1" applyBorder="1" applyAlignment="1">
      <alignment horizontal="center" vertical="center" shrinkToFit="1"/>
    </xf>
    <xf numFmtId="181" fontId="11" fillId="0" borderId="7" xfId="0" applyNumberFormat="1" applyFont="1" applyFill="1" applyBorder="1" applyAlignment="1">
      <alignment horizontal="center" vertical="center" shrinkToFi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181" fontId="11" fillId="0" borderId="11" xfId="0" applyNumberFormat="1" applyFont="1" applyFill="1" applyBorder="1" applyAlignment="1">
      <alignment horizontal="right" vertical="center" shrinkToFit="1"/>
    </xf>
    <xf numFmtId="181" fontId="11" fillId="0" borderId="0" xfId="0" applyNumberFormat="1" applyFont="1" applyFill="1" applyAlignment="1">
      <alignment horizontal="right" vertical="center" shrinkToFit="1"/>
    </xf>
    <xf numFmtId="181" fontId="11" fillId="0" borderId="12" xfId="0" applyNumberFormat="1" applyFont="1" applyFill="1" applyBorder="1" applyAlignment="1">
      <alignment horizontal="right" vertical="center" shrinkToFit="1"/>
    </xf>
    <xf numFmtId="181" fontId="11" fillId="0" borderId="5" xfId="0" applyNumberFormat="1" applyFont="1" applyFill="1" applyBorder="1" applyAlignment="1">
      <alignment horizontal="right" vertical="center" shrinkToFit="1"/>
    </xf>
    <xf numFmtId="181" fontId="11" fillId="0" borderId="6" xfId="0" applyNumberFormat="1" applyFont="1" applyFill="1" applyBorder="1" applyAlignment="1">
      <alignment horizontal="right" vertical="center" shrinkToFit="1"/>
    </xf>
    <xf numFmtId="181" fontId="11" fillId="0" borderId="7" xfId="0" applyNumberFormat="1" applyFont="1" applyFill="1" applyBorder="1" applyAlignment="1">
      <alignment horizontal="right" vertical="center" shrinkToFit="1"/>
    </xf>
    <xf numFmtId="0" fontId="11" fillId="0" borderId="0" xfId="0" applyFont="1" applyFill="1" applyAlignment="1">
      <alignment horizontal="center" vertical="center"/>
    </xf>
    <xf numFmtId="0" fontId="11" fillId="0" borderId="6" xfId="0" applyFont="1" applyFill="1" applyBorder="1" applyAlignment="1">
      <alignment horizontal="center" vertical="center"/>
    </xf>
    <xf numFmtId="38" fontId="11" fillId="0" borderId="89" xfId="6" applyFont="1" applyFill="1" applyBorder="1" applyAlignment="1">
      <alignment horizontal="center" vertical="center" shrinkToFit="1"/>
    </xf>
    <xf numFmtId="38" fontId="11" fillId="0" borderId="90" xfId="6" applyFont="1" applyFill="1" applyBorder="1" applyAlignment="1">
      <alignment horizontal="center" vertical="center" shrinkToFit="1"/>
    </xf>
    <xf numFmtId="38" fontId="11" fillId="0" borderId="81" xfId="6" applyFont="1" applyFill="1" applyBorder="1" applyAlignment="1">
      <alignment horizontal="center" vertical="center" shrinkToFit="1"/>
    </xf>
    <xf numFmtId="38" fontId="11" fillId="0" borderId="82" xfId="6" applyFont="1" applyFill="1" applyBorder="1" applyAlignment="1">
      <alignment horizontal="center" vertical="center" shrinkToFit="1"/>
    </xf>
    <xf numFmtId="0" fontId="11" fillId="0" borderId="11" xfId="0" applyFont="1" applyFill="1" applyBorder="1" applyAlignment="1" applyProtection="1">
      <alignment horizontal="right" vertical="center" shrinkToFit="1"/>
      <protection locked="0"/>
    </xf>
    <xf numFmtId="0" fontId="11" fillId="0" borderId="0" xfId="0" applyFont="1" applyFill="1" applyAlignment="1" applyProtection="1">
      <alignment horizontal="right" vertical="center" shrinkToFit="1"/>
      <protection locked="0"/>
    </xf>
    <xf numFmtId="0" fontId="11" fillId="0" borderId="12" xfId="0" applyFont="1" applyFill="1" applyBorder="1" applyAlignment="1" applyProtection="1">
      <alignment horizontal="righ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6" xfId="0" applyFont="1" applyFill="1" applyBorder="1" applyAlignment="1" applyProtection="1">
      <alignment horizontal="right" vertical="center" shrinkToFit="1"/>
      <protection locked="0"/>
    </xf>
    <xf numFmtId="0" fontId="11" fillId="0" borderId="7" xfId="0" applyFont="1" applyFill="1" applyBorder="1" applyAlignment="1" applyProtection="1">
      <alignment horizontal="right" vertical="center" shrinkToFit="1"/>
      <protection locked="0"/>
    </xf>
    <xf numFmtId="185" fontId="11" fillId="0" borderId="11" xfId="6" applyNumberFormat="1" applyFont="1" applyFill="1" applyBorder="1" applyAlignment="1">
      <alignment horizontal="right" vertical="center" shrinkToFit="1"/>
    </xf>
    <xf numFmtId="185" fontId="11" fillId="0" borderId="0" xfId="6" applyNumberFormat="1" applyFont="1" applyFill="1" applyAlignment="1">
      <alignment horizontal="right" vertical="center" shrinkToFit="1"/>
    </xf>
    <xf numFmtId="185" fontId="11" fillId="0" borderId="12" xfId="6" applyNumberFormat="1" applyFont="1" applyFill="1" applyBorder="1" applyAlignment="1">
      <alignment horizontal="right" vertical="center" shrinkToFit="1"/>
    </xf>
    <xf numFmtId="185" fontId="11" fillId="0" borderId="5" xfId="6" applyNumberFormat="1" applyFont="1" applyFill="1" applyBorder="1" applyAlignment="1">
      <alignment horizontal="right" vertical="center" shrinkToFit="1"/>
    </xf>
    <xf numFmtId="185" fontId="11" fillId="0" borderId="6" xfId="6" applyNumberFormat="1" applyFont="1" applyFill="1" applyBorder="1" applyAlignment="1">
      <alignment horizontal="right" vertical="center" shrinkToFit="1"/>
    </xf>
    <xf numFmtId="185" fontId="11" fillId="0" borderId="7" xfId="6" applyNumberFormat="1" applyFont="1" applyFill="1" applyBorder="1" applyAlignment="1">
      <alignment horizontal="right" vertical="center" shrinkToFit="1"/>
    </xf>
    <xf numFmtId="0" fontId="11" fillId="0" borderId="0" xfId="0" applyFont="1" applyFill="1" applyAlignment="1">
      <alignment horizontal="right" vertical="center" shrinkToFit="1"/>
    </xf>
    <xf numFmtId="0" fontId="11" fillId="0" borderId="12" xfId="0" applyFont="1" applyFill="1" applyBorder="1" applyAlignment="1">
      <alignment horizontal="right" vertical="center" shrinkToFit="1"/>
    </xf>
    <xf numFmtId="0" fontId="11" fillId="0" borderId="11" xfId="0"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11" fillId="0" borderId="6" xfId="0" applyFont="1" applyFill="1" applyBorder="1" applyAlignment="1">
      <alignment horizontal="right" vertical="center" shrinkToFit="1"/>
    </xf>
    <xf numFmtId="0" fontId="11" fillId="0" borderId="7" xfId="0" applyFont="1" applyFill="1" applyBorder="1" applyAlignment="1">
      <alignment horizontal="right" vertical="center" shrinkToFit="1"/>
    </xf>
    <xf numFmtId="38" fontId="11" fillId="0" borderId="11" xfId="0" applyNumberFormat="1" applyFont="1" applyFill="1" applyBorder="1" applyAlignment="1">
      <alignment horizontal="right" vertical="center" shrinkToFi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0" fillId="0" borderId="51" xfId="0" applyBorder="1" applyAlignment="1">
      <alignment horizontal="center"/>
    </xf>
    <xf numFmtId="0" fontId="0" fillId="0" borderId="21" xfId="0" applyBorder="1" applyAlignment="1">
      <alignment horizontal="center"/>
    </xf>
    <xf numFmtId="0" fontId="0" fillId="0" borderId="140"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9" fillId="0" borderId="0" xfId="0" applyFont="1" applyAlignment="1">
      <alignment horizontal="center" vertical="center"/>
    </xf>
    <xf numFmtId="0" fontId="0" fillId="4" borderId="136" xfId="0" applyFill="1" applyBorder="1" applyAlignment="1">
      <alignment horizontal="center"/>
    </xf>
    <xf numFmtId="0" fontId="0" fillId="4" borderId="137" xfId="0" applyFill="1" applyBorder="1" applyAlignment="1">
      <alignment horizontal="center"/>
    </xf>
    <xf numFmtId="0" fontId="0" fillId="4" borderId="139" xfId="0" applyFill="1" applyBorder="1" applyAlignment="1">
      <alignment horizontal="center"/>
    </xf>
    <xf numFmtId="0" fontId="33" fillId="0" borderId="21" xfId="0" applyFont="1" applyBorder="1" applyAlignment="1">
      <alignment vertical="center"/>
    </xf>
    <xf numFmtId="0" fontId="49" fillId="6" borderId="136" xfId="3" applyFont="1" applyFill="1" applyBorder="1" applyAlignment="1">
      <alignment horizontal="center" vertical="center"/>
    </xf>
    <xf numFmtId="0" fontId="49" fillId="6" borderId="137" xfId="3" applyFont="1" applyFill="1" applyBorder="1" applyAlignment="1">
      <alignment horizontal="center" vertical="center"/>
    </xf>
    <xf numFmtId="0" fontId="49" fillId="6" borderId="138" xfId="3" applyFont="1" applyFill="1" applyBorder="1" applyAlignment="1">
      <alignment horizontal="center" vertical="center"/>
    </xf>
    <xf numFmtId="0" fontId="50" fillId="0" borderId="21" xfId="3" applyFont="1" applyFill="1" applyBorder="1" applyAlignment="1">
      <alignment vertical="center"/>
    </xf>
    <xf numFmtId="0" fontId="9" fillId="6" borderId="17" xfId="3" applyFont="1" applyFill="1" applyBorder="1" applyAlignment="1">
      <alignment horizontal="center" vertical="center"/>
    </xf>
    <xf numFmtId="0" fontId="9" fillId="6" borderId="30" xfId="3" applyFont="1" applyFill="1" applyBorder="1" applyAlignment="1">
      <alignment horizontal="center" vertical="center"/>
    </xf>
    <xf numFmtId="38" fontId="33" fillId="0" borderId="21" xfId="6" applyFont="1" applyBorder="1" applyAlignment="1">
      <alignment horizontal="left" vertical="center"/>
    </xf>
    <xf numFmtId="0" fontId="0" fillId="0" borderId="136"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9" fillId="6" borderId="16" xfId="3" applyFont="1" applyFill="1" applyBorder="1" applyAlignment="1">
      <alignment horizontal="center" vertical="center"/>
    </xf>
    <xf numFmtId="0" fontId="9" fillId="6" borderId="1" xfId="3" applyFont="1" applyFill="1" applyBorder="1" applyAlignment="1">
      <alignment horizontal="center" vertical="center"/>
    </xf>
    <xf numFmtId="0" fontId="9" fillId="6" borderId="22" xfId="3" applyFont="1" applyFill="1" applyBorder="1" applyAlignment="1">
      <alignment horizontal="center" vertical="center"/>
    </xf>
    <xf numFmtId="0" fontId="9" fillId="6" borderId="8" xfId="3" applyFont="1" applyFill="1" applyBorder="1" applyAlignment="1">
      <alignment horizontal="center" vertical="center"/>
    </xf>
    <xf numFmtId="0" fontId="9" fillId="6" borderId="24" xfId="3" applyFont="1" applyFill="1" applyBorder="1" applyAlignment="1">
      <alignment horizontal="center" vertical="center"/>
    </xf>
    <xf numFmtId="0" fontId="9" fillId="6" borderId="10" xfId="3" applyFont="1" applyFill="1" applyBorder="1" applyAlignment="1">
      <alignment horizontal="center" vertical="center"/>
    </xf>
    <xf numFmtId="0" fontId="33" fillId="0" borderId="21" xfId="0" applyFont="1" applyBorder="1" applyAlignment="1">
      <alignment horizontal="left" vertical="center"/>
    </xf>
    <xf numFmtId="0" fontId="9" fillId="6" borderId="15" xfId="3" applyFont="1" applyFill="1" applyBorder="1" applyAlignment="1">
      <alignment horizontal="center" vertical="center"/>
    </xf>
    <xf numFmtId="0" fontId="9" fillId="6" borderId="27" xfId="3" applyFont="1" applyFill="1" applyBorder="1" applyAlignment="1">
      <alignment horizontal="center" vertical="center"/>
    </xf>
    <xf numFmtId="0" fontId="10" fillId="6" borderId="0" xfId="1" applyFont="1" applyFill="1" applyBorder="1" applyAlignment="1">
      <alignment horizontal="left" vertical="center" wrapText="1"/>
    </xf>
    <xf numFmtId="0" fontId="11" fillId="6" borderId="0" xfId="1" applyFont="1" applyFill="1" applyBorder="1" applyAlignment="1">
      <alignment horizontal="left" vertical="center" wrapText="1"/>
    </xf>
    <xf numFmtId="0" fontId="8" fillId="0" borderId="0" xfId="1" applyFont="1" applyFill="1" applyAlignment="1">
      <alignment horizontal="center" vertical="center"/>
    </xf>
    <xf numFmtId="0" fontId="6" fillId="6" borderId="27" xfId="1" applyFont="1" applyFill="1" applyBorder="1" applyAlignment="1">
      <alignment horizontal="center" vertical="center" shrinkToFit="1"/>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176" fontId="6" fillId="6" borderId="127" xfId="1" applyNumberFormat="1" applyFont="1" applyFill="1" applyBorder="1" applyAlignment="1">
      <alignment horizontal="center" vertical="center" shrinkToFit="1"/>
    </xf>
    <xf numFmtId="176" fontId="6" fillId="6" borderId="29" xfId="1" applyNumberFormat="1" applyFont="1" applyFill="1" applyBorder="1" applyAlignment="1">
      <alignment horizontal="center" vertical="center" shrinkToFit="1"/>
    </xf>
    <xf numFmtId="0" fontId="6" fillId="6" borderId="67" xfId="1" applyFont="1" applyFill="1" applyBorder="1" applyAlignment="1">
      <alignment horizontal="center" vertical="center" shrinkToFit="1"/>
    </xf>
    <xf numFmtId="0" fontId="6" fillId="6" borderId="68"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33"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6" borderId="30" xfId="1" applyFont="1" applyFill="1" applyBorder="1" applyAlignment="1">
      <alignment horizontal="center" vertical="center" shrinkToFit="1"/>
    </xf>
    <xf numFmtId="0" fontId="6" fillId="2" borderId="0" xfId="0" applyFont="1" applyFill="1" applyAlignment="1">
      <alignment horizontal="left" vertical="center"/>
    </xf>
    <xf numFmtId="0" fontId="10" fillId="2" borderId="13"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8" fillId="2" borderId="25"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14" xfId="0" applyFont="1" applyFill="1" applyBorder="1" applyAlignment="1">
      <alignment horizontal="center" vertical="center"/>
    </xf>
    <xf numFmtId="0" fontId="10" fillId="0" borderId="6"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1" fillId="2" borderId="89" xfId="0" applyFont="1" applyFill="1" applyBorder="1" applyAlignment="1">
      <alignment horizontal="center" vertical="center"/>
    </xf>
    <xf numFmtId="0" fontId="11" fillId="2" borderId="81" xfId="0" applyFont="1" applyFill="1" applyBorder="1" applyAlignment="1">
      <alignment horizontal="center" vertical="center"/>
    </xf>
    <xf numFmtId="0" fontId="17" fillId="2" borderId="79"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82" xfId="0" applyFont="1" applyFill="1" applyBorder="1" applyAlignment="1">
      <alignment horizontal="left" vertical="center" wrapText="1"/>
    </xf>
    <xf numFmtId="0" fontId="8" fillId="2" borderId="0" xfId="1" applyFont="1" applyFill="1" applyAlignment="1">
      <alignment horizontal="center"/>
    </xf>
    <xf numFmtId="0" fontId="10" fillId="2" borderId="3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1" fillId="2" borderId="3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0" fillId="2" borderId="102"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7" fillId="2" borderId="80"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83" xfId="0" applyFont="1" applyFill="1" applyBorder="1" applyAlignment="1">
      <alignment horizontal="left" vertical="center" wrapText="1"/>
    </xf>
    <xf numFmtId="0" fontId="11" fillId="2" borderId="90" xfId="0" applyFont="1" applyFill="1" applyBorder="1" applyAlignment="1">
      <alignment horizontal="center" vertical="center"/>
    </xf>
    <xf numFmtId="0" fontId="11" fillId="2" borderId="82" xfId="0" applyFont="1" applyFill="1" applyBorder="1" applyAlignment="1">
      <alignment horizontal="center" vertical="center"/>
    </xf>
    <xf numFmtId="0" fontId="10" fillId="2" borderId="91"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0" fillId="0" borderId="79"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28" fillId="0" borderId="0" xfId="0" applyFont="1" applyAlignment="1">
      <alignment horizontal="center" vertical="center"/>
    </xf>
    <xf numFmtId="0" fontId="0" fillId="0" borderId="1" xfId="0" applyBorder="1" applyAlignment="1">
      <alignment horizontal="center" vertical="center" shrinkToFit="1"/>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181" fontId="0" fillId="4" borderId="1" xfId="0" applyNumberFormat="1" applyFill="1" applyBorder="1" applyAlignment="1" applyProtection="1">
      <alignment horizontal="right" vertical="center"/>
      <protection locked="0"/>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184" fontId="0" fillId="0" borderId="56" xfId="0" applyNumberFormat="1" applyBorder="1" applyAlignment="1">
      <alignment horizontal="center" vertical="center"/>
    </xf>
    <xf numFmtId="184" fontId="0" fillId="0" borderId="57" xfId="0" applyNumberFormat="1" applyBorder="1" applyAlignment="1">
      <alignment horizontal="center" vertical="center"/>
    </xf>
    <xf numFmtId="181" fontId="0" fillId="0" borderId="1" xfId="0" applyNumberFormat="1" applyBorder="1" applyAlignment="1">
      <alignment horizontal="right" vertical="center"/>
    </xf>
    <xf numFmtId="58" fontId="40" fillId="0" borderId="0" xfId="0" applyNumberFormat="1" applyFont="1" applyAlignment="1">
      <alignment horizontal="center"/>
    </xf>
    <xf numFmtId="0" fontId="15" fillId="0" borderId="0" xfId="0" applyFont="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111" xfId="0" applyFont="1" applyBorder="1" applyAlignment="1">
      <alignment horizontal="center" vertical="center"/>
    </xf>
    <xf numFmtId="0" fontId="12" fillId="0" borderId="52" xfId="0" applyFont="1" applyBorder="1" applyAlignment="1">
      <alignment horizontal="center" vertical="center"/>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12" fillId="0" borderId="51" xfId="0" applyFont="1" applyBorder="1" applyAlignment="1">
      <alignment horizontal="center" vertical="center"/>
    </xf>
    <xf numFmtId="0" fontId="12" fillId="0" borderId="21" xfId="0" applyFont="1" applyBorder="1" applyAlignment="1">
      <alignment horizontal="center" vertical="center"/>
    </xf>
    <xf numFmtId="0" fontId="12" fillId="0" borderId="112" xfId="0" applyFont="1" applyBorder="1" applyAlignment="1">
      <alignment horizontal="center" vertical="center" textRotation="255" shrinkToFit="1"/>
    </xf>
    <xf numFmtId="0" fontId="12" fillId="0" borderId="54" xfId="0" applyFont="1" applyBorder="1" applyAlignment="1">
      <alignment horizontal="center" vertical="center" textRotation="255" shrinkToFit="1"/>
    </xf>
    <xf numFmtId="0" fontId="12" fillId="0" borderId="111" xfId="0" applyFont="1" applyBorder="1" applyAlignment="1">
      <alignment horizontal="center" vertical="center" textRotation="255" shrinkToFit="1"/>
    </xf>
    <xf numFmtId="0" fontId="12" fillId="0" borderId="52" xfId="0" applyFont="1" applyBorder="1" applyAlignment="1">
      <alignment horizontal="center" vertical="center" textRotation="255" shrinkToFit="1"/>
    </xf>
    <xf numFmtId="187" fontId="12" fillId="0" borderId="31" xfId="0" applyNumberFormat="1" applyFont="1" applyBorder="1" applyAlignment="1">
      <alignment horizontal="right" vertical="center"/>
    </xf>
    <xf numFmtId="187" fontId="12" fillId="0" borderId="33" xfId="0" applyNumberFormat="1" applyFont="1" applyBorder="1" applyAlignment="1">
      <alignment horizontal="right" vertical="center"/>
    </xf>
    <xf numFmtId="187" fontId="12" fillId="0" borderId="49" xfId="0" applyNumberFormat="1" applyFont="1" applyBorder="1" applyAlignment="1">
      <alignment horizontal="right" vertical="center"/>
    </xf>
    <xf numFmtId="0" fontId="12" fillId="0" borderId="59" xfId="0" applyFont="1" applyFill="1" applyBorder="1" applyAlignment="1">
      <alignment horizontal="left" vertical="center"/>
    </xf>
    <xf numFmtId="0" fontId="12" fillId="0" borderId="6" xfId="0" applyFont="1" applyFill="1" applyBorder="1" applyAlignment="1">
      <alignment horizontal="left" vertical="center"/>
    </xf>
    <xf numFmtId="187" fontId="12" fillId="4" borderId="59" xfId="0" applyNumberFormat="1" applyFont="1" applyFill="1" applyBorder="1" applyAlignment="1">
      <alignment vertical="center"/>
    </xf>
    <xf numFmtId="187" fontId="12" fillId="4" borderId="6" xfId="0" applyNumberFormat="1" applyFont="1" applyFill="1" applyBorder="1" applyAlignment="1">
      <alignment vertical="center"/>
    </xf>
    <xf numFmtId="187" fontId="12" fillId="4" borderId="60" xfId="0" applyNumberFormat="1" applyFont="1" applyFill="1" applyBorder="1" applyAlignment="1">
      <alignment vertical="center"/>
    </xf>
    <xf numFmtId="0" fontId="12" fillId="0" borderId="61" xfId="0" applyFont="1" applyFill="1" applyBorder="1" applyAlignment="1">
      <alignment horizontal="left" vertical="center"/>
    </xf>
    <xf numFmtId="0" fontId="12" fillId="0" borderId="9" xfId="0" applyFont="1" applyFill="1" applyBorder="1" applyAlignment="1">
      <alignment horizontal="left" vertical="center"/>
    </xf>
    <xf numFmtId="187" fontId="12" fillId="0" borderId="61" xfId="0" applyNumberFormat="1" applyFont="1" applyBorder="1" applyAlignment="1">
      <alignment vertical="center"/>
    </xf>
    <xf numFmtId="187" fontId="12" fillId="0" borderId="9" xfId="0" applyNumberFormat="1" applyFont="1" applyBorder="1" applyAlignment="1">
      <alignment vertical="center"/>
    </xf>
    <xf numFmtId="187" fontId="12" fillId="0" borderId="62" xfId="0" applyNumberFormat="1" applyFont="1" applyBorder="1" applyAlignment="1">
      <alignment vertical="center"/>
    </xf>
    <xf numFmtId="187" fontId="12" fillId="0" borderId="61" xfId="0" applyNumberFormat="1" applyFont="1" applyFill="1" applyBorder="1" applyAlignment="1">
      <alignment vertical="center"/>
    </xf>
    <xf numFmtId="187" fontId="12" fillId="0" borderId="9" xfId="0" applyNumberFormat="1" applyFont="1" applyFill="1" applyBorder="1" applyAlignment="1">
      <alignment vertical="center"/>
    </xf>
    <xf numFmtId="187" fontId="12" fillId="0" borderId="62" xfId="0" applyNumberFormat="1" applyFont="1" applyFill="1" applyBorder="1" applyAlignment="1">
      <alignment vertical="center"/>
    </xf>
    <xf numFmtId="187" fontId="12" fillId="4" borderId="61" xfId="0" applyNumberFormat="1" applyFont="1" applyFill="1" applyBorder="1" applyAlignment="1">
      <alignment vertical="center"/>
    </xf>
    <xf numFmtId="187" fontId="12" fillId="4" borderId="9" xfId="0" applyNumberFormat="1" applyFont="1" applyFill="1" applyBorder="1" applyAlignment="1">
      <alignment vertical="center"/>
    </xf>
    <xf numFmtId="187" fontId="12" fillId="4" borderId="62" xfId="0" applyNumberFormat="1" applyFont="1" applyFill="1" applyBorder="1" applyAlignment="1">
      <alignment vertical="center"/>
    </xf>
    <xf numFmtId="0" fontId="12" fillId="0" borderId="9" xfId="0" applyFont="1" applyFill="1" applyBorder="1" applyAlignment="1">
      <alignment horizontal="left" vertical="center" shrinkToFit="1"/>
    </xf>
    <xf numFmtId="0" fontId="12" fillId="0" borderId="6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113" xfId="0" applyFont="1" applyFill="1" applyBorder="1" applyAlignment="1">
      <alignment horizontal="left" vertical="center"/>
    </xf>
    <xf numFmtId="187" fontId="12" fillId="0" borderId="64" xfId="0" applyNumberFormat="1" applyFont="1" applyFill="1" applyBorder="1" applyAlignment="1">
      <alignment vertical="center"/>
    </xf>
    <xf numFmtId="187" fontId="12" fillId="0" borderId="113" xfId="0" applyNumberFormat="1" applyFont="1" applyFill="1" applyBorder="1" applyAlignment="1">
      <alignment vertical="center"/>
    </xf>
    <xf numFmtId="187" fontId="12" fillId="0" borderId="65" xfId="0" applyNumberFormat="1" applyFont="1" applyFill="1" applyBorder="1" applyAlignment="1">
      <alignment vertical="center"/>
    </xf>
    <xf numFmtId="0" fontId="12" fillId="0" borderId="38" xfId="0" applyFont="1" applyFill="1" applyBorder="1" applyAlignment="1">
      <alignment horizontal="left" vertical="center" shrinkToFit="1"/>
    </xf>
    <xf numFmtId="187" fontId="12" fillId="4" borderId="70" xfId="0" applyNumberFormat="1" applyFont="1" applyFill="1" applyBorder="1" applyAlignment="1">
      <alignment vertical="center"/>
    </xf>
    <xf numFmtId="187" fontId="12" fillId="4" borderId="38" xfId="0" applyNumberFormat="1" applyFont="1" applyFill="1" applyBorder="1" applyAlignment="1">
      <alignment vertical="center"/>
    </xf>
    <xf numFmtId="187" fontId="12" fillId="4" borderId="128" xfId="0" applyNumberFormat="1" applyFont="1" applyFill="1" applyBorder="1" applyAlignment="1">
      <alignment vertical="center"/>
    </xf>
    <xf numFmtId="0" fontId="12" fillId="0" borderId="130" xfId="0" applyFont="1" applyFill="1" applyBorder="1" applyAlignment="1">
      <alignment horizontal="left" vertical="center" shrinkToFit="1"/>
    </xf>
    <xf numFmtId="187" fontId="12" fillId="4" borderId="129" xfId="0" applyNumberFormat="1" applyFont="1" applyFill="1" applyBorder="1" applyAlignment="1">
      <alignment vertical="center"/>
    </xf>
    <xf numFmtId="187" fontId="12" fillId="4" borderId="130" xfId="0" applyNumberFormat="1" applyFont="1" applyFill="1" applyBorder="1" applyAlignment="1">
      <alignment vertical="center"/>
    </xf>
    <xf numFmtId="187" fontId="12" fillId="4" borderId="131" xfId="0" applyNumberFormat="1" applyFont="1" applyFill="1" applyBorder="1" applyAlignment="1">
      <alignment vertical="center"/>
    </xf>
    <xf numFmtId="0" fontId="12" fillId="0" borderId="132" xfId="0" applyFont="1" applyFill="1" applyBorder="1" applyAlignment="1">
      <alignment horizontal="left" vertical="center" shrinkToFit="1"/>
    </xf>
    <xf numFmtId="187" fontId="12" fillId="4" borderId="73" xfId="0" applyNumberFormat="1" applyFont="1" applyFill="1" applyBorder="1" applyAlignment="1">
      <alignment vertical="center"/>
    </xf>
    <xf numFmtId="187" fontId="12" fillId="4" borderId="132" xfId="0" applyNumberFormat="1" applyFont="1" applyFill="1" applyBorder="1" applyAlignment="1">
      <alignment vertical="center"/>
    </xf>
    <xf numFmtId="187" fontId="12" fillId="4" borderId="133" xfId="0" applyNumberFormat="1" applyFont="1" applyFill="1" applyBorder="1" applyAlignment="1">
      <alignment vertical="center"/>
    </xf>
    <xf numFmtId="0" fontId="12" fillId="0" borderId="114" xfId="0" applyFont="1" applyFill="1" applyBorder="1" applyAlignment="1">
      <alignment horizontal="left" vertical="center"/>
    </xf>
    <xf numFmtId="0" fontId="12" fillId="0" borderId="115" xfId="0" applyFont="1" applyFill="1" applyBorder="1" applyAlignment="1">
      <alignment horizontal="left" vertical="center"/>
    </xf>
    <xf numFmtId="0" fontId="12" fillId="0" borderId="116" xfId="0" applyFont="1" applyFill="1" applyBorder="1" applyAlignment="1">
      <alignment horizontal="left" vertical="center"/>
    </xf>
    <xf numFmtId="187" fontId="12" fillId="0" borderId="114" xfId="0" applyNumberFormat="1" applyFont="1" applyFill="1" applyBorder="1" applyAlignment="1">
      <alignment vertical="center"/>
    </xf>
    <xf numFmtId="187" fontId="12" fillId="0" borderId="115" xfId="0" applyNumberFormat="1" applyFont="1" applyFill="1" applyBorder="1" applyAlignment="1">
      <alignment vertical="center"/>
    </xf>
    <xf numFmtId="187" fontId="12" fillId="0" borderId="116" xfId="0" applyNumberFormat="1" applyFont="1" applyFill="1" applyBorder="1" applyAlignment="1">
      <alignment vertical="center"/>
    </xf>
    <xf numFmtId="0" fontId="13" fillId="0" borderId="0" xfId="0" applyFont="1" applyAlignment="1">
      <alignment horizontal="left" vertical="center"/>
    </xf>
    <xf numFmtId="0" fontId="12" fillId="0" borderId="103"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112" xfId="0" applyFont="1" applyBorder="1" applyAlignment="1">
      <alignment horizontal="center" vertical="center" textRotation="255"/>
    </xf>
    <xf numFmtId="0" fontId="12" fillId="0" borderId="54" xfId="0" applyFont="1" applyBorder="1" applyAlignment="1">
      <alignment horizontal="center" vertical="center" textRotation="255"/>
    </xf>
    <xf numFmtId="0" fontId="12" fillId="0" borderId="104" xfId="0" applyFont="1" applyBorder="1" applyAlignment="1">
      <alignment horizontal="center" vertical="center" textRotation="255"/>
    </xf>
    <xf numFmtId="0" fontId="12" fillId="0" borderId="106" xfId="0" applyFont="1" applyBorder="1" applyAlignment="1">
      <alignment horizontal="center" vertical="center" textRotation="255"/>
    </xf>
    <xf numFmtId="0" fontId="12" fillId="0" borderId="38"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132" xfId="0" applyFont="1" applyFill="1" applyBorder="1" applyAlignment="1">
      <alignment horizontal="left" vertical="center"/>
    </xf>
    <xf numFmtId="58" fontId="13" fillId="0" borderId="0" xfId="0" applyNumberFormat="1" applyFont="1" applyAlignment="1">
      <alignment horizontal="center" vertical="center"/>
    </xf>
    <xf numFmtId="0" fontId="13" fillId="0" borderId="0" xfId="0" applyFont="1" applyAlignment="1">
      <alignment horizontal="center" vertical="center"/>
    </xf>
    <xf numFmtId="0" fontId="12" fillId="0" borderId="61" xfId="0" applyFont="1" applyFill="1" applyBorder="1" applyAlignment="1">
      <alignment horizontal="left" vertical="center" shrinkToFit="1"/>
    </xf>
    <xf numFmtId="0" fontId="12" fillId="0" borderId="63" xfId="0" applyFont="1" applyFill="1" applyBorder="1" applyAlignment="1">
      <alignment horizontal="left" vertical="center" shrinkToFit="1"/>
    </xf>
    <xf numFmtId="0" fontId="12" fillId="0" borderId="3" xfId="0" applyFont="1" applyFill="1" applyBorder="1" applyAlignment="1">
      <alignment horizontal="left" vertical="center" shrinkToFit="1"/>
    </xf>
    <xf numFmtId="187" fontId="12" fillId="4" borderId="63" xfId="0" applyNumberFormat="1" applyFont="1" applyFill="1" applyBorder="1" applyAlignment="1">
      <alignment vertical="center"/>
    </xf>
    <xf numFmtId="187" fontId="12" fillId="4" borderId="3" xfId="0" applyNumberFormat="1" applyFont="1" applyFill="1" applyBorder="1" applyAlignment="1">
      <alignment vertical="center"/>
    </xf>
    <xf numFmtId="187" fontId="12" fillId="4" borderId="66" xfId="0" applyNumberFormat="1" applyFont="1" applyFill="1" applyBorder="1" applyAlignment="1">
      <alignment vertical="center"/>
    </xf>
    <xf numFmtId="0" fontId="21" fillId="0" borderId="61" xfId="4" applyFont="1" applyBorder="1" applyAlignment="1">
      <alignment horizontal="left" vertical="center"/>
    </xf>
    <xf numFmtId="0" fontId="21" fillId="0" borderId="10" xfId="4" applyFont="1" applyBorder="1" applyAlignment="1">
      <alignment horizontal="left" vertical="center"/>
    </xf>
    <xf numFmtId="0" fontId="21" fillId="0" borderId="64" xfId="4" applyFont="1" applyBorder="1" applyAlignment="1">
      <alignment horizontal="center" vertical="center"/>
    </xf>
    <xf numFmtId="0" fontId="21" fillId="0" borderId="69" xfId="4" applyFont="1" applyBorder="1" applyAlignment="1">
      <alignment horizontal="center" vertical="center"/>
    </xf>
    <xf numFmtId="0" fontId="23" fillId="0" borderId="0" xfId="4" applyFont="1" applyAlignment="1">
      <alignment horizontal="center"/>
    </xf>
    <xf numFmtId="0" fontId="21" fillId="0" borderId="67" xfId="4" applyFont="1" applyBorder="1" applyAlignment="1">
      <alignment horizontal="center" vertical="center"/>
    </xf>
    <xf numFmtId="0" fontId="21" fillId="0" borderId="23" xfId="4" applyFont="1" applyBorder="1" applyAlignment="1">
      <alignment horizontal="center" vertical="center"/>
    </xf>
    <xf numFmtId="0" fontId="21" fillId="0" borderId="68" xfId="4" applyFont="1" applyBorder="1" applyAlignment="1">
      <alignment horizontal="center" vertical="center"/>
    </xf>
    <xf numFmtId="0" fontId="21" fillId="0" borderId="61" xfId="4" applyFont="1" applyBorder="1" applyAlignment="1">
      <alignment horizontal="center" vertical="center"/>
    </xf>
    <xf numFmtId="0" fontId="21" fillId="0" borderId="10" xfId="4" applyFont="1" applyBorder="1" applyAlignment="1">
      <alignment horizontal="center" vertical="center"/>
    </xf>
    <xf numFmtId="0" fontId="21" fillId="0" borderId="73" xfId="4" applyFont="1" applyBorder="1" applyAlignment="1">
      <alignment horizontal="center" vertical="center"/>
    </xf>
    <xf numFmtId="0" fontId="21" fillId="0" borderId="74" xfId="4" applyFont="1" applyBorder="1" applyAlignment="1">
      <alignment horizontal="center" vertical="center"/>
    </xf>
    <xf numFmtId="0" fontId="64" fillId="0" borderId="136" xfId="0" applyFont="1" applyBorder="1" applyAlignment="1" applyProtection="1">
      <alignment horizontal="center"/>
    </xf>
    <xf numFmtId="0" fontId="64" fillId="0" borderId="137" xfId="0" applyFont="1" applyBorder="1" applyAlignment="1" applyProtection="1">
      <alignment horizontal="center"/>
    </xf>
    <xf numFmtId="0" fontId="64" fillId="0" borderId="139" xfId="0" applyFont="1" applyBorder="1" applyAlignment="1" applyProtection="1">
      <alignment horizontal="center"/>
    </xf>
    <xf numFmtId="0" fontId="16" fillId="0" borderId="184" xfId="0" applyFont="1" applyBorder="1" applyAlignment="1" applyProtection="1">
      <alignment horizontal="center"/>
      <protection locked="0"/>
    </xf>
    <xf numFmtId="0" fontId="16" fillId="0" borderId="185" xfId="0" applyFont="1" applyBorder="1" applyAlignment="1" applyProtection="1">
      <alignment horizontal="center"/>
      <protection locked="0"/>
    </xf>
    <xf numFmtId="0" fontId="16" fillId="0" borderId="186" xfId="0" applyFont="1" applyBorder="1" applyAlignment="1" applyProtection="1">
      <alignment horizontal="center"/>
      <protection locked="0"/>
    </xf>
    <xf numFmtId="0" fontId="16" fillId="0" borderId="103"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49" xfId="0" applyFont="1" applyBorder="1" applyAlignment="1">
      <alignment horizontal="center" vertical="center" shrinkToFit="1"/>
    </xf>
    <xf numFmtId="0" fontId="16" fillId="4" borderId="31" xfId="0" applyFont="1" applyFill="1" applyBorder="1" applyAlignment="1" applyProtection="1">
      <protection locked="0"/>
    </xf>
    <xf numFmtId="0" fontId="12" fillId="4" borderId="33" xfId="0" applyFont="1" applyFill="1" applyBorder="1" applyAlignment="1" applyProtection="1">
      <protection locked="0"/>
    </xf>
    <xf numFmtId="0" fontId="12" fillId="4" borderId="168" xfId="0" applyFont="1" applyFill="1" applyBorder="1" applyAlignment="1" applyProtection="1">
      <protection locked="0"/>
    </xf>
    <xf numFmtId="0" fontId="12" fillId="4" borderId="171" xfId="0" applyFont="1" applyFill="1" applyBorder="1" applyAlignment="1" applyProtection="1">
      <protection locked="0"/>
    </xf>
    <xf numFmtId="0" fontId="12" fillId="4" borderId="105" xfId="0" applyFont="1" applyFill="1" applyBorder="1" applyAlignment="1" applyProtection="1">
      <protection locked="0"/>
    </xf>
    <xf numFmtId="0" fontId="12" fillId="4" borderId="170" xfId="0" applyFont="1" applyFill="1" applyBorder="1" applyAlignment="1" applyProtection="1">
      <protection locked="0"/>
    </xf>
    <xf numFmtId="0" fontId="63" fillId="0" borderId="104" xfId="0" applyFont="1" applyBorder="1" applyAlignment="1">
      <alignment horizontal="distributed" vertical="center"/>
    </xf>
    <xf numFmtId="0" fontId="63" fillId="0" borderId="105" xfId="0" applyFont="1" applyBorder="1" applyAlignment="1">
      <alignment horizontal="distributed" vertical="center"/>
    </xf>
    <xf numFmtId="0" fontId="63" fillId="0" borderId="106" xfId="0" applyFont="1" applyBorder="1" applyAlignment="1">
      <alignment horizontal="distributed" vertical="center"/>
    </xf>
    <xf numFmtId="0" fontId="16" fillId="0" borderId="110" xfId="0" applyFont="1" applyBorder="1" applyAlignment="1">
      <alignment horizontal="center" vertical="center"/>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16" fillId="0" borderId="169" xfId="0" applyFont="1" applyBorder="1" applyAlignment="1">
      <alignment horizontal="center" vertical="center"/>
    </xf>
    <xf numFmtId="0" fontId="16" fillId="0" borderId="55" xfId="0" applyFont="1" applyBorder="1" applyAlignment="1">
      <alignment horizontal="center" vertical="center"/>
    </xf>
    <xf numFmtId="0" fontId="16" fillId="0" borderId="0" xfId="0" applyFont="1" applyBorder="1" applyAlignment="1">
      <alignment horizontal="center" vertical="center"/>
    </xf>
    <xf numFmtId="0" fontId="16" fillId="0" borderId="167" xfId="0" applyFont="1" applyBorder="1" applyAlignment="1">
      <alignment horizontal="center" vertical="center"/>
    </xf>
    <xf numFmtId="0" fontId="13" fillId="0" borderId="51" xfId="0" applyFont="1" applyBorder="1" applyAlignment="1">
      <alignment horizontal="center" vertical="center"/>
    </xf>
    <xf numFmtId="0" fontId="13" fillId="0" borderId="21" xfId="0" applyFont="1" applyBorder="1" applyAlignment="1">
      <alignment horizontal="center" vertical="center"/>
    </xf>
    <xf numFmtId="0" fontId="13" fillId="0" borderId="52" xfId="0" applyFont="1" applyBorder="1" applyAlignment="1">
      <alignment horizontal="center" vertical="center"/>
    </xf>
    <xf numFmtId="0" fontId="16" fillId="0" borderId="177" xfId="0" applyFont="1" applyBorder="1" applyAlignment="1">
      <alignment horizontal="distributed" vertical="center"/>
    </xf>
    <xf numFmtId="0" fontId="16" fillId="0" borderId="174" xfId="0" applyFont="1" applyBorder="1" applyAlignment="1">
      <alignment horizontal="distributed" vertical="center"/>
    </xf>
    <xf numFmtId="0" fontId="16" fillId="0" borderId="175" xfId="0" applyFont="1" applyBorder="1" applyAlignment="1">
      <alignment horizontal="distributed" vertical="center"/>
    </xf>
    <xf numFmtId="0" fontId="16" fillId="0" borderId="176" xfId="0" applyFont="1" applyBorder="1" applyAlignment="1">
      <alignment horizontal="distributed" vertical="center"/>
    </xf>
    <xf numFmtId="0" fontId="16" fillId="0" borderId="173" xfId="0" applyFont="1" applyBorder="1" applyAlignment="1">
      <alignment horizontal="distributed" vertical="center"/>
    </xf>
    <xf numFmtId="0" fontId="16" fillId="0" borderId="172" xfId="0" applyFont="1" applyBorder="1" applyAlignment="1">
      <alignment horizontal="center"/>
    </xf>
    <xf numFmtId="0" fontId="16" fillId="0" borderId="137" xfId="0" applyFont="1" applyBorder="1" applyAlignment="1">
      <alignment horizontal="center"/>
    </xf>
    <xf numFmtId="0" fontId="16" fillId="0" borderId="139" xfId="0" applyFont="1" applyBorder="1" applyAlignment="1">
      <alignment horizontal="center"/>
    </xf>
    <xf numFmtId="0" fontId="16" fillId="0" borderId="136" xfId="0" applyFont="1" applyBorder="1" applyAlignment="1" applyProtection="1">
      <alignment horizontal="center"/>
      <protection locked="0"/>
    </xf>
    <xf numFmtId="0" fontId="16" fillId="0" borderId="137" xfId="0" applyFont="1" applyBorder="1" applyAlignment="1" applyProtection="1">
      <alignment horizontal="center"/>
      <protection locked="0"/>
    </xf>
    <xf numFmtId="0" fontId="16" fillId="0" borderId="139" xfId="0" applyFont="1" applyBorder="1" applyAlignment="1" applyProtection="1">
      <alignment horizontal="center"/>
      <protection locked="0"/>
    </xf>
    <xf numFmtId="181" fontId="16" fillId="4" borderId="61" xfId="0" applyNumberFormat="1" applyFont="1" applyFill="1" applyBorder="1" applyAlignment="1" applyProtection="1">
      <alignment vertical="center"/>
      <protection locked="0"/>
    </xf>
    <xf numFmtId="181" fontId="16" fillId="4" borderId="9" xfId="0" applyNumberFormat="1" applyFont="1" applyFill="1" applyBorder="1" applyAlignment="1" applyProtection="1">
      <alignment vertical="center"/>
      <protection locked="0"/>
    </xf>
    <xf numFmtId="181" fontId="16" fillId="4" borderId="62" xfId="0" applyNumberFormat="1" applyFont="1" applyFill="1" applyBorder="1" applyAlignment="1" applyProtection="1">
      <alignment vertical="center"/>
      <protection locked="0"/>
    </xf>
    <xf numFmtId="181" fontId="16" fillId="0" borderId="61" xfId="0" applyNumberFormat="1" applyFont="1" applyFill="1" applyBorder="1" applyAlignment="1">
      <alignment vertical="center"/>
    </xf>
    <xf numFmtId="181" fontId="16" fillId="0" borderId="9" xfId="0" applyNumberFormat="1" applyFont="1" applyFill="1" applyBorder="1" applyAlignment="1">
      <alignment vertical="center"/>
    </xf>
    <xf numFmtId="181" fontId="16" fillId="0" borderId="62" xfId="0" applyNumberFormat="1" applyFont="1" applyFill="1" applyBorder="1" applyAlignment="1">
      <alignment vertical="center"/>
    </xf>
    <xf numFmtId="0" fontId="16" fillId="0" borderId="107" xfId="0" applyFont="1" applyBorder="1" applyAlignment="1">
      <alignment horizontal="center" vertical="center"/>
    </xf>
    <xf numFmtId="0" fontId="16" fillId="0" borderId="111" xfId="0" applyFont="1" applyBorder="1" applyAlignment="1">
      <alignment horizontal="center" vertical="center"/>
    </xf>
    <xf numFmtId="0" fontId="16" fillId="0" borderId="52" xfId="0" applyFont="1" applyBorder="1" applyAlignment="1">
      <alignment horizontal="center" vertical="center"/>
    </xf>
    <xf numFmtId="0" fontId="16" fillId="0" borderId="109" xfId="0" applyFont="1" applyBorder="1" applyAlignment="1">
      <alignment horizontal="distributed" vertical="center"/>
    </xf>
    <xf numFmtId="0" fontId="16" fillId="0" borderId="110" xfId="0" applyFont="1" applyBorder="1" applyAlignment="1">
      <alignment horizontal="distributed" vertical="center"/>
    </xf>
    <xf numFmtId="0" fontId="16" fillId="0" borderId="108" xfId="0" applyFont="1" applyBorder="1" applyAlignment="1">
      <alignment horizontal="distributed" vertical="center"/>
    </xf>
    <xf numFmtId="0" fontId="16" fillId="0" borderId="55" xfId="0" applyFont="1" applyBorder="1" applyAlignment="1">
      <alignment horizontal="distributed" vertical="center"/>
    </xf>
    <xf numFmtId="0" fontId="16" fillId="0" borderId="0" xfId="0" applyFont="1" applyBorder="1" applyAlignment="1">
      <alignment horizontal="distributed" vertical="center"/>
    </xf>
    <xf numFmtId="0" fontId="16" fillId="0" borderId="54" xfId="0" applyFont="1" applyBorder="1" applyAlignment="1">
      <alignment horizontal="distributed" vertical="center"/>
    </xf>
    <xf numFmtId="0" fontId="67" fillId="0" borderId="110" xfId="0" applyFont="1" applyBorder="1" applyAlignment="1">
      <alignment horizontal="center" vertical="center"/>
    </xf>
    <xf numFmtId="0" fontId="16" fillId="0" borderId="31" xfId="0" applyFont="1" applyBorder="1" applyAlignment="1">
      <alignment horizontal="center" vertical="center"/>
    </xf>
    <xf numFmtId="0" fontId="12" fillId="0" borderId="33" xfId="0" applyFont="1" applyBorder="1" applyAlignment="1">
      <alignment vertical="center"/>
    </xf>
    <xf numFmtId="0" fontId="12" fillId="0" borderId="168" xfId="0" applyFont="1" applyBorder="1" applyAlignment="1">
      <alignment vertical="center"/>
    </xf>
    <xf numFmtId="0" fontId="12" fillId="0" borderId="55" xfId="0" applyFont="1" applyBorder="1" applyAlignment="1">
      <alignment vertical="center"/>
    </xf>
    <xf numFmtId="0" fontId="12" fillId="0" borderId="0" xfId="0" applyFont="1" applyBorder="1" applyAlignment="1">
      <alignment vertical="center"/>
    </xf>
    <xf numFmtId="0" fontId="12" fillId="0" borderId="167" xfId="0" applyFont="1" applyBorder="1" applyAlignment="1">
      <alignment vertical="center"/>
    </xf>
    <xf numFmtId="0" fontId="12" fillId="0" borderId="51" xfId="0" applyFont="1" applyBorder="1" applyAlignment="1">
      <alignment vertical="center"/>
    </xf>
    <xf numFmtId="0" fontId="12" fillId="0" borderId="21" xfId="0" applyFont="1" applyBorder="1" applyAlignment="1">
      <alignment vertical="center"/>
    </xf>
    <xf numFmtId="0" fontId="12" fillId="0" borderId="166" xfId="0" applyFont="1" applyBorder="1" applyAlignment="1">
      <alignment vertical="center"/>
    </xf>
    <xf numFmtId="0" fontId="16" fillId="0" borderId="59" xfId="0" applyFont="1" applyBorder="1" applyAlignment="1">
      <alignment horizontal="distributed" vertical="center"/>
    </xf>
    <xf numFmtId="0" fontId="16" fillId="0" borderId="6" xfId="0" applyFont="1" applyBorder="1" applyAlignment="1">
      <alignment horizontal="distributed" vertical="center"/>
    </xf>
    <xf numFmtId="0" fontId="16" fillId="0" borderId="9" xfId="0" applyFont="1" applyBorder="1" applyAlignment="1">
      <alignment horizontal="distributed" vertical="center"/>
    </xf>
    <xf numFmtId="181" fontId="16" fillId="0" borderId="61" xfId="0" applyNumberFormat="1" applyFont="1" applyBorder="1" applyAlignment="1">
      <alignment vertical="center"/>
    </xf>
    <xf numFmtId="181" fontId="16" fillId="0" borderId="9" xfId="0" applyNumberFormat="1" applyFont="1" applyBorder="1" applyAlignment="1">
      <alignment vertical="center"/>
    </xf>
    <xf numFmtId="181" fontId="16" fillId="0" borderId="62" xfId="0" applyNumberFormat="1" applyFont="1" applyBorder="1" applyAlignment="1">
      <alignment vertical="center"/>
    </xf>
    <xf numFmtId="0" fontId="16" fillId="0" borderId="61" xfId="0" applyFont="1" applyBorder="1" applyAlignment="1">
      <alignment horizontal="distributed" vertical="center"/>
    </xf>
    <xf numFmtId="181" fontId="16" fillId="4" borderId="59" xfId="0" applyNumberFormat="1" applyFont="1" applyFill="1" applyBorder="1" applyAlignment="1" applyProtection="1">
      <alignment vertical="center"/>
      <protection locked="0"/>
    </xf>
    <xf numFmtId="181" fontId="16" fillId="4" borderId="6" xfId="0" applyNumberFormat="1" applyFont="1" applyFill="1" applyBorder="1" applyAlignment="1" applyProtection="1">
      <alignment vertical="center"/>
      <protection locked="0"/>
    </xf>
    <xf numFmtId="181" fontId="16" fillId="4" borderId="60" xfId="0" applyNumberFormat="1" applyFont="1" applyFill="1" applyBorder="1" applyAlignment="1" applyProtection="1">
      <alignment vertical="center"/>
      <protection locked="0"/>
    </xf>
    <xf numFmtId="0" fontId="16" fillId="0" borderId="9" xfId="0" applyFont="1" applyBorder="1" applyAlignment="1">
      <alignment horizontal="distributed" vertical="center" shrinkToFit="1"/>
    </xf>
    <xf numFmtId="0" fontId="63" fillId="0" borderId="31" xfId="0" applyFont="1" applyBorder="1" applyAlignment="1">
      <alignment horizontal="right" vertical="center"/>
    </xf>
    <xf numFmtId="0" fontId="63" fillId="0" borderId="33" xfId="0" applyFont="1" applyBorder="1" applyAlignment="1">
      <alignment horizontal="right" vertical="center"/>
    </xf>
    <xf numFmtId="0" fontId="63" fillId="0" borderId="49" xfId="0" applyFont="1" applyBorder="1" applyAlignment="1">
      <alignment horizontal="right" vertical="center"/>
    </xf>
    <xf numFmtId="0" fontId="16" fillId="0" borderId="9" xfId="0" applyFont="1" applyBorder="1" applyAlignment="1">
      <alignment horizontal="center" vertical="center" shrinkToFit="1"/>
    </xf>
    <xf numFmtId="0" fontId="16" fillId="0" borderId="63" xfId="0" applyFont="1" applyBorder="1" applyAlignment="1">
      <alignment horizontal="distributed" vertical="center" wrapText="1"/>
    </xf>
    <xf numFmtId="0" fontId="16" fillId="0" borderId="3" xfId="0" applyFont="1" applyBorder="1" applyAlignment="1">
      <alignment horizontal="distributed" vertical="center"/>
    </xf>
    <xf numFmtId="0" fontId="16" fillId="0" borderId="0" xfId="0" applyFont="1" applyBorder="1" applyAlignment="1">
      <alignment vertical="center" shrinkToFit="1"/>
    </xf>
    <xf numFmtId="0" fontId="12" fillId="0" borderId="0" xfId="0" applyFont="1" applyBorder="1" applyAlignment="1">
      <alignment vertical="center" shrinkToFit="1"/>
    </xf>
    <xf numFmtId="182" fontId="16" fillId="4" borderId="0" xfId="0" applyNumberFormat="1" applyFont="1" applyFill="1" applyBorder="1" applyAlignment="1" applyProtection="1">
      <alignment horizontal="center" vertical="center" shrinkToFit="1"/>
      <protection locked="0"/>
    </xf>
    <xf numFmtId="0" fontId="16" fillId="0" borderId="0" xfId="0" applyFont="1" applyBorder="1" applyAlignment="1">
      <alignment horizontal="left" vertical="center"/>
    </xf>
    <xf numFmtId="0" fontId="16" fillId="0" borderId="103" xfId="0" applyFont="1" applyBorder="1" applyAlignment="1">
      <alignment horizontal="center" vertical="center" textRotation="255" shrinkToFit="1"/>
    </xf>
    <xf numFmtId="0" fontId="16" fillId="0" borderId="49" xfId="0" applyFont="1" applyBorder="1" applyAlignment="1">
      <alignment horizontal="center" vertical="center" textRotation="255" shrinkToFit="1"/>
    </xf>
    <xf numFmtId="0" fontId="16" fillId="0" borderId="112" xfId="0" applyFont="1" applyBorder="1" applyAlignment="1">
      <alignment horizontal="center" vertical="center" textRotation="255" shrinkToFit="1"/>
    </xf>
    <xf numFmtId="0" fontId="16" fillId="0" borderId="54" xfId="0" applyFont="1" applyBorder="1" applyAlignment="1">
      <alignment horizontal="center" vertical="center" textRotation="255" shrinkToFit="1"/>
    </xf>
    <xf numFmtId="0" fontId="16" fillId="0" borderId="111" xfId="0" applyFont="1" applyBorder="1" applyAlignment="1">
      <alignment horizontal="center" vertical="center" textRotation="255" shrinkToFit="1"/>
    </xf>
    <xf numFmtId="0" fontId="16" fillId="0" borderId="52" xfId="0" applyFont="1" applyBorder="1" applyAlignment="1">
      <alignment horizontal="center" vertical="center" textRotation="255" shrinkToFit="1"/>
    </xf>
    <xf numFmtId="0" fontId="16" fillId="0" borderId="103" xfId="0" applyFont="1" applyBorder="1" applyAlignment="1">
      <alignment horizontal="center" vertical="distributed" textRotation="255"/>
    </xf>
    <xf numFmtId="0" fontId="16" fillId="0" borderId="49" xfId="0" applyFont="1" applyBorder="1" applyAlignment="1">
      <alignment horizontal="center" vertical="distributed" textRotation="255"/>
    </xf>
    <xf numFmtId="0" fontId="16" fillId="0" borderId="112" xfId="0" applyFont="1" applyBorder="1" applyAlignment="1">
      <alignment horizontal="center" vertical="distributed" textRotation="255"/>
    </xf>
    <xf numFmtId="0" fontId="16" fillId="0" borderId="54" xfId="0" applyFont="1" applyBorder="1" applyAlignment="1">
      <alignment horizontal="center" vertical="distributed" textRotation="255"/>
    </xf>
    <xf numFmtId="0" fontId="16" fillId="0" borderId="111" xfId="0" applyFont="1" applyBorder="1" applyAlignment="1">
      <alignment horizontal="center" vertical="distributed" textRotation="255"/>
    </xf>
    <xf numFmtId="0" fontId="16" fillId="0" borderId="52" xfId="0" applyFont="1" applyBorder="1" applyAlignment="1">
      <alignment horizontal="center" vertical="distributed" textRotation="255"/>
    </xf>
    <xf numFmtId="0" fontId="16" fillId="0" borderId="67" xfId="0" applyFont="1" applyBorder="1" applyAlignment="1">
      <alignment horizontal="distributed" vertical="center"/>
    </xf>
    <xf numFmtId="0" fontId="16" fillId="0" borderId="23" xfId="0" applyFont="1" applyBorder="1" applyAlignment="1">
      <alignment horizontal="distributed" vertical="center"/>
    </xf>
    <xf numFmtId="181" fontId="16" fillId="0" borderId="67" xfId="0" applyNumberFormat="1" applyFont="1" applyBorder="1" applyAlignment="1">
      <alignment vertical="center"/>
    </xf>
    <xf numFmtId="181" fontId="16" fillId="0" borderId="23" xfId="0" applyNumberFormat="1" applyFont="1" applyBorder="1" applyAlignment="1">
      <alignment vertical="center"/>
    </xf>
    <xf numFmtId="181" fontId="16" fillId="0" borderId="68" xfId="0" applyNumberFormat="1" applyFont="1" applyBorder="1" applyAlignment="1">
      <alignment vertical="center"/>
    </xf>
    <xf numFmtId="0" fontId="16" fillId="0" borderId="64" xfId="0" applyFont="1" applyBorder="1" applyAlignment="1">
      <alignment horizontal="center" vertical="center"/>
    </xf>
    <xf numFmtId="0" fontId="16" fillId="0" borderId="113" xfId="0" applyFont="1" applyBorder="1" applyAlignment="1">
      <alignment horizontal="center" vertical="center"/>
    </xf>
    <xf numFmtId="0" fontId="16" fillId="0" borderId="65" xfId="0" applyFont="1" applyBorder="1" applyAlignment="1">
      <alignment horizontal="center" vertical="center"/>
    </xf>
    <xf numFmtId="181" fontId="16" fillId="0" borderId="64" xfId="0" applyNumberFormat="1" applyFont="1" applyBorder="1" applyAlignment="1">
      <alignment vertical="center"/>
    </xf>
    <xf numFmtId="181" fontId="16" fillId="0" borderId="113" xfId="0" applyNumberFormat="1" applyFont="1" applyBorder="1" applyAlignment="1">
      <alignment vertical="center"/>
    </xf>
    <xf numFmtId="181" fontId="16" fillId="0" borderId="65" xfId="0" applyNumberFormat="1" applyFont="1" applyBorder="1" applyAlignment="1">
      <alignment vertical="center"/>
    </xf>
    <xf numFmtId="0" fontId="16" fillId="0" borderId="21" xfId="0" applyFont="1" applyBorder="1" applyAlignment="1">
      <alignment horizontal="distributed" vertical="center"/>
    </xf>
    <xf numFmtId="182" fontId="16" fillId="0" borderId="21" xfId="0" applyNumberFormat="1" applyFont="1" applyBorder="1" applyAlignment="1">
      <alignment horizontal="center" vertical="center" shrinkToFit="1"/>
    </xf>
    <xf numFmtId="0" fontId="16" fillId="0" borderId="21" xfId="0" applyFont="1" applyBorder="1" applyAlignment="1">
      <alignment horizontal="left" vertical="center"/>
    </xf>
    <xf numFmtId="0" fontId="16" fillId="0" borderId="0" xfId="0" applyFont="1" applyBorder="1" applyAlignment="1">
      <alignment vertical="center"/>
    </xf>
    <xf numFmtId="0" fontId="65" fillId="0" borderId="33" xfId="0" applyFont="1" applyBorder="1" applyAlignment="1">
      <alignment horizontal="center" vertical="center" shrinkToFit="1"/>
    </xf>
    <xf numFmtId="0" fontId="64" fillId="0" borderId="33" xfId="0" applyFont="1" applyBorder="1" applyAlignment="1">
      <alignment horizontal="center" vertical="center" shrinkToFit="1"/>
    </xf>
    <xf numFmtId="182" fontId="12" fillId="4" borderId="0" xfId="0" applyNumberFormat="1" applyFont="1" applyFill="1" applyBorder="1" applyAlignment="1" applyProtection="1">
      <alignment horizontal="center" vertical="center" shrinkToFit="1"/>
      <protection locked="0"/>
    </xf>
    <xf numFmtId="0" fontId="62" fillId="0" borderId="0" xfId="0" applyFont="1" applyBorder="1" applyAlignment="1">
      <alignment horizontal="distributed" vertical="center"/>
    </xf>
    <xf numFmtId="181" fontId="12" fillId="0" borderId="21" xfId="0" applyNumberFormat="1" applyFont="1" applyBorder="1" applyAlignment="1">
      <alignment horizontal="right"/>
    </xf>
    <xf numFmtId="0" fontId="62" fillId="0" borderId="0" xfId="0" applyFont="1" applyBorder="1" applyAlignment="1">
      <alignment vertical="center"/>
    </xf>
    <xf numFmtId="0" fontId="16" fillId="0" borderId="0" xfId="0" applyFont="1" applyBorder="1" applyAlignment="1">
      <alignment horizontal="center" vertical="center" shrinkToFit="1"/>
    </xf>
    <xf numFmtId="0" fontId="16" fillId="0" borderId="61" xfId="0" applyFont="1" applyBorder="1" applyAlignment="1">
      <alignment horizontal="center" vertical="center" shrinkToFit="1"/>
    </xf>
    <xf numFmtId="0" fontId="62" fillId="4" borderId="21" xfId="0" applyFont="1" applyFill="1" applyBorder="1" applyAlignment="1" applyProtection="1">
      <alignment horizontal="center"/>
      <protection locked="0"/>
    </xf>
    <xf numFmtId="0" fontId="63" fillId="0" borderId="0" xfId="0" applyFont="1" applyBorder="1" applyAlignment="1">
      <alignment vertical="top" wrapText="1"/>
    </xf>
    <xf numFmtId="0" fontId="63" fillId="0" borderId="0" xfId="0" applyFont="1" applyBorder="1" applyAlignment="1">
      <alignment vertical="top"/>
    </xf>
    <xf numFmtId="0" fontId="63" fillId="0" borderId="0" xfId="0" applyFont="1" applyBorder="1" applyAlignment="1">
      <alignment wrapText="1"/>
    </xf>
    <xf numFmtId="0" fontId="16" fillId="0" borderId="0" xfId="0" applyFont="1" applyBorder="1" applyAlignment="1">
      <alignment horizontal="left"/>
    </xf>
    <xf numFmtId="0" fontId="62" fillId="0" borderId="0" xfId="0" applyFont="1" applyBorder="1" applyAlignment="1">
      <alignment horizontal="center" shrinkToFit="1"/>
    </xf>
    <xf numFmtId="0" fontId="16" fillId="0" borderId="136" xfId="0" applyFont="1" applyBorder="1" applyAlignment="1">
      <alignment horizontal="center" vertical="center"/>
    </xf>
    <xf numFmtId="0" fontId="16" fillId="0" borderId="137" xfId="0" applyFont="1" applyBorder="1" applyAlignment="1">
      <alignment horizontal="center" vertical="center"/>
    </xf>
    <xf numFmtId="0" fontId="16" fillId="0" borderId="139" xfId="0" applyFont="1" applyBorder="1" applyAlignment="1">
      <alignment horizontal="center" vertical="center"/>
    </xf>
    <xf numFmtId="181" fontId="16" fillId="0" borderId="136" xfId="0" applyNumberFormat="1" applyFont="1" applyBorder="1" applyAlignment="1">
      <alignment vertical="center"/>
    </xf>
    <xf numFmtId="181" fontId="16" fillId="0" borderId="137" xfId="0" applyNumberFormat="1" applyFont="1" applyBorder="1" applyAlignment="1">
      <alignment vertical="center"/>
    </xf>
    <xf numFmtId="181" fontId="16" fillId="0" borderId="139" xfId="0" applyNumberFormat="1" applyFont="1" applyBorder="1" applyAlignment="1">
      <alignment vertical="center"/>
    </xf>
    <xf numFmtId="0" fontId="62" fillId="0" borderId="21" xfId="0" applyFont="1" applyBorder="1" applyAlignment="1">
      <alignment vertical="top"/>
    </xf>
    <xf numFmtId="0" fontId="62" fillId="0" borderId="166" xfId="0" applyFont="1" applyBorder="1" applyAlignment="1">
      <alignment vertical="top"/>
    </xf>
    <xf numFmtId="0" fontId="16" fillId="0" borderId="0" xfId="0" applyFont="1" applyBorder="1" applyAlignment="1">
      <alignment horizontal="center" shrinkToFit="1"/>
    </xf>
    <xf numFmtId="0" fontId="16" fillId="0" borderId="63" xfId="0" applyFont="1" applyBorder="1" applyAlignment="1">
      <alignment horizontal="distributed" vertical="center" shrinkToFit="1"/>
    </xf>
    <xf numFmtId="0" fontId="16" fillId="0" borderId="3" xfId="0" applyFont="1" applyBorder="1" applyAlignment="1">
      <alignment horizontal="distributed" vertical="center" shrinkToFit="1"/>
    </xf>
    <xf numFmtId="181" fontId="16" fillId="4" borderId="63" xfId="0" applyNumberFormat="1" applyFont="1" applyFill="1" applyBorder="1" applyAlignment="1" applyProtection="1">
      <alignment vertical="center"/>
      <protection locked="0"/>
    </xf>
    <xf numFmtId="181" fontId="16" fillId="4" borderId="3" xfId="0" applyNumberFormat="1" applyFont="1" applyFill="1" applyBorder="1" applyAlignment="1" applyProtection="1">
      <alignment vertical="center"/>
      <protection locked="0"/>
    </xf>
    <xf numFmtId="181" fontId="16" fillId="4" borderId="66" xfId="0" applyNumberFormat="1" applyFont="1" applyFill="1" applyBorder="1" applyAlignment="1" applyProtection="1">
      <alignment vertical="center"/>
      <protection locked="0"/>
    </xf>
    <xf numFmtId="0" fontId="12" fillId="0" borderId="0" xfId="3" applyBorder="1" applyAlignment="1">
      <alignment horizontal="left" vertical="top" wrapText="1"/>
    </xf>
    <xf numFmtId="0" fontId="21" fillId="0" borderId="0" xfId="3" applyFont="1" applyBorder="1" applyAlignment="1">
      <alignment horizontal="center"/>
    </xf>
    <xf numFmtId="0" fontId="16" fillId="0" borderId="55" xfId="3" applyFont="1" applyBorder="1" applyAlignment="1">
      <alignment horizontal="left" vertical="center"/>
    </xf>
    <xf numFmtId="0" fontId="16" fillId="0" borderId="54" xfId="3" applyFont="1" applyBorder="1" applyAlignment="1">
      <alignment horizontal="left" vertical="center"/>
    </xf>
    <xf numFmtId="0" fontId="12" fillId="0" borderId="55" xfId="3" applyBorder="1" applyAlignment="1">
      <alignment horizontal="left" vertical="center"/>
    </xf>
    <xf numFmtId="0" fontId="12" fillId="0" borderId="54" xfId="3" applyBorder="1" applyAlignment="1">
      <alignment horizontal="left" vertical="center"/>
    </xf>
    <xf numFmtId="0" fontId="12" fillId="0" borderId="55" xfId="3" applyBorder="1" applyAlignment="1">
      <alignment horizontal="left" vertical="top" wrapText="1"/>
    </xf>
    <xf numFmtId="0" fontId="12" fillId="0" borderId="54" xfId="3" applyBorder="1" applyAlignment="1">
      <alignment horizontal="left" vertical="top" wrapText="1"/>
    </xf>
    <xf numFmtId="0" fontId="12" fillId="0" borderId="55" xfId="3" applyBorder="1" applyAlignment="1">
      <alignment horizontal="center" vertical="center"/>
    </xf>
    <xf numFmtId="0" fontId="12" fillId="0" borderId="54" xfId="3" applyBorder="1" applyAlignment="1">
      <alignment horizontal="center" vertical="center"/>
    </xf>
    <xf numFmtId="0" fontId="12" fillId="0" borderId="55" xfId="3" applyBorder="1" applyAlignment="1">
      <alignment horizontal="center" vertical="top"/>
    </xf>
    <xf numFmtId="0" fontId="12" fillId="0" borderId="54" xfId="3" applyBorder="1" applyAlignment="1">
      <alignment horizontal="center" vertical="top"/>
    </xf>
    <xf numFmtId="0" fontId="12" fillId="0" borderId="55" xfId="3" applyBorder="1" applyAlignment="1">
      <alignment horizontal="left" vertical="top"/>
    </xf>
    <xf numFmtId="0" fontId="12" fillId="0" borderId="0" xfId="3" applyBorder="1" applyAlignment="1">
      <alignment horizontal="left" vertical="top"/>
    </xf>
    <xf numFmtId="0" fontId="12" fillId="0" borderId="54" xfId="3" applyBorder="1" applyAlignment="1">
      <alignment horizontal="left" vertical="top"/>
    </xf>
    <xf numFmtId="0" fontId="12" fillId="0" borderId="53" xfId="3" applyBorder="1" applyAlignment="1">
      <alignment horizontal="left" vertical="top" wrapText="1"/>
    </xf>
    <xf numFmtId="0" fontId="13" fillId="0" borderId="0" xfId="3" applyFont="1" applyAlignment="1">
      <alignment horizontal="center"/>
    </xf>
    <xf numFmtId="0" fontId="12" fillId="0" borderId="48" xfId="3" applyBorder="1" applyAlignment="1">
      <alignment horizontal="center" vertical="center"/>
    </xf>
    <xf numFmtId="0" fontId="12" fillId="0" borderId="50" xfId="3" applyBorder="1" applyAlignment="1">
      <alignment horizontal="center" vertical="center"/>
    </xf>
    <xf numFmtId="0" fontId="12" fillId="0" borderId="31" xfId="3" applyBorder="1" applyAlignment="1">
      <alignment horizontal="center" vertical="center"/>
    </xf>
    <xf numFmtId="0" fontId="12" fillId="0" borderId="49" xfId="3" applyBorder="1" applyAlignment="1">
      <alignment horizontal="center" vertical="center"/>
    </xf>
    <xf numFmtId="0" fontId="12" fillId="0" borderId="51" xfId="3" applyBorder="1" applyAlignment="1">
      <alignment horizontal="center" vertical="center"/>
    </xf>
    <xf numFmtId="0" fontId="12" fillId="0" borderId="52" xfId="3" applyBorder="1" applyAlignment="1">
      <alignment horizontal="center" vertical="center"/>
    </xf>
    <xf numFmtId="0" fontId="12" fillId="0" borderId="33" xfId="3" applyBorder="1" applyAlignment="1">
      <alignment horizontal="center" vertical="center"/>
    </xf>
    <xf numFmtId="0" fontId="12" fillId="0" borderId="21" xfId="3" applyBorder="1" applyAlignment="1">
      <alignment horizontal="center" vertical="center"/>
    </xf>
    <xf numFmtId="0" fontId="12" fillId="0" borderId="0" xfId="0" applyFont="1" applyAlignment="1">
      <alignment vertical="center"/>
    </xf>
    <xf numFmtId="0" fontId="13" fillId="0" borderId="0" xfId="0" applyFont="1" applyAlignment="1">
      <alignment vertical="top"/>
    </xf>
    <xf numFmtId="0" fontId="69" fillId="0" borderId="0" xfId="0" applyFont="1" applyAlignment="1">
      <alignment horizontal="center"/>
    </xf>
    <xf numFmtId="0" fontId="49" fillId="0" borderId="27" xfId="3" applyFont="1" applyFill="1" applyBorder="1" applyAlignment="1" applyProtection="1">
      <alignment horizontal="center" vertical="center"/>
      <protection locked="0"/>
    </xf>
    <xf numFmtId="0" fontId="49" fillId="0" borderId="1" xfId="3" applyFont="1" applyFill="1" applyBorder="1" applyAlignment="1" applyProtection="1">
      <alignment horizontal="center" vertical="center"/>
      <protection locked="0"/>
    </xf>
    <xf numFmtId="0" fontId="49" fillId="0" borderId="30" xfId="3" applyFont="1" applyFill="1" applyBorder="1" applyAlignment="1" applyProtection="1">
      <alignment horizontal="center" vertical="center"/>
      <protection locked="0"/>
    </xf>
    <xf numFmtId="0" fontId="49" fillId="0" borderId="8" xfId="3" applyFont="1" applyFill="1" applyBorder="1" applyAlignment="1" applyProtection="1">
      <alignment horizontal="center" vertical="center"/>
      <protection locked="0"/>
    </xf>
    <xf numFmtId="0" fontId="9" fillId="0" borderId="148" xfId="3" applyFont="1" applyFill="1" applyBorder="1" applyAlignment="1" applyProtection="1">
      <alignment horizontal="center" vertical="center"/>
      <protection locked="0"/>
    </xf>
    <xf numFmtId="0" fontId="9" fillId="0" borderId="10" xfId="3" applyFont="1" applyFill="1" applyBorder="1" applyAlignment="1" applyProtection="1">
      <alignment horizontal="center" vertical="center"/>
      <protection locked="0"/>
    </xf>
    <xf numFmtId="0" fontId="49" fillId="0" borderId="13" xfId="3" applyFont="1" applyFill="1" applyBorder="1" applyAlignment="1" applyProtection="1">
      <alignment horizontal="center" vertical="center"/>
      <protection locked="0"/>
    </xf>
    <xf numFmtId="0" fontId="49" fillId="0" borderId="151" xfId="3" applyFont="1" applyFill="1" applyBorder="1" applyAlignment="1" applyProtection="1">
      <alignment horizontal="center" vertical="center"/>
      <protection locked="0"/>
    </xf>
    <xf numFmtId="0" fontId="49" fillId="0" borderId="150" xfId="3" applyFont="1" applyFill="1" applyBorder="1" applyAlignment="1" applyProtection="1">
      <alignment horizontal="center" vertical="center"/>
      <protection locked="0"/>
    </xf>
    <xf numFmtId="0" fontId="49" fillId="0" borderId="127" xfId="3" applyFont="1" applyFill="1" applyBorder="1" applyAlignment="1" applyProtection="1">
      <alignment horizontal="center" vertical="center"/>
      <protection locked="0"/>
    </xf>
    <xf numFmtId="0" fontId="49" fillId="0" borderId="2" xfId="3" applyFont="1" applyFill="1" applyBorder="1" applyAlignment="1" applyProtection="1">
      <alignment horizontal="center" vertical="center"/>
      <protection locked="0"/>
    </xf>
    <xf numFmtId="0" fontId="0" fillId="4" borderId="0" xfId="0" applyFill="1"/>
    <xf numFmtId="0" fontId="49" fillId="4" borderId="127" xfId="3" applyFont="1" applyFill="1" applyBorder="1" applyAlignment="1" applyProtection="1">
      <alignment horizontal="center" vertical="center"/>
      <protection locked="0"/>
    </xf>
    <xf numFmtId="0" fontId="49" fillId="4" borderId="150" xfId="3" applyFont="1" applyFill="1" applyBorder="1" applyAlignment="1" applyProtection="1">
      <alignment horizontal="center" vertical="center"/>
      <protection locked="0"/>
    </xf>
  </cellXfs>
  <cellStyles count="11">
    <cellStyle name="ハイパーリンク 2" xfId="7" xr:uid="{00000000-0005-0000-0000-000000000000}"/>
    <cellStyle name="桁区切り" xfId="6" builtinId="6"/>
    <cellStyle name="桁区切り 2" xfId="8" xr:uid="{00000000-0005-0000-0000-000002000000}"/>
    <cellStyle name="桁区切り 3" xfId="5" xr:uid="{00000000-0005-0000-0000-000003000000}"/>
    <cellStyle name="標準" xfId="0" builtinId="0"/>
    <cellStyle name="標準 2" xfId="3" xr:uid="{00000000-0005-0000-0000-000005000000}"/>
    <cellStyle name="標準 3" xfId="4" xr:uid="{00000000-0005-0000-0000-000006000000}"/>
    <cellStyle name="標準 4" xfId="9" xr:uid="{00000000-0005-0000-0000-000007000000}"/>
    <cellStyle name="標準_交付申請書（別紙１～４０）" xfId="2" xr:uid="{00000000-0005-0000-0000-000008000000}"/>
    <cellStyle name="標準_北海道" xfId="1" xr:uid="{00000000-0005-0000-0000-000009000000}"/>
    <cellStyle name="未定義" xfId="10" xr:uid="{00000000-0005-0000-0000-00000A000000}"/>
  </cellStyles>
  <dxfs count="0"/>
  <tableStyles count="0" defaultTableStyle="TableStyleMedium2" defaultPivotStyle="PivotStyleMedium9"/>
  <colors>
    <mruColors>
      <color rgb="FF99FF99"/>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11206</xdr:colOff>
      <xdr:row>10</xdr:row>
      <xdr:rowOff>44824</xdr:rowOff>
    </xdr:from>
    <xdr:to>
      <xdr:col>4</xdr:col>
      <xdr:colOff>593912</xdr:colOff>
      <xdr:row>15</xdr:row>
      <xdr:rowOff>145677</xdr:rowOff>
    </xdr:to>
    <xdr:sp macro="" textlink="">
      <xdr:nvSpPr>
        <xdr:cNvPr id="2" name="上矢印吹き出し 1">
          <a:extLst>
            <a:ext uri="{FF2B5EF4-FFF2-40B4-BE49-F238E27FC236}">
              <a16:creationId xmlns:a16="http://schemas.microsoft.com/office/drawing/2014/main" id="{00000000-0008-0000-0000-000002000000}"/>
            </a:ext>
          </a:extLst>
        </xdr:cNvPr>
        <xdr:cNvSpPr/>
      </xdr:nvSpPr>
      <xdr:spPr>
        <a:xfrm>
          <a:off x="11206" y="2991971"/>
          <a:ext cx="3182471" cy="1927412"/>
        </a:xfrm>
        <a:prstGeom prst="upArrowCallout">
          <a:avLst>
            <a:gd name="adj1" fmla="val 12537"/>
            <a:gd name="adj2" fmla="val 15843"/>
            <a:gd name="adj3" fmla="val 10408"/>
            <a:gd name="adj4" fmla="val 778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青色の２つのセル</a:t>
          </a:r>
          <a:r>
            <a:rPr kumimoji="1" lang="ja-JP" altLang="en-US" sz="1050">
              <a:solidFill>
                <a:sysClr val="windowText" lastClr="000000"/>
              </a:solidFill>
            </a:rPr>
            <a:t>のみ、</a:t>
          </a:r>
          <a:endParaRPr kumimoji="1" lang="en-US" altLang="ja-JP" sz="1050">
            <a:solidFill>
              <a:sysClr val="windowText" lastClr="000000"/>
            </a:solidFill>
          </a:endParaRPr>
        </a:p>
        <a:p>
          <a:pPr algn="l"/>
          <a:r>
            <a:rPr kumimoji="1" lang="ja-JP" altLang="en-US" sz="1050">
              <a:solidFill>
                <a:sysClr val="windowText" lastClr="000000"/>
              </a:solidFill>
            </a:rPr>
            <a:t>いずれか選択ください。</a:t>
          </a:r>
          <a:endParaRPr kumimoji="1" lang="en-US" altLang="ja-JP" sz="1050">
            <a:solidFill>
              <a:sysClr val="windowText" lastClr="000000"/>
            </a:solidFill>
          </a:endParaRPr>
        </a:p>
        <a:p>
          <a:pPr algn="l"/>
          <a:r>
            <a:rPr kumimoji="1" lang="ja-JP" altLang="en-US" sz="1050">
              <a:solidFill>
                <a:sysClr val="windowText" lastClr="000000"/>
              </a:solidFill>
            </a:rPr>
            <a:t>黄色セルについては、自動計算されます。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・補助対象型： </a:t>
          </a:r>
          <a:r>
            <a:rPr kumimoji="1" lang="en-US" altLang="ja-JP" sz="1050">
              <a:solidFill>
                <a:sysClr val="windowText" lastClr="000000"/>
              </a:solidFill>
            </a:rPr>
            <a:t>A</a:t>
          </a:r>
          <a:r>
            <a:rPr kumimoji="1" lang="ja-JP" altLang="en-US" sz="1050">
              <a:solidFill>
                <a:sysClr val="windowText" lastClr="000000"/>
              </a:solidFill>
            </a:rPr>
            <a:t>型特例、</a:t>
          </a:r>
          <a:r>
            <a:rPr kumimoji="1" lang="en-US" altLang="ja-JP" sz="1050">
              <a:solidFill>
                <a:sysClr val="windowText" lastClr="000000"/>
              </a:solidFill>
            </a:rPr>
            <a:t>A</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型特例 </a:t>
          </a:r>
          <a:endParaRPr kumimoji="1" lang="en-US" altLang="ja-JP" sz="1050">
            <a:solidFill>
              <a:sysClr val="windowText" lastClr="000000"/>
            </a:solidFill>
          </a:endParaRPr>
        </a:p>
        <a:p>
          <a:pPr algn="l"/>
          <a:r>
            <a:rPr kumimoji="1" lang="ja-JP" altLang="en-US" sz="1050">
              <a:solidFill>
                <a:sysClr val="windowText" lastClr="000000"/>
              </a:solidFill>
            </a:rPr>
            <a:t>　　　　　　　　　のいずれか</a:t>
          </a:r>
          <a:endParaRPr kumimoji="1" lang="en-US" altLang="ja-JP" sz="1050">
            <a:solidFill>
              <a:sysClr val="windowText" lastClr="000000"/>
            </a:solidFill>
          </a:endParaRPr>
        </a:p>
        <a:p>
          <a:pPr algn="l"/>
          <a:r>
            <a:rPr kumimoji="1" lang="ja-JP" altLang="en-US" sz="1050">
              <a:solidFill>
                <a:sysClr val="windowText" lastClr="000000"/>
              </a:solidFill>
            </a:rPr>
            <a:t>・３年以内に設置： 該当する→○、該当しない→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0" y="695325"/>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xdr:colOff>
      <xdr:row>14</xdr:row>
      <xdr:rowOff>95250</xdr:rowOff>
    </xdr:from>
    <xdr:to>
      <xdr:col>2</xdr:col>
      <xdr:colOff>152400</xdr:colOff>
      <xdr:row>15</xdr:row>
      <xdr:rowOff>114300</xdr:rowOff>
    </xdr:to>
    <xdr:sp macro="" textlink="">
      <xdr:nvSpPr>
        <xdr:cNvPr id="2" name="AutoShape 1">
          <a:extLst>
            <a:ext uri="{FF2B5EF4-FFF2-40B4-BE49-F238E27FC236}">
              <a16:creationId xmlns:a16="http://schemas.microsoft.com/office/drawing/2014/main" id="{00000000-0008-0000-1000-000002000000}"/>
            </a:ext>
          </a:extLst>
        </xdr:cNvPr>
        <xdr:cNvSpPr>
          <a:spLocks/>
        </xdr:cNvSpPr>
      </xdr:nvSpPr>
      <xdr:spPr bwMode="auto">
        <a:xfrm>
          <a:off x="1447800" y="2495550"/>
          <a:ext cx="76200" cy="190500"/>
        </a:xfrm>
        <a:prstGeom prst="leftBracket">
          <a:avLst>
            <a:gd name="adj" fmla="val 25000"/>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22</xdr:row>
      <xdr:rowOff>85725</xdr:rowOff>
    </xdr:from>
    <xdr:to>
      <xdr:col>3</xdr:col>
      <xdr:colOff>152400</xdr:colOff>
      <xdr:row>24</xdr:row>
      <xdr:rowOff>76200</xdr:rowOff>
    </xdr:to>
    <xdr:sp macro="" textlink="">
      <xdr:nvSpPr>
        <xdr:cNvPr id="3" name="AutoShape 2">
          <a:extLst>
            <a:ext uri="{FF2B5EF4-FFF2-40B4-BE49-F238E27FC236}">
              <a16:creationId xmlns:a16="http://schemas.microsoft.com/office/drawing/2014/main" id="{00000000-0008-0000-1000-000003000000}"/>
            </a:ext>
          </a:extLst>
        </xdr:cNvPr>
        <xdr:cNvSpPr>
          <a:spLocks/>
        </xdr:cNvSpPr>
      </xdr:nvSpPr>
      <xdr:spPr bwMode="auto">
        <a:xfrm>
          <a:off x="2124075" y="3857625"/>
          <a:ext cx="85725" cy="333375"/>
        </a:xfrm>
        <a:prstGeom prst="leftBracket">
          <a:avLst>
            <a:gd name="adj" fmla="val 39815"/>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28</xdr:row>
      <xdr:rowOff>85725</xdr:rowOff>
    </xdr:from>
    <xdr:to>
      <xdr:col>2</xdr:col>
      <xdr:colOff>152400</xdr:colOff>
      <xdr:row>30</xdr:row>
      <xdr:rowOff>76200</xdr:rowOff>
    </xdr:to>
    <xdr:sp macro="" textlink="">
      <xdr:nvSpPr>
        <xdr:cNvPr id="4" name="AutoShape 3">
          <a:extLst>
            <a:ext uri="{FF2B5EF4-FFF2-40B4-BE49-F238E27FC236}">
              <a16:creationId xmlns:a16="http://schemas.microsoft.com/office/drawing/2014/main" id="{00000000-0008-0000-1000-000004000000}"/>
            </a:ext>
          </a:extLst>
        </xdr:cNvPr>
        <xdr:cNvSpPr>
          <a:spLocks/>
        </xdr:cNvSpPr>
      </xdr:nvSpPr>
      <xdr:spPr bwMode="auto">
        <a:xfrm>
          <a:off x="1438275" y="4886325"/>
          <a:ext cx="85725" cy="333375"/>
        </a:xfrm>
        <a:prstGeom prst="leftBracket">
          <a:avLst>
            <a:gd name="adj" fmla="val 39815"/>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32</xdr:row>
      <xdr:rowOff>85725</xdr:rowOff>
    </xdr:from>
    <xdr:to>
      <xdr:col>2</xdr:col>
      <xdr:colOff>142875</xdr:colOff>
      <xdr:row>42</xdr:row>
      <xdr:rowOff>85725</xdr:rowOff>
    </xdr:to>
    <xdr:sp macro="" textlink="">
      <xdr:nvSpPr>
        <xdr:cNvPr id="5" name="AutoShape 4">
          <a:extLst>
            <a:ext uri="{FF2B5EF4-FFF2-40B4-BE49-F238E27FC236}">
              <a16:creationId xmlns:a16="http://schemas.microsoft.com/office/drawing/2014/main" id="{00000000-0008-0000-1000-000005000000}"/>
            </a:ext>
          </a:extLst>
        </xdr:cNvPr>
        <xdr:cNvSpPr>
          <a:spLocks/>
        </xdr:cNvSpPr>
      </xdr:nvSpPr>
      <xdr:spPr bwMode="auto">
        <a:xfrm>
          <a:off x="1438275" y="5572125"/>
          <a:ext cx="76200" cy="1714500"/>
        </a:xfrm>
        <a:prstGeom prst="leftBracket">
          <a:avLst>
            <a:gd name="adj" fmla="val 229167"/>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114300</xdr:colOff>
      <xdr:row>31</xdr:row>
      <xdr:rowOff>161925</xdr:rowOff>
    </xdr:from>
    <xdr:to>
      <xdr:col>37</xdr:col>
      <xdr:colOff>123825</xdr:colOff>
      <xdr:row>37</xdr:row>
      <xdr:rowOff>66675</xdr:rowOff>
    </xdr:to>
    <xdr:sp macro="" textlink="">
      <xdr:nvSpPr>
        <xdr:cNvPr id="6" name="AutoShape 5">
          <a:extLst>
            <a:ext uri="{FF2B5EF4-FFF2-40B4-BE49-F238E27FC236}">
              <a16:creationId xmlns:a16="http://schemas.microsoft.com/office/drawing/2014/main" id="{00000000-0008-0000-1000-000006000000}"/>
            </a:ext>
          </a:extLst>
        </xdr:cNvPr>
        <xdr:cNvSpPr>
          <a:spLocks noChangeArrowheads="1"/>
        </xdr:cNvSpPr>
      </xdr:nvSpPr>
      <xdr:spPr bwMode="auto">
        <a:xfrm>
          <a:off x="18630900" y="5476875"/>
          <a:ext cx="6867525" cy="9334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114300</xdr:colOff>
      <xdr:row>25</xdr:row>
      <xdr:rowOff>161925</xdr:rowOff>
    </xdr:from>
    <xdr:to>
      <xdr:col>37</xdr:col>
      <xdr:colOff>123825</xdr:colOff>
      <xdr:row>31</xdr:row>
      <xdr:rowOff>66675</xdr:rowOff>
    </xdr:to>
    <xdr:sp macro="" textlink="">
      <xdr:nvSpPr>
        <xdr:cNvPr id="7" name="AutoShape 6">
          <a:extLst>
            <a:ext uri="{FF2B5EF4-FFF2-40B4-BE49-F238E27FC236}">
              <a16:creationId xmlns:a16="http://schemas.microsoft.com/office/drawing/2014/main" id="{00000000-0008-0000-1000-000007000000}"/>
            </a:ext>
          </a:extLst>
        </xdr:cNvPr>
        <xdr:cNvSpPr>
          <a:spLocks noChangeArrowheads="1"/>
        </xdr:cNvSpPr>
      </xdr:nvSpPr>
      <xdr:spPr bwMode="auto">
        <a:xfrm>
          <a:off x="18630900" y="4448175"/>
          <a:ext cx="6867525" cy="933450"/>
        </a:xfrm>
        <a:prstGeom prst="roundRect">
          <a:avLst>
            <a:gd name="adj" fmla="val 16667"/>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85725</xdr:colOff>
      <xdr:row>12</xdr:row>
      <xdr:rowOff>304800</xdr:rowOff>
    </xdr:from>
    <xdr:to>
      <xdr:col>29</xdr:col>
      <xdr:colOff>95250</xdr:colOff>
      <xdr:row>12</xdr:row>
      <xdr:rowOff>304800</xdr:rowOff>
    </xdr:to>
    <xdr:sp macro="" textlink="">
      <xdr:nvSpPr>
        <xdr:cNvPr id="4" name="Line 1">
          <a:extLst>
            <a:ext uri="{FF2B5EF4-FFF2-40B4-BE49-F238E27FC236}">
              <a16:creationId xmlns:a16="http://schemas.microsoft.com/office/drawing/2014/main" id="{00000000-0008-0000-1300-000004000000}"/>
            </a:ext>
          </a:extLst>
        </xdr:cNvPr>
        <xdr:cNvSpPr>
          <a:spLocks noChangeShapeType="1"/>
        </xdr:cNvSpPr>
      </xdr:nvSpPr>
      <xdr:spPr bwMode="auto">
        <a:xfrm>
          <a:off x="2057400" y="29432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11</xdr:row>
      <xdr:rowOff>209550</xdr:rowOff>
    </xdr:from>
    <xdr:to>
      <xdr:col>30</xdr:col>
      <xdr:colOff>28575</xdr:colOff>
      <xdr:row>14</xdr:row>
      <xdr:rowOff>142875</xdr:rowOff>
    </xdr:to>
    <xdr:sp macro="" textlink="">
      <xdr:nvSpPr>
        <xdr:cNvPr id="5" name="Rectangle 2">
          <a:extLst>
            <a:ext uri="{FF2B5EF4-FFF2-40B4-BE49-F238E27FC236}">
              <a16:creationId xmlns:a16="http://schemas.microsoft.com/office/drawing/2014/main" id="{00000000-0008-0000-1300-000005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22"/>
  <sheetViews>
    <sheetView tabSelected="1" zoomScale="70" zoomScaleNormal="70" workbookViewId="0">
      <selection activeCell="B3" sqref="B3:C3"/>
    </sheetView>
  </sheetViews>
  <sheetFormatPr defaultRowHeight="13.5"/>
  <cols>
    <col min="1" max="1" width="3" customWidth="1"/>
    <col min="2" max="2" width="13" bestFit="1" customWidth="1"/>
    <col min="3" max="4" width="9.125" bestFit="1" customWidth="1"/>
    <col min="5" max="5" width="9.5" bestFit="1" customWidth="1"/>
    <col min="6" max="6" width="7.125" customWidth="1"/>
    <col min="7" max="7" width="8.5" bestFit="1" customWidth="1"/>
    <col min="8" max="8" width="11" bestFit="1" customWidth="1"/>
    <col min="9" max="9" width="7.5" bestFit="1" customWidth="1"/>
    <col min="10" max="10" width="7.125" bestFit="1" customWidth="1"/>
    <col min="11" max="11" width="9.875" bestFit="1" customWidth="1"/>
    <col min="12" max="12" width="2.25" customWidth="1"/>
    <col min="13" max="13" width="9.875" bestFit="1" customWidth="1"/>
    <col min="14" max="14" width="9.25" bestFit="1" customWidth="1"/>
    <col min="15" max="15" width="9.875" bestFit="1" customWidth="1"/>
    <col min="16" max="16" width="12.375" bestFit="1" customWidth="1"/>
    <col min="17" max="17" width="3.5" customWidth="1"/>
    <col min="18" max="18" width="3.25" customWidth="1"/>
    <col min="19" max="19" width="4.75" customWidth="1"/>
    <col min="22" max="23" width="7.125" bestFit="1" customWidth="1"/>
    <col min="24" max="24" width="2.625" customWidth="1"/>
    <col min="25" max="25" width="10.5" customWidth="1"/>
    <col min="26" max="26" width="10.375" customWidth="1"/>
    <col min="27" max="27" width="12.5" customWidth="1"/>
    <col min="28" max="31" width="7.5" bestFit="1" customWidth="1"/>
    <col min="32" max="32" width="11.75" bestFit="1" customWidth="1"/>
    <col min="33" max="33" width="7.5" bestFit="1" customWidth="1"/>
    <col min="34" max="34" width="9.25" bestFit="1" customWidth="1"/>
    <col min="35" max="35" width="7.5" bestFit="1" customWidth="1"/>
    <col min="41" max="41" width="8.5" customWidth="1"/>
    <col min="42" max="45" width="8.625" customWidth="1"/>
    <col min="46" max="46" width="8.625" style="85" customWidth="1"/>
  </cols>
  <sheetData>
    <row r="1" spans="1:47" ht="14.25" thickBot="1"/>
    <row r="2" spans="1:47" s="1" customFormat="1" ht="19.5" customHeight="1" thickTop="1">
      <c r="B2" s="473" t="s">
        <v>438</v>
      </c>
      <c r="C2" s="474"/>
      <c r="AT2" s="81"/>
    </row>
    <row r="3" spans="1:47" s="1" customFormat="1" ht="27" customHeight="1" thickBot="1">
      <c r="B3" s="456" t="e">
        <f>P15</f>
        <v>#DIV/0!</v>
      </c>
      <c r="C3" s="457"/>
      <c r="D3" s="1" t="s">
        <v>441</v>
      </c>
      <c r="AT3" s="81"/>
    </row>
    <row r="4" spans="1:47" ht="25.5" customHeight="1" thickTop="1">
      <c r="D4" s="271" t="s">
        <v>440</v>
      </c>
    </row>
    <row r="5" spans="1:47" s="1" customFormat="1" ht="21" customHeight="1">
      <c r="A5" s="116"/>
      <c r="B5" s="117" t="s">
        <v>439</v>
      </c>
      <c r="C5" s="117"/>
      <c r="D5" s="117"/>
      <c r="E5" s="117"/>
      <c r="F5" s="117"/>
      <c r="G5" s="117"/>
      <c r="H5" s="117"/>
      <c r="I5" s="117"/>
      <c r="J5" s="117"/>
      <c r="K5" s="117"/>
      <c r="L5" s="117"/>
      <c r="M5" s="117"/>
      <c r="N5" s="117"/>
      <c r="O5" s="117"/>
      <c r="P5" s="117"/>
      <c r="Q5" s="101"/>
      <c r="T5" s="458" t="s">
        <v>314</v>
      </c>
      <c r="U5" s="458"/>
      <c r="V5" s="458"/>
      <c r="W5" s="458"/>
      <c r="Y5" s="459" t="s">
        <v>315</v>
      </c>
      <c r="Z5" s="459"/>
      <c r="AA5" s="459"/>
      <c r="AT5" s="81"/>
    </row>
    <row r="6" spans="1:47" ht="13.5" customHeight="1">
      <c r="A6" s="104"/>
      <c r="B6" s="111"/>
      <c r="C6" s="111"/>
      <c r="D6" s="111"/>
      <c r="E6" s="111"/>
      <c r="F6" s="111"/>
      <c r="G6" s="111"/>
      <c r="H6" s="111"/>
      <c r="I6" s="111"/>
      <c r="J6" s="111"/>
      <c r="K6" s="111"/>
      <c r="L6" s="111"/>
      <c r="M6" s="111"/>
      <c r="N6" s="111"/>
      <c r="O6" s="111"/>
      <c r="P6" s="111"/>
      <c r="Q6" s="105"/>
      <c r="U6" s="102"/>
      <c r="V6" s="102"/>
      <c r="W6" s="102"/>
      <c r="Y6" s="451" t="s">
        <v>265</v>
      </c>
      <c r="Z6" s="451"/>
      <c r="AA6" s="451"/>
      <c r="AB6" s="455" t="s">
        <v>266</v>
      </c>
      <c r="AC6" s="455"/>
      <c r="AD6" s="455"/>
      <c r="AE6" s="455"/>
      <c r="AF6" s="455"/>
      <c r="AG6" s="455"/>
      <c r="AH6" s="455"/>
      <c r="AI6" s="455"/>
      <c r="AJ6" s="455"/>
      <c r="AK6" s="88"/>
    </row>
    <row r="7" spans="1:47" s="1" customFormat="1" ht="18" customHeight="1" thickBot="1">
      <c r="A7" s="118"/>
      <c r="B7" s="114"/>
      <c r="C7" s="114"/>
      <c r="D7" s="463" t="s">
        <v>285</v>
      </c>
      <c r="E7" s="464"/>
      <c r="F7" s="464"/>
      <c r="G7" s="464"/>
      <c r="H7" s="464"/>
      <c r="I7" s="464"/>
      <c r="J7" s="464"/>
      <c r="K7" s="101"/>
      <c r="L7" s="114"/>
      <c r="M7" s="114"/>
      <c r="N7" s="114"/>
      <c r="O7" s="114"/>
      <c r="P7" s="114"/>
      <c r="Q7" s="119"/>
      <c r="T7" s="460" t="s">
        <v>296</v>
      </c>
      <c r="U7" s="461"/>
      <c r="V7" s="461"/>
      <c r="W7" s="462"/>
      <c r="Y7" s="129"/>
      <c r="Z7" s="95"/>
      <c r="AA7" s="130"/>
      <c r="AB7" s="452" t="s">
        <v>311</v>
      </c>
      <c r="AC7" s="453"/>
      <c r="AD7" s="453"/>
      <c r="AE7" s="453"/>
      <c r="AF7" s="454"/>
      <c r="AG7" s="452" t="s">
        <v>312</v>
      </c>
      <c r="AH7" s="453"/>
      <c r="AI7" s="453"/>
      <c r="AJ7" s="454"/>
      <c r="AK7" s="142"/>
      <c r="AO7" s="1" t="s">
        <v>327</v>
      </c>
      <c r="AT7" s="81"/>
    </row>
    <row r="8" spans="1:47" s="1" customFormat="1" ht="72.75" customHeight="1" thickTop="1">
      <c r="A8" s="118"/>
      <c r="B8" s="213" t="s">
        <v>1</v>
      </c>
      <c r="C8" s="214" t="s">
        <v>290</v>
      </c>
      <c r="D8" s="158" t="s">
        <v>268</v>
      </c>
      <c r="E8" s="98" t="s">
        <v>279</v>
      </c>
      <c r="F8" s="99" t="s">
        <v>267</v>
      </c>
      <c r="G8" s="99" t="s">
        <v>291</v>
      </c>
      <c r="H8" s="99" t="s">
        <v>262</v>
      </c>
      <c r="I8" s="99" t="s">
        <v>283</v>
      </c>
      <c r="J8" s="100" t="s">
        <v>284</v>
      </c>
      <c r="K8" s="96" t="s">
        <v>316</v>
      </c>
      <c r="L8" s="114"/>
      <c r="M8" s="114"/>
      <c r="N8" s="114"/>
      <c r="O8" s="114"/>
      <c r="P8" s="114"/>
      <c r="Q8" s="119"/>
      <c r="S8" s="73"/>
      <c r="T8" s="103" t="s">
        <v>263</v>
      </c>
      <c r="U8" s="103" t="s">
        <v>328</v>
      </c>
      <c r="V8" s="103" t="s">
        <v>297</v>
      </c>
      <c r="W8" s="103" t="s">
        <v>271</v>
      </c>
      <c r="Y8" s="131" t="s">
        <v>306</v>
      </c>
      <c r="Z8" s="132" t="s">
        <v>307</v>
      </c>
      <c r="AA8" s="133" t="s">
        <v>308</v>
      </c>
      <c r="AB8" s="137" t="s">
        <v>267</v>
      </c>
      <c r="AC8" s="138" t="s">
        <v>309</v>
      </c>
      <c r="AD8" s="138" t="s">
        <v>270</v>
      </c>
      <c r="AE8" s="138" t="s">
        <v>269</v>
      </c>
      <c r="AF8" s="133" t="s">
        <v>310</v>
      </c>
      <c r="AG8" s="137" t="s">
        <v>313</v>
      </c>
      <c r="AH8" s="132" t="s">
        <v>330</v>
      </c>
      <c r="AI8" s="132" t="s">
        <v>329</v>
      </c>
      <c r="AJ8" s="133" t="s">
        <v>332</v>
      </c>
      <c r="AK8" s="143" t="s">
        <v>331</v>
      </c>
      <c r="AO8" s="145"/>
      <c r="AP8" s="146" t="s">
        <v>275</v>
      </c>
      <c r="AQ8" s="147" t="s">
        <v>276</v>
      </c>
      <c r="AR8" s="147" t="s">
        <v>277</v>
      </c>
      <c r="AS8" s="145"/>
      <c r="AT8" s="148" t="s">
        <v>278</v>
      </c>
      <c r="AU8" s="145"/>
    </row>
    <row r="9" spans="1:47">
      <c r="A9" s="104"/>
      <c r="B9" s="215"/>
      <c r="C9" s="216"/>
      <c r="D9" s="159"/>
      <c r="E9" s="91"/>
      <c r="F9" s="92"/>
      <c r="G9" s="91"/>
      <c r="H9" s="92"/>
      <c r="I9" s="92"/>
      <c r="J9" s="93"/>
      <c r="K9" s="90"/>
      <c r="L9" s="111"/>
      <c r="M9" s="111"/>
      <c r="N9" s="111"/>
      <c r="O9" s="111"/>
      <c r="P9" s="111"/>
      <c r="Q9" s="105"/>
      <c r="S9" s="80"/>
      <c r="T9" s="126" t="s">
        <v>298</v>
      </c>
      <c r="U9" s="126" t="s">
        <v>299</v>
      </c>
      <c r="V9" s="126" t="s">
        <v>300</v>
      </c>
      <c r="W9" s="127"/>
      <c r="X9" s="128"/>
      <c r="Y9" s="134"/>
      <c r="Z9" s="135"/>
      <c r="AA9" s="136"/>
      <c r="AB9" s="139"/>
      <c r="AC9" s="140"/>
      <c r="AD9" s="140"/>
      <c r="AE9" s="140"/>
      <c r="AF9" s="141"/>
      <c r="AG9" s="139"/>
      <c r="AH9" s="135"/>
      <c r="AI9" s="135"/>
      <c r="AJ9" s="141"/>
      <c r="AK9" s="144"/>
      <c r="AO9" s="145" t="s">
        <v>258</v>
      </c>
      <c r="AP9" s="83">
        <v>1</v>
      </c>
      <c r="AQ9" s="83">
        <v>1</v>
      </c>
      <c r="AR9" s="83">
        <v>2</v>
      </c>
      <c r="AS9" s="145"/>
      <c r="AT9" s="83" t="s">
        <v>273</v>
      </c>
      <c r="AU9" s="149"/>
    </row>
    <row r="10" spans="1:47" s="1" customFormat="1" ht="21" customHeight="1" thickBot="1">
      <c r="A10" s="118"/>
      <c r="B10" s="272" t="s">
        <v>259</v>
      </c>
      <c r="C10" s="273" t="s">
        <v>272</v>
      </c>
      <c r="D10" s="169">
        <f>INDEX(AP9:AP12,MATCH(B10,AO9:AO12,0))</f>
        <v>2</v>
      </c>
      <c r="E10" s="164">
        <v>180800</v>
      </c>
      <c r="F10" s="167">
        <f>'第３－２号様式'!E32</f>
        <v>0</v>
      </c>
      <c r="G10" s="167">
        <f>INDEX(AQ9:AQ12,MATCH(B10,AO9:AO12,0))</f>
        <v>4</v>
      </c>
      <c r="H10" s="164">
        <f>MIN(F10:G10)*24000*12</f>
        <v>0</v>
      </c>
      <c r="I10" s="164" t="e">
        <f>V10</f>
        <v>#DIV/0!</v>
      </c>
      <c r="J10" s="170" t="e">
        <f>W10</f>
        <v>#DIV/0!</v>
      </c>
      <c r="K10" s="160" t="e">
        <f>(D10*E10*12-H10)*J10</f>
        <v>#DIV/0!</v>
      </c>
      <c r="L10" s="114"/>
      <c r="M10" s="114"/>
      <c r="N10" s="114"/>
      <c r="O10" s="114"/>
      <c r="P10" s="114"/>
      <c r="Q10" s="119"/>
      <c r="T10" s="160">
        <f>第４号様式!I24</f>
        <v>0</v>
      </c>
      <c r="U10" s="160">
        <f>AK10</f>
        <v>0</v>
      </c>
      <c r="V10" s="178" t="e">
        <f>T10/U10</f>
        <v>#DIV/0!</v>
      </c>
      <c r="W10" s="161" t="e">
        <f>IF(C10="○","1.0",IF(V10&lt;5,"1.0",IF(V10&gt;=20,"0.6","0.8")))</f>
        <v>#DIV/0!</v>
      </c>
      <c r="X10" s="162"/>
      <c r="Y10" s="163">
        <f>ROUNDDOWN(収支予算書!S41/1000,0)</f>
        <v>0</v>
      </c>
      <c r="Z10" s="164">
        <f>ROUNDDOWN((収支予算書!S7+収支予算書!S12+収支予算書!S13)/1000,0)</f>
        <v>0</v>
      </c>
      <c r="AA10" s="165">
        <f>Y10-Z10</f>
        <v>0</v>
      </c>
      <c r="AB10" s="166">
        <f>'第３－２号様式'!E32</f>
        <v>0</v>
      </c>
      <c r="AC10" s="167">
        <f>+ROUND(AB10/2.6,1)</f>
        <v>0</v>
      </c>
      <c r="AD10" s="167">
        <f>INDEX(AR9:AR12,MATCH(B10,AO9:AO12,0))</f>
        <v>2</v>
      </c>
      <c r="AE10" s="167">
        <f>MAX(AC10:AD10)</f>
        <v>2</v>
      </c>
      <c r="AF10" s="165">
        <f>AE10*3186</f>
        <v>6372</v>
      </c>
      <c r="AG10" s="163">
        <f>(収支予算書!S41-収支予算書!S15-委託費内訳!E16)/1000</f>
        <v>0</v>
      </c>
      <c r="AH10" s="164">
        <f>AF10+AG10</f>
        <v>6372</v>
      </c>
      <c r="AI10" s="164">
        <f>Z10</f>
        <v>0</v>
      </c>
      <c r="AJ10" s="165">
        <f>AH10-AI10</f>
        <v>6372</v>
      </c>
      <c r="AK10" s="168">
        <f>MIN(AA10,AJ10)</f>
        <v>0</v>
      </c>
      <c r="AO10" s="145" t="s">
        <v>259</v>
      </c>
      <c r="AP10" s="83">
        <v>2</v>
      </c>
      <c r="AQ10" s="83">
        <v>4</v>
      </c>
      <c r="AR10" s="83">
        <v>2</v>
      </c>
      <c r="AS10" s="145"/>
      <c r="AT10" s="83" t="s">
        <v>274</v>
      </c>
      <c r="AU10" s="145"/>
    </row>
    <row r="11" spans="1:47" ht="15" thickTop="1" thickBot="1">
      <c r="A11" s="104"/>
      <c r="B11" s="111"/>
      <c r="C11" s="111"/>
      <c r="D11" s="111"/>
      <c r="E11" s="111"/>
      <c r="F11" s="111"/>
      <c r="G11" s="111"/>
      <c r="H11" s="111"/>
      <c r="I11" s="111"/>
      <c r="J11" s="111"/>
      <c r="K11" s="111"/>
      <c r="L11" s="111"/>
      <c r="M11" s="111"/>
      <c r="N11" s="111"/>
      <c r="O11" s="111"/>
      <c r="P11" s="111"/>
      <c r="Q11" s="105"/>
      <c r="AO11" s="145" t="s">
        <v>260</v>
      </c>
      <c r="AP11" s="83">
        <v>4</v>
      </c>
      <c r="AQ11" s="83">
        <v>10</v>
      </c>
      <c r="AR11" s="83">
        <v>4</v>
      </c>
      <c r="AS11" s="145"/>
      <c r="AT11" s="83"/>
      <c r="AU11" s="149"/>
    </row>
    <row r="12" spans="1:47">
      <c r="A12" s="104"/>
      <c r="B12" s="111"/>
      <c r="C12" s="111"/>
      <c r="D12" s="111"/>
      <c r="E12" s="111"/>
      <c r="G12" s="297" t="s">
        <v>286</v>
      </c>
      <c r="H12" s="298"/>
      <c r="I12" s="298"/>
      <c r="J12" s="298"/>
      <c r="K12" s="101"/>
      <c r="L12" s="111"/>
      <c r="M12" s="94"/>
      <c r="N12" s="116"/>
      <c r="O12" s="116"/>
      <c r="P12" s="151"/>
      <c r="Q12" s="105"/>
      <c r="AO12" s="145" t="s">
        <v>261</v>
      </c>
      <c r="AP12" s="83">
        <v>6</v>
      </c>
      <c r="AQ12" s="83">
        <v>18</v>
      </c>
      <c r="AR12" s="83">
        <v>10</v>
      </c>
      <c r="AS12" s="145"/>
      <c r="AT12" s="83"/>
      <c r="AU12" s="149"/>
    </row>
    <row r="13" spans="1:47" ht="67.5">
      <c r="A13" s="104"/>
      <c r="B13" s="111"/>
      <c r="C13" s="111"/>
      <c r="D13" s="111"/>
      <c r="E13" s="111"/>
      <c r="G13" s="97" t="s">
        <v>292</v>
      </c>
      <c r="H13" s="99" t="s">
        <v>293</v>
      </c>
      <c r="I13" s="99" t="s">
        <v>294</v>
      </c>
      <c r="J13" s="100" t="s">
        <v>295</v>
      </c>
      <c r="K13" s="96" t="s">
        <v>317</v>
      </c>
      <c r="L13" s="111"/>
      <c r="M13" s="155" t="s">
        <v>287</v>
      </c>
      <c r="N13" s="115" t="s">
        <v>304</v>
      </c>
      <c r="O13" s="150" t="s">
        <v>305</v>
      </c>
      <c r="P13" s="152" t="s">
        <v>438</v>
      </c>
      <c r="Q13" s="105"/>
    </row>
    <row r="14" spans="1:47" s="1" customFormat="1" ht="20.25" customHeight="1">
      <c r="A14" s="118"/>
      <c r="B14" s="114"/>
      <c r="C14" s="114"/>
      <c r="D14" s="114"/>
      <c r="E14" s="114"/>
      <c r="G14" s="123">
        <v>23410</v>
      </c>
      <c r="H14" s="124">
        <v>187560</v>
      </c>
      <c r="I14" s="124">
        <v>10670</v>
      </c>
      <c r="J14" s="125">
        <v>11630</v>
      </c>
      <c r="K14" s="89"/>
      <c r="L14" s="114"/>
      <c r="M14" s="154" t="s">
        <v>288</v>
      </c>
      <c r="N14" s="112" t="s">
        <v>289</v>
      </c>
      <c r="O14" s="106"/>
      <c r="P14" s="153"/>
      <c r="Q14" s="119"/>
      <c r="T14" s="471" t="s">
        <v>264</v>
      </c>
      <c r="U14" s="472"/>
      <c r="V14" s="82" t="s">
        <v>284</v>
      </c>
      <c r="AO14"/>
      <c r="AQ14"/>
      <c r="AR14"/>
      <c r="AT14" s="81"/>
    </row>
    <row r="15" spans="1:47" s="81" customFormat="1" ht="27" customHeight="1" thickBot="1">
      <c r="A15" s="120"/>
      <c r="B15" s="121"/>
      <c r="C15" s="121"/>
      <c r="D15" s="121"/>
      <c r="E15" s="121"/>
      <c r="G15" s="171">
        <f>第２号様式!AJ21</f>
        <v>0</v>
      </c>
      <c r="H15" s="172">
        <f>第２号様式!AP21</f>
        <v>0</v>
      </c>
      <c r="I15" s="172">
        <f>第２号様式!AV21</f>
        <v>0</v>
      </c>
      <c r="J15" s="173">
        <f>第２号様式!BB21</f>
        <v>0</v>
      </c>
      <c r="K15" s="168">
        <f>G14*G15+H14*H15+I14*I15+J14*J15</f>
        <v>0</v>
      </c>
      <c r="L15" s="174"/>
      <c r="M15" s="160" t="e">
        <f>K10+K15</f>
        <v>#DIV/0!</v>
      </c>
      <c r="N15" s="175">
        <f>収支予算書!S15+委託費内訳!E16</f>
        <v>0</v>
      </c>
      <c r="O15" s="176" t="e">
        <f>MIN(M15,N15)</f>
        <v>#DIV/0!</v>
      </c>
      <c r="P15" s="177" t="e">
        <f>ROUNDDOWN(O15*1/3,-3)</f>
        <v>#DIV/0!</v>
      </c>
      <c r="Q15" s="122"/>
      <c r="R15" s="1"/>
      <c r="T15" s="465" t="s">
        <v>301</v>
      </c>
      <c r="U15" s="466"/>
      <c r="V15" s="108">
        <v>1</v>
      </c>
    </row>
    <row r="16" spans="1:47" ht="27" customHeight="1">
      <c r="A16" s="106"/>
      <c r="B16" s="113"/>
      <c r="C16" s="113"/>
      <c r="D16" s="113"/>
      <c r="E16" s="113"/>
      <c r="F16" s="113"/>
      <c r="G16" s="113"/>
      <c r="H16" s="113"/>
      <c r="I16" s="113"/>
      <c r="J16" s="113"/>
      <c r="K16" s="113"/>
      <c r="L16" s="113"/>
      <c r="M16" s="113"/>
      <c r="N16" s="113"/>
      <c r="O16" s="113"/>
      <c r="P16" s="113"/>
      <c r="Q16" s="107"/>
      <c r="T16" s="467" t="s">
        <v>302</v>
      </c>
      <c r="U16" s="468"/>
      <c r="V16" s="109">
        <v>0.8</v>
      </c>
    </row>
    <row r="17" spans="2:22" ht="27" customHeight="1">
      <c r="B17" t="s">
        <v>351</v>
      </c>
      <c r="T17" s="469" t="s">
        <v>303</v>
      </c>
      <c r="U17" s="470"/>
      <c r="V17" s="110">
        <v>0.6</v>
      </c>
    </row>
    <row r="18" spans="2:22" ht="45" customHeight="1">
      <c r="B18" s="145"/>
      <c r="C18" s="146" t="s">
        <v>320</v>
      </c>
      <c r="D18" s="147" t="s">
        <v>321</v>
      </c>
      <c r="E18" s="156" t="s">
        <v>13</v>
      </c>
    </row>
    <row r="19" spans="2:22" ht="15" customHeight="1">
      <c r="B19" s="145" t="s">
        <v>258</v>
      </c>
      <c r="C19" s="83" t="s">
        <v>322</v>
      </c>
      <c r="D19" s="83" t="s">
        <v>326</v>
      </c>
      <c r="E19" s="157" t="s">
        <v>318</v>
      </c>
    </row>
    <row r="20" spans="2:22" ht="15" customHeight="1">
      <c r="B20" s="145" t="s">
        <v>259</v>
      </c>
      <c r="C20" s="83" t="s">
        <v>323</v>
      </c>
      <c r="D20" s="83" t="s">
        <v>326</v>
      </c>
      <c r="E20" s="157" t="s">
        <v>318</v>
      </c>
    </row>
    <row r="21" spans="2:22" ht="15" customHeight="1">
      <c r="B21" s="145" t="s">
        <v>260</v>
      </c>
      <c r="C21" s="83" t="s">
        <v>324</v>
      </c>
      <c r="D21" s="83" t="s">
        <v>323</v>
      </c>
      <c r="E21" s="157" t="s">
        <v>319</v>
      </c>
    </row>
    <row r="22" spans="2:22">
      <c r="B22" s="145" t="s">
        <v>261</v>
      </c>
      <c r="C22" s="83" t="s">
        <v>325</v>
      </c>
      <c r="D22" s="83" t="s">
        <v>324</v>
      </c>
      <c r="E22" s="157" t="s">
        <v>319</v>
      </c>
    </row>
  </sheetData>
  <mergeCells count="14">
    <mergeCell ref="T15:U15"/>
    <mergeCell ref="T16:U16"/>
    <mergeCell ref="T17:U17"/>
    <mergeCell ref="T14:U14"/>
    <mergeCell ref="B2:C2"/>
    <mergeCell ref="Y6:AA6"/>
    <mergeCell ref="AB7:AF7"/>
    <mergeCell ref="AB6:AJ6"/>
    <mergeCell ref="AG7:AJ7"/>
    <mergeCell ref="B3:C3"/>
    <mergeCell ref="T5:W5"/>
    <mergeCell ref="Y5:AA5"/>
    <mergeCell ref="T7:W7"/>
    <mergeCell ref="D7:J7"/>
  </mergeCells>
  <phoneticPr fontId="2"/>
  <dataValidations count="2">
    <dataValidation type="list" allowBlank="1" showInputMessage="1" showErrorMessage="1" sqref="B10" xr:uid="{00000000-0002-0000-0000-000000000000}">
      <formula1>$AO$9:$AO$12</formula1>
    </dataValidation>
    <dataValidation type="list" allowBlank="1" showInputMessage="1" showErrorMessage="1" sqref="C10" xr:uid="{00000000-0002-0000-0000-000001000000}">
      <formula1>$AT$9:$AT$10</formula1>
    </dataValidation>
  </dataValidations>
  <pageMargins left="0.7" right="0.7" top="0.75" bottom="0.75" header="0.3" footer="0.3"/>
  <pageSetup paperSize="9"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2:C41"/>
  <sheetViews>
    <sheetView view="pageBreakPreview" zoomScale="70" zoomScaleNormal="100" zoomScaleSheetLayoutView="70" workbookViewId="0">
      <selection activeCell="C21" sqref="C21"/>
    </sheetView>
  </sheetViews>
  <sheetFormatPr defaultRowHeight="13.5"/>
  <cols>
    <col min="1" max="1" width="2.375" style="1" customWidth="1"/>
    <col min="2" max="2" width="5.5" style="1" customWidth="1"/>
    <col min="3" max="3" width="77.5" style="1" customWidth="1"/>
    <col min="4" max="255" width="9" style="1"/>
    <col min="256" max="256" width="1.25" style="1" customWidth="1"/>
    <col min="257" max="258" width="5.5" style="1" customWidth="1"/>
    <col min="259" max="259" width="77.5" style="1" customWidth="1"/>
    <col min="260" max="511" width="9" style="1"/>
    <col min="512" max="512" width="1.25" style="1" customWidth="1"/>
    <col min="513" max="514" width="5.5" style="1" customWidth="1"/>
    <col min="515" max="515" width="77.5" style="1" customWidth="1"/>
    <col min="516" max="767" width="9" style="1"/>
    <col min="768" max="768" width="1.25" style="1" customWidth="1"/>
    <col min="769" max="770" width="5.5" style="1" customWidth="1"/>
    <col min="771" max="771" width="77.5" style="1" customWidth="1"/>
    <col min="772" max="1023" width="9" style="1"/>
    <col min="1024" max="1024" width="1.25" style="1" customWidth="1"/>
    <col min="1025" max="1026" width="5.5" style="1" customWidth="1"/>
    <col min="1027" max="1027" width="77.5" style="1" customWidth="1"/>
    <col min="1028" max="1279" width="9" style="1"/>
    <col min="1280" max="1280" width="1.25" style="1" customWidth="1"/>
    <col min="1281" max="1282" width="5.5" style="1" customWidth="1"/>
    <col min="1283" max="1283" width="77.5" style="1" customWidth="1"/>
    <col min="1284" max="1535" width="9" style="1"/>
    <col min="1536" max="1536" width="1.25" style="1" customWidth="1"/>
    <col min="1537" max="1538" width="5.5" style="1" customWidth="1"/>
    <col min="1539" max="1539" width="77.5" style="1" customWidth="1"/>
    <col min="1540" max="1791" width="9" style="1"/>
    <col min="1792" max="1792" width="1.25" style="1" customWidth="1"/>
    <col min="1793" max="1794" width="5.5" style="1" customWidth="1"/>
    <col min="1795" max="1795" width="77.5" style="1" customWidth="1"/>
    <col min="1796" max="2047" width="9" style="1"/>
    <col min="2048" max="2048" width="1.25" style="1" customWidth="1"/>
    <col min="2049" max="2050" width="5.5" style="1" customWidth="1"/>
    <col min="2051" max="2051" width="77.5" style="1" customWidth="1"/>
    <col min="2052" max="2303" width="9" style="1"/>
    <col min="2304" max="2304" width="1.25" style="1" customWidth="1"/>
    <col min="2305" max="2306" width="5.5" style="1" customWidth="1"/>
    <col min="2307" max="2307" width="77.5" style="1" customWidth="1"/>
    <col min="2308" max="2559" width="9" style="1"/>
    <col min="2560" max="2560" width="1.25" style="1" customWidth="1"/>
    <col min="2561" max="2562" width="5.5" style="1" customWidth="1"/>
    <col min="2563" max="2563" width="77.5" style="1" customWidth="1"/>
    <col min="2564" max="2815" width="9" style="1"/>
    <col min="2816" max="2816" width="1.25" style="1" customWidth="1"/>
    <col min="2817" max="2818" width="5.5" style="1" customWidth="1"/>
    <col min="2819" max="2819" width="77.5" style="1" customWidth="1"/>
    <col min="2820" max="3071" width="9" style="1"/>
    <col min="3072" max="3072" width="1.25" style="1" customWidth="1"/>
    <col min="3073" max="3074" width="5.5" style="1" customWidth="1"/>
    <col min="3075" max="3075" width="77.5" style="1" customWidth="1"/>
    <col min="3076" max="3327" width="9" style="1"/>
    <col min="3328" max="3328" width="1.25" style="1" customWidth="1"/>
    <col min="3329" max="3330" width="5.5" style="1" customWidth="1"/>
    <col min="3331" max="3331" width="77.5" style="1" customWidth="1"/>
    <col min="3332" max="3583" width="9" style="1"/>
    <col min="3584" max="3584" width="1.25" style="1" customWidth="1"/>
    <col min="3585" max="3586" width="5.5" style="1" customWidth="1"/>
    <col min="3587" max="3587" width="77.5" style="1" customWidth="1"/>
    <col min="3588" max="3839" width="9" style="1"/>
    <col min="3840" max="3840" width="1.25" style="1" customWidth="1"/>
    <col min="3841" max="3842" width="5.5" style="1" customWidth="1"/>
    <col min="3843" max="3843" width="77.5" style="1" customWidth="1"/>
    <col min="3844" max="4095" width="9" style="1"/>
    <col min="4096" max="4096" width="1.25" style="1" customWidth="1"/>
    <col min="4097" max="4098" width="5.5" style="1" customWidth="1"/>
    <col min="4099" max="4099" width="77.5" style="1" customWidth="1"/>
    <col min="4100" max="4351" width="9" style="1"/>
    <col min="4352" max="4352" width="1.25" style="1" customWidth="1"/>
    <col min="4353" max="4354" width="5.5" style="1" customWidth="1"/>
    <col min="4355" max="4355" width="77.5" style="1" customWidth="1"/>
    <col min="4356" max="4607" width="9" style="1"/>
    <col min="4608" max="4608" width="1.25" style="1" customWidth="1"/>
    <col min="4609" max="4610" width="5.5" style="1" customWidth="1"/>
    <col min="4611" max="4611" width="77.5" style="1" customWidth="1"/>
    <col min="4612" max="4863" width="9" style="1"/>
    <col min="4864" max="4864" width="1.25" style="1" customWidth="1"/>
    <col min="4865" max="4866" width="5.5" style="1" customWidth="1"/>
    <col min="4867" max="4867" width="77.5" style="1" customWidth="1"/>
    <col min="4868" max="5119" width="9" style="1"/>
    <col min="5120" max="5120" width="1.25" style="1" customWidth="1"/>
    <col min="5121" max="5122" width="5.5" style="1" customWidth="1"/>
    <col min="5123" max="5123" width="77.5" style="1" customWidth="1"/>
    <col min="5124" max="5375" width="9" style="1"/>
    <col min="5376" max="5376" width="1.25" style="1" customWidth="1"/>
    <col min="5377" max="5378" width="5.5" style="1" customWidth="1"/>
    <col min="5379" max="5379" width="77.5" style="1" customWidth="1"/>
    <col min="5380" max="5631" width="9" style="1"/>
    <col min="5632" max="5632" width="1.25" style="1" customWidth="1"/>
    <col min="5633" max="5634" width="5.5" style="1" customWidth="1"/>
    <col min="5635" max="5635" width="77.5" style="1" customWidth="1"/>
    <col min="5636" max="5887" width="9" style="1"/>
    <col min="5888" max="5888" width="1.25" style="1" customWidth="1"/>
    <col min="5889" max="5890" width="5.5" style="1" customWidth="1"/>
    <col min="5891" max="5891" width="77.5" style="1" customWidth="1"/>
    <col min="5892" max="6143" width="9" style="1"/>
    <col min="6144" max="6144" width="1.25" style="1" customWidth="1"/>
    <col min="6145" max="6146" width="5.5" style="1" customWidth="1"/>
    <col min="6147" max="6147" width="77.5" style="1" customWidth="1"/>
    <col min="6148" max="6399" width="9" style="1"/>
    <col min="6400" max="6400" width="1.25" style="1" customWidth="1"/>
    <col min="6401" max="6402" width="5.5" style="1" customWidth="1"/>
    <col min="6403" max="6403" width="77.5" style="1" customWidth="1"/>
    <col min="6404" max="6655" width="9" style="1"/>
    <col min="6656" max="6656" width="1.25" style="1" customWidth="1"/>
    <col min="6657" max="6658" width="5.5" style="1" customWidth="1"/>
    <col min="6659" max="6659" width="77.5" style="1" customWidth="1"/>
    <col min="6660" max="6911" width="9" style="1"/>
    <col min="6912" max="6912" width="1.25" style="1" customWidth="1"/>
    <col min="6913" max="6914" width="5.5" style="1" customWidth="1"/>
    <col min="6915" max="6915" width="77.5" style="1" customWidth="1"/>
    <col min="6916" max="7167" width="9" style="1"/>
    <col min="7168" max="7168" width="1.25" style="1" customWidth="1"/>
    <col min="7169" max="7170" width="5.5" style="1" customWidth="1"/>
    <col min="7171" max="7171" width="77.5" style="1" customWidth="1"/>
    <col min="7172" max="7423" width="9" style="1"/>
    <col min="7424" max="7424" width="1.25" style="1" customWidth="1"/>
    <col min="7425" max="7426" width="5.5" style="1" customWidth="1"/>
    <col min="7427" max="7427" width="77.5" style="1" customWidth="1"/>
    <col min="7428" max="7679" width="9" style="1"/>
    <col min="7680" max="7680" width="1.25" style="1" customWidth="1"/>
    <col min="7681" max="7682" width="5.5" style="1" customWidth="1"/>
    <col min="7683" max="7683" width="77.5" style="1" customWidth="1"/>
    <col min="7684" max="7935" width="9" style="1"/>
    <col min="7936" max="7936" width="1.25" style="1" customWidth="1"/>
    <col min="7937" max="7938" width="5.5" style="1" customWidth="1"/>
    <col min="7939" max="7939" width="77.5" style="1" customWidth="1"/>
    <col min="7940" max="8191" width="9" style="1"/>
    <col min="8192" max="8192" width="1.25" style="1" customWidth="1"/>
    <col min="8193" max="8194" width="5.5" style="1" customWidth="1"/>
    <col min="8195" max="8195" width="77.5" style="1" customWidth="1"/>
    <col min="8196" max="8447" width="9" style="1"/>
    <col min="8448" max="8448" width="1.25" style="1" customWidth="1"/>
    <col min="8449" max="8450" width="5.5" style="1" customWidth="1"/>
    <col min="8451" max="8451" width="77.5" style="1" customWidth="1"/>
    <col min="8452" max="8703" width="9" style="1"/>
    <col min="8704" max="8704" width="1.25" style="1" customWidth="1"/>
    <col min="8705" max="8706" width="5.5" style="1" customWidth="1"/>
    <col min="8707" max="8707" width="77.5" style="1" customWidth="1"/>
    <col min="8708" max="8959" width="9" style="1"/>
    <col min="8960" max="8960" width="1.25" style="1" customWidth="1"/>
    <col min="8961" max="8962" width="5.5" style="1" customWidth="1"/>
    <col min="8963" max="8963" width="77.5" style="1" customWidth="1"/>
    <col min="8964" max="9215" width="9" style="1"/>
    <col min="9216" max="9216" width="1.25" style="1" customWidth="1"/>
    <col min="9217" max="9218" width="5.5" style="1" customWidth="1"/>
    <col min="9219" max="9219" width="77.5" style="1" customWidth="1"/>
    <col min="9220" max="9471" width="9" style="1"/>
    <col min="9472" max="9472" width="1.25" style="1" customWidth="1"/>
    <col min="9473" max="9474" width="5.5" style="1" customWidth="1"/>
    <col min="9475" max="9475" width="77.5" style="1" customWidth="1"/>
    <col min="9476" max="9727" width="9" style="1"/>
    <col min="9728" max="9728" width="1.25" style="1" customWidth="1"/>
    <col min="9729" max="9730" width="5.5" style="1" customWidth="1"/>
    <col min="9731" max="9731" width="77.5" style="1" customWidth="1"/>
    <col min="9732" max="9983" width="9" style="1"/>
    <col min="9984" max="9984" width="1.25" style="1" customWidth="1"/>
    <col min="9985" max="9986" width="5.5" style="1" customWidth="1"/>
    <col min="9987" max="9987" width="77.5" style="1" customWidth="1"/>
    <col min="9988" max="10239" width="9" style="1"/>
    <col min="10240" max="10240" width="1.25" style="1" customWidth="1"/>
    <col min="10241" max="10242" width="5.5" style="1" customWidth="1"/>
    <col min="10243" max="10243" width="77.5" style="1" customWidth="1"/>
    <col min="10244" max="10495" width="9" style="1"/>
    <col min="10496" max="10496" width="1.25" style="1" customWidth="1"/>
    <col min="10497" max="10498" width="5.5" style="1" customWidth="1"/>
    <col min="10499" max="10499" width="77.5" style="1" customWidth="1"/>
    <col min="10500" max="10751" width="9" style="1"/>
    <col min="10752" max="10752" width="1.25" style="1" customWidth="1"/>
    <col min="10753" max="10754" width="5.5" style="1" customWidth="1"/>
    <col min="10755" max="10755" width="77.5" style="1" customWidth="1"/>
    <col min="10756" max="11007" width="9" style="1"/>
    <col min="11008" max="11008" width="1.25" style="1" customWidth="1"/>
    <col min="11009" max="11010" width="5.5" style="1" customWidth="1"/>
    <col min="11011" max="11011" width="77.5" style="1" customWidth="1"/>
    <col min="11012" max="11263" width="9" style="1"/>
    <col min="11264" max="11264" width="1.25" style="1" customWidth="1"/>
    <col min="11265" max="11266" width="5.5" style="1" customWidth="1"/>
    <col min="11267" max="11267" width="77.5" style="1" customWidth="1"/>
    <col min="11268" max="11519" width="9" style="1"/>
    <col min="11520" max="11520" width="1.25" style="1" customWidth="1"/>
    <col min="11521" max="11522" width="5.5" style="1" customWidth="1"/>
    <col min="11523" max="11523" width="77.5" style="1" customWidth="1"/>
    <col min="11524" max="11775" width="9" style="1"/>
    <col min="11776" max="11776" width="1.25" style="1" customWidth="1"/>
    <col min="11777" max="11778" width="5.5" style="1" customWidth="1"/>
    <col min="11779" max="11779" width="77.5" style="1" customWidth="1"/>
    <col min="11780" max="12031" width="9" style="1"/>
    <col min="12032" max="12032" width="1.25" style="1" customWidth="1"/>
    <col min="12033" max="12034" width="5.5" style="1" customWidth="1"/>
    <col min="12035" max="12035" width="77.5" style="1" customWidth="1"/>
    <col min="12036" max="12287" width="9" style="1"/>
    <col min="12288" max="12288" width="1.25" style="1" customWidth="1"/>
    <col min="12289" max="12290" width="5.5" style="1" customWidth="1"/>
    <col min="12291" max="12291" width="77.5" style="1" customWidth="1"/>
    <col min="12292" max="12543" width="9" style="1"/>
    <col min="12544" max="12544" width="1.25" style="1" customWidth="1"/>
    <col min="12545" max="12546" width="5.5" style="1" customWidth="1"/>
    <col min="12547" max="12547" width="77.5" style="1" customWidth="1"/>
    <col min="12548" max="12799" width="9" style="1"/>
    <col min="12800" max="12800" width="1.25" style="1" customWidth="1"/>
    <col min="12801" max="12802" width="5.5" style="1" customWidth="1"/>
    <col min="12803" max="12803" width="77.5" style="1" customWidth="1"/>
    <col min="12804" max="13055" width="9" style="1"/>
    <col min="13056" max="13056" width="1.25" style="1" customWidth="1"/>
    <col min="13057" max="13058" width="5.5" style="1" customWidth="1"/>
    <col min="13059" max="13059" width="77.5" style="1" customWidth="1"/>
    <col min="13060" max="13311" width="9" style="1"/>
    <col min="13312" max="13312" width="1.25" style="1" customWidth="1"/>
    <col min="13313" max="13314" width="5.5" style="1" customWidth="1"/>
    <col min="13315" max="13315" width="77.5" style="1" customWidth="1"/>
    <col min="13316" max="13567" width="9" style="1"/>
    <col min="13568" max="13568" width="1.25" style="1" customWidth="1"/>
    <col min="13569" max="13570" width="5.5" style="1" customWidth="1"/>
    <col min="13571" max="13571" width="77.5" style="1" customWidth="1"/>
    <col min="13572" max="13823" width="9" style="1"/>
    <col min="13824" max="13824" width="1.25" style="1" customWidth="1"/>
    <col min="13825" max="13826" width="5.5" style="1" customWidth="1"/>
    <col min="13827" max="13827" width="77.5" style="1" customWidth="1"/>
    <col min="13828" max="14079" width="9" style="1"/>
    <col min="14080" max="14080" width="1.25" style="1" customWidth="1"/>
    <col min="14081" max="14082" width="5.5" style="1" customWidth="1"/>
    <col min="14083" max="14083" width="77.5" style="1" customWidth="1"/>
    <col min="14084" max="14335" width="9" style="1"/>
    <col min="14336" max="14336" width="1.25" style="1" customWidth="1"/>
    <col min="14337" max="14338" width="5.5" style="1" customWidth="1"/>
    <col min="14339" max="14339" width="77.5" style="1" customWidth="1"/>
    <col min="14340" max="14591" width="9" style="1"/>
    <col min="14592" max="14592" width="1.25" style="1" customWidth="1"/>
    <col min="14593" max="14594" width="5.5" style="1" customWidth="1"/>
    <col min="14595" max="14595" width="77.5" style="1" customWidth="1"/>
    <col min="14596" max="14847" width="9" style="1"/>
    <col min="14848" max="14848" width="1.25" style="1" customWidth="1"/>
    <col min="14849" max="14850" width="5.5" style="1" customWidth="1"/>
    <col min="14851" max="14851" width="77.5" style="1" customWidth="1"/>
    <col min="14852" max="15103" width="9" style="1"/>
    <col min="15104" max="15104" width="1.25" style="1" customWidth="1"/>
    <col min="15105" max="15106" width="5.5" style="1" customWidth="1"/>
    <col min="15107" max="15107" width="77.5" style="1" customWidth="1"/>
    <col min="15108" max="15359" width="9" style="1"/>
    <col min="15360" max="15360" width="1.25" style="1" customWidth="1"/>
    <col min="15361" max="15362" width="5.5" style="1" customWidth="1"/>
    <col min="15363" max="15363" width="77.5" style="1" customWidth="1"/>
    <col min="15364" max="15615" width="9" style="1"/>
    <col min="15616" max="15616" width="1.25" style="1" customWidth="1"/>
    <col min="15617" max="15618" width="5.5" style="1" customWidth="1"/>
    <col min="15619" max="15619" width="77.5" style="1" customWidth="1"/>
    <col min="15620" max="15871" width="9" style="1"/>
    <col min="15872" max="15872" width="1.25" style="1" customWidth="1"/>
    <col min="15873" max="15874" width="5.5" style="1" customWidth="1"/>
    <col min="15875" max="15875" width="77.5" style="1" customWidth="1"/>
    <col min="15876" max="16127" width="9" style="1"/>
    <col min="16128" max="16128" width="1.25" style="1" customWidth="1"/>
    <col min="16129" max="16130" width="5.5" style="1" customWidth="1"/>
    <col min="16131" max="16131" width="77.5" style="1" customWidth="1"/>
    <col min="16132" max="16384" width="9" style="1"/>
  </cols>
  <sheetData>
    <row r="2" spans="1:3" ht="25.5" customHeight="1">
      <c r="B2" s="475" t="s">
        <v>615</v>
      </c>
      <c r="C2" s="475"/>
    </row>
    <row r="4" spans="1:3" ht="27.75" customHeight="1">
      <c r="C4" s="405" t="s">
        <v>501</v>
      </c>
    </row>
    <row r="5" spans="1:3" ht="27.75" customHeight="1">
      <c r="C5" s="404" t="s">
        <v>500</v>
      </c>
    </row>
    <row r="6" spans="1:3" ht="27.75" customHeight="1">
      <c r="C6" s="404" t="s">
        <v>499</v>
      </c>
    </row>
    <row r="7" spans="1:3" ht="27.75" customHeight="1">
      <c r="C7" s="404" t="s">
        <v>498</v>
      </c>
    </row>
    <row r="8" spans="1:3" ht="27.75" customHeight="1">
      <c r="C8" s="404" t="s">
        <v>497</v>
      </c>
    </row>
    <row r="9" spans="1:3" ht="20.25" customHeight="1">
      <c r="C9" s="403" t="s">
        <v>496</v>
      </c>
    </row>
    <row r="10" spans="1:3" ht="15.75" customHeight="1" thickBot="1"/>
    <row r="11" spans="1:3" ht="30" customHeight="1">
      <c r="A11" s="377"/>
      <c r="B11" s="402"/>
      <c r="C11" s="401" t="s">
        <v>495</v>
      </c>
    </row>
    <row r="12" spans="1:3" ht="20.25" customHeight="1">
      <c r="B12" s="400" t="s">
        <v>492</v>
      </c>
      <c r="C12" s="399" t="s">
        <v>502</v>
      </c>
    </row>
    <row r="13" spans="1:3" ht="20.25" customHeight="1">
      <c r="B13" s="396" t="s">
        <v>492</v>
      </c>
      <c r="C13" s="395" t="s">
        <v>503</v>
      </c>
    </row>
    <row r="14" spans="1:3" ht="20.25" customHeight="1">
      <c r="B14" s="396" t="s">
        <v>492</v>
      </c>
      <c r="C14" s="395" t="s">
        <v>504</v>
      </c>
    </row>
    <row r="15" spans="1:3" ht="20.25" customHeight="1">
      <c r="B15" s="396" t="s">
        <v>492</v>
      </c>
      <c r="C15" s="395" t="s">
        <v>616</v>
      </c>
    </row>
    <row r="16" spans="1:3" ht="20.25" customHeight="1">
      <c r="B16" s="398" t="s">
        <v>492</v>
      </c>
      <c r="C16" s="397" t="s">
        <v>505</v>
      </c>
    </row>
    <row r="17" spans="2:3" ht="20.25" customHeight="1">
      <c r="B17" s="396" t="s">
        <v>492</v>
      </c>
      <c r="C17" s="395" t="s">
        <v>617</v>
      </c>
    </row>
    <row r="18" spans="2:3" ht="20.25" customHeight="1">
      <c r="B18" s="406" t="s">
        <v>492</v>
      </c>
      <c r="C18" s="407" t="s">
        <v>618</v>
      </c>
    </row>
    <row r="19" spans="2:3" ht="20.25" customHeight="1">
      <c r="B19" s="396" t="s">
        <v>492</v>
      </c>
      <c r="C19" s="395" t="s">
        <v>506</v>
      </c>
    </row>
    <row r="20" spans="2:3" ht="20.25" customHeight="1">
      <c r="B20" s="396" t="s">
        <v>492</v>
      </c>
      <c r="C20" s="395" t="s">
        <v>619</v>
      </c>
    </row>
    <row r="21" spans="2:3" ht="20.25" customHeight="1">
      <c r="B21" s="396" t="s">
        <v>492</v>
      </c>
      <c r="C21" s="395" t="s">
        <v>508</v>
      </c>
    </row>
    <row r="22" spans="2:3" ht="20.25" customHeight="1" thickBot="1">
      <c r="B22" s="394" t="s">
        <v>492</v>
      </c>
      <c r="C22" s="393" t="s">
        <v>507</v>
      </c>
    </row>
    <row r="23" spans="2:3" ht="19.5" customHeight="1"/>
    <row r="24" spans="2:3" ht="19.5" customHeight="1"/>
    <row r="25" spans="2:3" ht="19.5" customHeight="1">
      <c r="B25" s="392" t="s">
        <v>494</v>
      </c>
    </row>
    <row r="26" spans="2:3" ht="12" customHeight="1" thickBot="1">
      <c r="B26" s="391"/>
      <c r="C26" s="390"/>
    </row>
    <row r="27" spans="2:3" ht="30" customHeight="1" thickBot="1">
      <c r="B27" s="389"/>
      <c r="C27" s="388" t="s">
        <v>493</v>
      </c>
    </row>
    <row r="28" spans="2:3" ht="35.25" customHeight="1">
      <c r="B28" s="387" t="s">
        <v>492</v>
      </c>
      <c r="C28" s="386" t="s">
        <v>491</v>
      </c>
    </row>
    <row r="29" spans="2:3" ht="35.25" customHeight="1" thickBot="1">
      <c r="B29" s="385"/>
      <c r="C29" s="384" t="s">
        <v>490</v>
      </c>
    </row>
    <row r="30" spans="2:3" ht="19.5" customHeight="1"/>
    <row r="31" spans="2:3" ht="19.5" customHeight="1"/>
    <row r="32" spans="2:3" ht="19.5" customHeight="1"/>
    <row r="33" ht="19.5" customHeight="1"/>
    <row r="34" ht="19.5" customHeight="1"/>
    <row r="35" ht="19.5" customHeight="1"/>
    <row r="36" ht="19.5" customHeight="1"/>
    <row r="37" ht="19.5" customHeight="1"/>
    <row r="38" ht="15.75" customHeight="1"/>
    <row r="39" ht="15.75" customHeight="1"/>
    <row r="40" ht="15.75" customHeight="1"/>
    <row r="41" ht="15.75" customHeight="1"/>
  </sheetData>
  <mergeCells count="1">
    <mergeCell ref="B2:C2"/>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sheetPr>
  <dimension ref="A1:O37"/>
  <sheetViews>
    <sheetView view="pageBreakPreview" zoomScaleNormal="100" zoomScaleSheetLayoutView="100" workbookViewId="0">
      <selection activeCell="M4" sqref="M4"/>
    </sheetView>
  </sheetViews>
  <sheetFormatPr defaultColWidth="5.625" defaultRowHeight="13.5"/>
  <cols>
    <col min="1" max="14" width="5.625" style="232"/>
    <col min="15" max="15" width="5.625" style="232" customWidth="1"/>
    <col min="16" max="16384" width="5.625" style="232"/>
  </cols>
  <sheetData>
    <row r="1" spans="1:15">
      <c r="A1" s="232" t="s">
        <v>352</v>
      </c>
    </row>
    <row r="2" spans="1:15">
      <c r="M2" s="479" t="s">
        <v>353</v>
      </c>
      <c r="N2" s="479"/>
      <c r="O2" s="479"/>
    </row>
    <row r="3" spans="1:15">
      <c r="M3" s="478" t="s">
        <v>621</v>
      </c>
      <c r="N3" s="478"/>
      <c r="O3" s="478"/>
    </row>
    <row r="5" spans="1:15">
      <c r="A5" s="232" t="s">
        <v>354</v>
      </c>
    </row>
    <row r="7" spans="1:15">
      <c r="H7" s="233" t="s">
        <v>434</v>
      </c>
      <c r="I7" s="233" t="s">
        <v>430</v>
      </c>
    </row>
    <row r="8" spans="1:15">
      <c r="I8" s="233"/>
    </row>
    <row r="9" spans="1:15">
      <c r="I9" s="233" t="s">
        <v>431</v>
      </c>
    </row>
    <row r="10" spans="1:15">
      <c r="I10" s="233"/>
    </row>
    <row r="11" spans="1:15">
      <c r="I11" s="233" t="s">
        <v>432</v>
      </c>
      <c r="N11" s="233"/>
    </row>
    <row r="12" spans="1:15">
      <c r="I12" s="233"/>
      <c r="N12" s="233"/>
    </row>
    <row r="13" spans="1:15">
      <c r="I13" s="233" t="s">
        <v>433</v>
      </c>
      <c r="N13" s="233"/>
    </row>
    <row r="14" spans="1:15">
      <c r="J14" s="233"/>
      <c r="N14" s="233"/>
    </row>
    <row r="15" spans="1:15">
      <c r="J15" s="233"/>
      <c r="N15" s="233"/>
    </row>
    <row r="17" spans="1:15">
      <c r="A17" s="476" t="s">
        <v>620</v>
      </c>
      <c r="B17" s="476"/>
      <c r="C17" s="476"/>
      <c r="D17" s="476"/>
      <c r="E17" s="476"/>
      <c r="F17" s="476"/>
      <c r="G17" s="476"/>
      <c r="H17" s="476"/>
      <c r="I17" s="476"/>
      <c r="J17" s="476"/>
      <c r="K17" s="476"/>
      <c r="L17" s="476"/>
      <c r="M17" s="476"/>
      <c r="N17" s="476"/>
      <c r="O17" s="476"/>
    </row>
    <row r="18" spans="1:15">
      <c r="A18" s="476" t="s">
        <v>358</v>
      </c>
      <c r="B18" s="476"/>
      <c r="C18" s="476"/>
      <c r="D18" s="476"/>
      <c r="E18" s="476"/>
      <c r="F18" s="476"/>
      <c r="G18" s="476"/>
      <c r="H18" s="476"/>
      <c r="I18" s="476"/>
      <c r="J18" s="476"/>
      <c r="K18" s="476"/>
      <c r="L18" s="476"/>
      <c r="M18" s="476"/>
      <c r="N18" s="476"/>
      <c r="O18" s="476"/>
    </row>
    <row r="19" spans="1:15">
      <c r="A19" s="234"/>
      <c r="B19" s="234"/>
      <c r="C19" s="234"/>
      <c r="D19" s="234"/>
      <c r="E19" s="234"/>
      <c r="F19" s="234"/>
      <c r="G19" s="234"/>
      <c r="H19" s="234"/>
      <c r="I19" s="234"/>
      <c r="J19" s="234"/>
      <c r="K19" s="234"/>
      <c r="L19" s="234"/>
      <c r="M19" s="234"/>
      <c r="N19" s="234"/>
      <c r="O19" s="234"/>
    </row>
    <row r="20" spans="1:15">
      <c r="A20" s="234"/>
      <c r="B20" s="234"/>
      <c r="C20" s="234"/>
      <c r="D20" s="234"/>
      <c r="E20" s="234"/>
      <c r="F20" s="234"/>
      <c r="G20" s="234"/>
      <c r="H20" s="234"/>
      <c r="I20" s="234"/>
      <c r="J20" s="234"/>
      <c r="K20" s="234"/>
      <c r="L20" s="234"/>
      <c r="M20" s="234" t="s">
        <v>210</v>
      </c>
      <c r="N20" s="234"/>
      <c r="O20" s="234"/>
    </row>
    <row r="21" spans="1:15">
      <c r="A21" s="234"/>
      <c r="B21" s="234"/>
      <c r="C21" s="234"/>
      <c r="D21" s="234"/>
      <c r="E21" s="234"/>
      <c r="F21" s="234"/>
      <c r="G21" s="234"/>
      <c r="H21" s="234"/>
      <c r="I21" s="234"/>
      <c r="J21" s="234"/>
      <c r="K21" s="234"/>
      <c r="L21" s="234"/>
      <c r="M21" s="234"/>
      <c r="N21" s="234"/>
      <c r="O21" s="234"/>
    </row>
    <row r="23" spans="1:15">
      <c r="A23" s="232" t="s">
        <v>443</v>
      </c>
    </row>
    <row r="27" spans="1:15" ht="14.25">
      <c r="B27" s="232" t="s">
        <v>359</v>
      </c>
      <c r="E27" s="233" t="s">
        <v>360</v>
      </c>
      <c r="F27" s="477" t="e">
        <f>'★補助金額算定★(提出不要)'!P15</f>
        <v>#DIV/0!</v>
      </c>
      <c r="G27" s="477"/>
      <c r="H27" s="477"/>
      <c r="I27" s="477"/>
      <c r="J27" s="232" t="s">
        <v>361</v>
      </c>
    </row>
    <row r="29" spans="1:15">
      <c r="B29" s="232" t="s">
        <v>362</v>
      </c>
    </row>
    <row r="31" spans="1:15">
      <c r="B31" s="232" t="s">
        <v>363</v>
      </c>
    </row>
    <row r="33" spans="2:2">
      <c r="B33" s="232" t="s">
        <v>364</v>
      </c>
    </row>
    <row r="35" spans="2:2">
      <c r="B35" s="232" t="s">
        <v>442</v>
      </c>
    </row>
    <row r="37" spans="2:2">
      <c r="B37" s="232" t="s">
        <v>365</v>
      </c>
    </row>
  </sheetData>
  <mergeCells count="5">
    <mergeCell ref="A17:O17"/>
    <mergeCell ref="A18:O18"/>
    <mergeCell ref="F27:I27"/>
    <mergeCell ref="M3:O3"/>
    <mergeCell ref="M2:O2"/>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59999389629810485"/>
    <pageSetUpPr fitToPage="1"/>
  </sheetPr>
  <dimension ref="A1:CT39"/>
  <sheetViews>
    <sheetView view="pageBreakPreview" zoomScale="70" zoomScaleNormal="85" zoomScaleSheetLayoutView="70" workbookViewId="0">
      <selection activeCell="BU35" sqref="BU35"/>
    </sheetView>
  </sheetViews>
  <sheetFormatPr defaultColWidth="8.625" defaultRowHeight="13.5"/>
  <cols>
    <col min="1" max="5" width="2.125" style="1" customWidth="1"/>
    <col min="6" max="6" width="2.5" style="1" customWidth="1"/>
    <col min="7" max="12" width="2.125" style="1" customWidth="1"/>
    <col min="13" max="13" width="4.5" style="1" customWidth="1"/>
    <col min="14" max="17" width="2.125" style="1" customWidth="1"/>
    <col min="18" max="18" width="4.375" style="1" customWidth="1"/>
    <col min="19" max="27" width="2.125" style="1" customWidth="1"/>
    <col min="28" max="28" width="3.875" style="1" customWidth="1"/>
    <col min="29" max="31" width="2.125" style="1" customWidth="1"/>
    <col min="32" max="32" width="3" style="1" customWidth="1"/>
    <col min="33" max="59" width="2.125" style="1" customWidth="1"/>
    <col min="60" max="60" width="3.25" style="1" customWidth="1"/>
    <col min="61" max="63" width="2.125" style="1" customWidth="1"/>
    <col min="64" max="64" width="3" style="1" customWidth="1"/>
    <col min="65" max="87" width="2.125" style="1" customWidth="1"/>
    <col min="88" max="16384" width="8.625" style="1"/>
  </cols>
  <sheetData>
    <row r="1" spans="1:9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6"/>
      <c r="CD1" s="237"/>
      <c r="CE1" s="237"/>
      <c r="CF1" s="237"/>
      <c r="CG1" s="237"/>
      <c r="CH1" s="237"/>
      <c r="CI1" s="237"/>
      <c r="CJ1" s="237"/>
    </row>
    <row r="2" spans="1:92" ht="17.25" customHeight="1">
      <c r="A2" s="238"/>
      <c r="B2" s="239" t="s">
        <v>366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37"/>
      <c r="CD2" s="237"/>
      <c r="CE2" s="237"/>
      <c r="CF2" s="237"/>
      <c r="CG2" s="237"/>
      <c r="CH2" s="237"/>
      <c r="CI2" s="237"/>
      <c r="CJ2" s="237"/>
    </row>
    <row r="3" spans="1:92" ht="13.5" customHeight="1">
      <c r="A3" s="238"/>
      <c r="B3" s="490" t="s">
        <v>367</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490"/>
      <c r="CC3" s="237"/>
      <c r="CD3" s="237"/>
      <c r="CE3" s="237"/>
      <c r="CF3" s="237"/>
      <c r="CG3" s="237"/>
      <c r="CH3" s="237"/>
      <c r="CI3" s="237"/>
      <c r="CJ3" s="237"/>
    </row>
    <row r="4" spans="1:92" ht="16.5" customHeight="1">
      <c r="A4" s="238"/>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237"/>
      <c r="CD4" s="237"/>
      <c r="CE4" s="237"/>
      <c r="CF4" s="237"/>
      <c r="CG4" s="237"/>
      <c r="CH4" s="237"/>
      <c r="CI4" s="237"/>
      <c r="CJ4" s="237"/>
    </row>
    <row r="5" spans="1:92" ht="13.5" customHeight="1">
      <c r="A5" s="238"/>
      <c r="B5" s="241"/>
      <c r="C5" s="241"/>
      <c r="D5" s="241"/>
      <c r="E5" s="241"/>
      <c r="F5" s="241"/>
      <c r="G5" s="241"/>
      <c r="H5" s="241"/>
      <c r="I5" s="241"/>
      <c r="J5" s="241"/>
      <c r="K5" s="241"/>
      <c r="L5" s="241"/>
      <c r="M5" s="241"/>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37"/>
      <c r="CD5" s="237"/>
      <c r="CE5" s="237"/>
      <c r="CF5" s="237"/>
      <c r="CG5" s="237"/>
      <c r="CH5" s="237"/>
      <c r="CI5" s="237"/>
      <c r="CJ5" s="237"/>
    </row>
    <row r="6" spans="1:92" ht="16.5" customHeight="1">
      <c r="A6" s="238"/>
      <c r="B6" s="241"/>
      <c r="C6" s="241"/>
      <c r="D6" s="241"/>
      <c r="E6" s="241"/>
      <c r="F6" s="241"/>
      <c r="G6" s="241"/>
      <c r="H6" s="241"/>
      <c r="I6" s="241"/>
      <c r="J6" s="241"/>
      <c r="K6" s="241"/>
      <c r="L6" s="241"/>
      <c r="M6" s="241"/>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481" t="s">
        <v>368</v>
      </c>
      <c r="BF6" s="481"/>
      <c r="BG6" s="481"/>
      <c r="BH6" s="481"/>
      <c r="BI6" s="481"/>
      <c r="BJ6" s="491"/>
      <c r="BK6" s="491"/>
      <c r="BL6" s="491"/>
      <c r="BM6" s="491"/>
      <c r="BN6" s="491"/>
      <c r="BO6" s="491"/>
      <c r="BP6" s="491"/>
      <c r="BQ6" s="491"/>
      <c r="BR6" s="491"/>
      <c r="BS6" s="491"/>
      <c r="BT6" s="491"/>
      <c r="BU6" s="491"/>
      <c r="BV6" s="491"/>
      <c r="BW6" s="491"/>
      <c r="BX6" s="491"/>
      <c r="BY6" s="491"/>
      <c r="BZ6" s="491"/>
      <c r="CA6" s="491"/>
      <c r="CB6" s="491"/>
      <c r="CC6" s="237"/>
      <c r="CD6" s="237"/>
      <c r="CE6" s="237"/>
      <c r="CF6" s="237"/>
      <c r="CG6" s="237"/>
      <c r="CH6" s="237"/>
      <c r="CI6" s="237"/>
      <c r="CJ6" s="237"/>
    </row>
    <row r="7" spans="1:92" ht="6.75" customHeight="1">
      <c r="A7" s="238"/>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37"/>
      <c r="CD7" s="237"/>
      <c r="CE7" s="237"/>
      <c r="CF7" s="237"/>
      <c r="CG7" s="237"/>
      <c r="CH7" s="237"/>
      <c r="CI7" s="237"/>
      <c r="CJ7" s="237"/>
    </row>
    <row r="8" spans="1:92">
      <c r="A8" s="238"/>
      <c r="B8" s="492" t="s">
        <v>369</v>
      </c>
      <c r="C8" s="493"/>
      <c r="D8" s="494" t="s">
        <v>370</v>
      </c>
      <c r="E8" s="495"/>
      <c r="F8" s="496"/>
      <c r="G8" s="503" t="s">
        <v>371</v>
      </c>
      <c r="H8" s="493"/>
      <c r="I8" s="493"/>
      <c r="J8" s="504" t="s">
        <v>372</v>
      </c>
      <c r="K8" s="493"/>
      <c r="L8" s="493"/>
      <c r="M8" s="505"/>
      <c r="N8" s="492" t="s">
        <v>373</v>
      </c>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c r="AS8" s="493"/>
      <c r="AT8" s="493"/>
      <c r="AU8" s="493"/>
      <c r="AV8" s="493"/>
      <c r="AW8" s="493"/>
      <c r="AX8" s="493"/>
      <c r="AY8" s="493"/>
      <c r="AZ8" s="493"/>
      <c r="BA8" s="493"/>
      <c r="BB8" s="493"/>
      <c r="BC8" s="493"/>
      <c r="BD8" s="493"/>
      <c r="BE8" s="493"/>
      <c r="BF8" s="493"/>
      <c r="BG8" s="493"/>
      <c r="BH8" s="493"/>
      <c r="BI8" s="493"/>
      <c r="BJ8" s="493"/>
      <c r="BK8" s="493"/>
      <c r="BL8" s="505"/>
      <c r="BM8" s="504" t="s">
        <v>398</v>
      </c>
      <c r="BN8" s="493"/>
      <c r="BO8" s="493"/>
      <c r="BP8" s="493"/>
      <c r="BQ8" s="492" t="s">
        <v>374</v>
      </c>
      <c r="BR8" s="493"/>
      <c r="BS8" s="493"/>
      <c r="BT8" s="493"/>
      <c r="BU8" s="504" t="s">
        <v>375</v>
      </c>
      <c r="BV8" s="493"/>
      <c r="BW8" s="493"/>
      <c r="BX8" s="493"/>
      <c r="BY8" s="492" t="s">
        <v>376</v>
      </c>
      <c r="BZ8" s="493"/>
      <c r="CA8" s="493"/>
      <c r="CB8" s="505"/>
      <c r="CC8" s="237"/>
      <c r="CD8" s="237"/>
      <c r="CE8" s="237"/>
      <c r="CF8" s="237"/>
      <c r="CG8" s="237"/>
      <c r="CH8" s="237"/>
      <c r="CI8" s="237"/>
      <c r="CJ8" s="237"/>
    </row>
    <row r="9" spans="1:92">
      <c r="A9" s="238"/>
      <c r="B9" s="480"/>
      <c r="C9" s="481"/>
      <c r="D9" s="497"/>
      <c r="E9" s="498"/>
      <c r="F9" s="499"/>
      <c r="G9" s="481"/>
      <c r="H9" s="481"/>
      <c r="I9" s="481"/>
      <c r="J9" s="480"/>
      <c r="K9" s="481"/>
      <c r="L9" s="481"/>
      <c r="M9" s="506"/>
      <c r="N9" s="482"/>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507"/>
      <c r="BM9" s="480"/>
      <c r="BN9" s="481"/>
      <c r="BO9" s="481"/>
      <c r="BP9" s="481"/>
      <c r="BQ9" s="480"/>
      <c r="BR9" s="481"/>
      <c r="BS9" s="481"/>
      <c r="BT9" s="481"/>
      <c r="BU9" s="480"/>
      <c r="BV9" s="481"/>
      <c r="BW9" s="481"/>
      <c r="BX9" s="481"/>
      <c r="BY9" s="480"/>
      <c r="BZ9" s="481"/>
      <c r="CA9" s="481"/>
      <c r="CB9" s="506"/>
      <c r="CC9" s="237"/>
      <c r="CD9" s="237"/>
      <c r="CE9" s="237"/>
      <c r="CF9" s="237"/>
      <c r="CG9" s="237"/>
      <c r="CH9" s="237"/>
      <c r="CI9" s="237"/>
      <c r="CJ9" s="237"/>
    </row>
    <row r="10" spans="1:92">
      <c r="A10" s="238"/>
      <c r="B10" s="480"/>
      <c r="C10" s="481"/>
      <c r="D10" s="497"/>
      <c r="E10" s="498"/>
      <c r="F10" s="499"/>
      <c r="G10" s="481"/>
      <c r="H10" s="481"/>
      <c r="I10" s="481"/>
      <c r="J10" s="480"/>
      <c r="K10" s="481"/>
      <c r="L10" s="481"/>
      <c r="M10" s="506"/>
      <c r="N10" s="480" t="s">
        <v>377</v>
      </c>
      <c r="O10" s="481"/>
      <c r="P10" s="481"/>
      <c r="Q10" s="481"/>
      <c r="R10" s="481"/>
      <c r="S10" s="481"/>
      <c r="T10" s="481"/>
      <c r="U10" s="481"/>
      <c r="V10" s="481"/>
      <c r="W10" s="481"/>
      <c r="X10" s="481"/>
      <c r="Y10" s="481"/>
      <c r="Z10" s="481"/>
      <c r="AA10" s="481"/>
      <c r="AB10" s="481"/>
      <c r="AC10" s="481"/>
      <c r="AD10" s="481"/>
      <c r="AE10" s="481"/>
      <c r="AF10" s="506"/>
      <c r="AG10" s="492" t="s">
        <v>378</v>
      </c>
      <c r="AH10" s="493"/>
      <c r="AI10" s="493"/>
      <c r="AJ10" s="493"/>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505"/>
      <c r="BI10" s="481" t="s">
        <v>379</v>
      </c>
      <c r="BJ10" s="481"/>
      <c r="BK10" s="481"/>
      <c r="BL10" s="506"/>
      <c r="BM10" s="480"/>
      <c r="BN10" s="481"/>
      <c r="BO10" s="481"/>
      <c r="BP10" s="481"/>
      <c r="BQ10" s="480"/>
      <c r="BR10" s="481"/>
      <c r="BS10" s="481"/>
      <c r="BT10" s="481"/>
      <c r="BU10" s="480"/>
      <c r="BV10" s="481"/>
      <c r="BW10" s="481"/>
      <c r="BX10" s="481"/>
      <c r="BY10" s="480"/>
      <c r="BZ10" s="481"/>
      <c r="CA10" s="481"/>
      <c r="CB10" s="506"/>
      <c r="CC10" s="237"/>
      <c r="CD10" s="237"/>
      <c r="CE10" s="237"/>
      <c r="CF10" s="237"/>
      <c r="CG10" s="237"/>
      <c r="CH10" s="237"/>
      <c r="CI10" s="237"/>
      <c r="CJ10" s="237"/>
    </row>
    <row r="11" spans="1:92">
      <c r="A11" s="238"/>
      <c r="B11" s="480"/>
      <c r="C11" s="481"/>
      <c r="D11" s="497"/>
      <c r="E11" s="498"/>
      <c r="F11" s="499"/>
      <c r="G11" s="481"/>
      <c r="H11" s="481"/>
      <c r="I11" s="481"/>
      <c r="J11" s="480"/>
      <c r="K11" s="481"/>
      <c r="L11" s="481"/>
      <c r="M11" s="506"/>
      <c r="N11" s="482"/>
      <c r="O11" s="483"/>
      <c r="P11" s="483"/>
      <c r="Q11" s="483"/>
      <c r="R11" s="483"/>
      <c r="S11" s="483"/>
      <c r="T11" s="483"/>
      <c r="U11" s="483"/>
      <c r="V11" s="483"/>
      <c r="W11" s="483"/>
      <c r="X11" s="483"/>
      <c r="Y11" s="483"/>
      <c r="Z11" s="483"/>
      <c r="AA11" s="483"/>
      <c r="AB11" s="483"/>
      <c r="AC11" s="483"/>
      <c r="AD11" s="483"/>
      <c r="AE11" s="483"/>
      <c r="AF11" s="507"/>
      <c r="AG11" s="480"/>
      <c r="AH11" s="481"/>
      <c r="AI11" s="481"/>
      <c r="AJ11" s="481"/>
      <c r="AK11" s="481"/>
      <c r="AL11" s="481"/>
      <c r="AM11" s="481"/>
      <c r="AN11" s="481"/>
      <c r="AO11" s="481"/>
      <c r="AP11" s="481"/>
      <c r="AQ11" s="481"/>
      <c r="AR11" s="481"/>
      <c r="AS11" s="481"/>
      <c r="AT11" s="481"/>
      <c r="AU11" s="481"/>
      <c r="AV11" s="481"/>
      <c r="AW11" s="481"/>
      <c r="AX11" s="481"/>
      <c r="AY11" s="481"/>
      <c r="AZ11" s="481"/>
      <c r="BA11" s="481"/>
      <c r="BB11" s="481"/>
      <c r="BC11" s="481"/>
      <c r="BD11" s="481"/>
      <c r="BE11" s="481"/>
      <c r="BF11" s="481"/>
      <c r="BG11" s="481"/>
      <c r="BH11" s="506"/>
      <c r="BI11" s="481"/>
      <c r="BJ11" s="481"/>
      <c r="BK11" s="481"/>
      <c r="BL11" s="506"/>
      <c r="BM11" s="480"/>
      <c r="BN11" s="481"/>
      <c r="BO11" s="481"/>
      <c r="BP11" s="481"/>
      <c r="BQ11" s="480"/>
      <c r="BR11" s="481"/>
      <c r="BS11" s="481"/>
      <c r="BT11" s="481"/>
      <c r="BU11" s="480"/>
      <c r="BV11" s="481"/>
      <c r="BW11" s="481"/>
      <c r="BX11" s="481"/>
      <c r="BY11" s="480"/>
      <c r="BZ11" s="481"/>
      <c r="CA11" s="481"/>
      <c r="CB11" s="506"/>
      <c r="CC11" s="237"/>
      <c r="CD11" s="237"/>
      <c r="CE11" s="237"/>
      <c r="CF11" s="237"/>
      <c r="CG11" s="237"/>
      <c r="CH11" s="237"/>
      <c r="CI11" s="237"/>
      <c r="CJ11" s="237"/>
    </row>
    <row r="12" spans="1:92" ht="13.5" customHeight="1">
      <c r="A12" s="238"/>
      <c r="B12" s="480"/>
      <c r="C12" s="481"/>
      <c r="D12" s="497"/>
      <c r="E12" s="498"/>
      <c r="F12" s="499"/>
      <c r="G12" s="481"/>
      <c r="H12" s="481"/>
      <c r="I12" s="481"/>
      <c r="J12" s="480"/>
      <c r="K12" s="481"/>
      <c r="L12" s="481"/>
      <c r="M12" s="506"/>
      <c r="N12" s="480" t="s">
        <v>380</v>
      </c>
      <c r="O12" s="481"/>
      <c r="P12" s="492" t="s">
        <v>381</v>
      </c>
      <c r="Q12" s="493"/>
      <c r="R12" s="505"/>
      <c r="S12" s="504" t="s">
        <v>382</v>
      </c>
      <c r="T12" s="503"/>
      <c r="U12" s="524"/>
      <c r="V12" s="504" t="s">
        <v>397</v>
      </c>
      <c r="W12" s="493"/>
      <c r="X12" s="493"/>
      <c r="Y12" s="505"/>
      <c r="Z12" s="531" t="s">
        <v>383</v>
      </c>
      <c r="AA12" s="532"/>
      <c r="AB12" s="533"/>
      <c r="AC12" s="481" t="s">
        <v>88</v>
      </c>
      <c r="AD12" s="481"/>
      <c r="AE12" s="481"/>
      <c r="AF12" s="506"/>
      <c r="AG12" s="492" t="s">
        <v>384</v>
      </c>
      <c r="AH12" s="493"/>
      <c r="AI12" s="493"/>
      <c r="AJ12" s="493"/>
      <c r="AK12" s="493"/>
      <c r="AL12" s="493"/>
      <c r="AM12" s="492" t="s">
        <v>385</v>
      </c>
      <c r="AN12" s="493"/>
      <c r="AO12" s="493"/>
      <c r="AP12" s="493"/>
      <c r="AQ12" s="493"/>
      <c r="AR12" s="505"/>
      <c r="AS12" s="492" t="s">
        <v>386</v>
      </c>
      <c r="AT12" s="493"/>
      <c r="AU12" s="493"/>
      <c r="AV12" s="493"/>
      <c r="AW12" s="493"/>
      <c r="AX12" s="505"/>
      <c r="AY12" s="492" t="s">
        <v>387</v>
      </c>
      <c r="AZ12" s="493"/>
      <c r="BA12" s="493"/>
      <c r="BB12" s="493"/>
      <c r="BC12" s="493"/>
      <c r="BD12" s="505"/>
      <c r="BE12" s="492" t="s">
        <v>88</v>
      </c>
      <c r="BF12" s="493"/>
      <c r="BG12" s="493"/>
      <c r="BH12" s="505"/>
      <c r="BI12" s="481"/>
      <c r="BJ12" s="481"/>
      <c r="BK12" s="481"/>
      <c r="BL12" s="506"/>
      <c r="BM12" s="480"/>
      <c r="BN12" s="481"/>
      <c r="BO12" s="481"/>
      <c r="BP12" s="481"/>
      <c r="BQ12" s="480"/>
      <c r="BR12" s="481"/>
      <c r="BS12" s="481"/>
      <c r="BT12" s="481"/>
      <c r="BU12" s="480"/>
      <c r="BV12" s="481"/>
      <c r="BW12" s="481"/>
      <c r="BX12" s="481"/>
      <c r="BY12" s="480"/>
      <c r="BZ12" s="481"/>
      <c r="CA12" s="481"/>
      <c r="CB12" s="506"/>
      <c r="CC12" s="237"/>
      <c r="CD12" s="237"/>
      <c r="CE12" s="237"/>
      <c r="CF12" s="237"/>
      <c r="CG12" s="237"/>
      <c r="CH12" s="237"/>
      <c r="CI12" s="237"/>
      <c r="CJ12" s="237"/>
    </row>
    <row r="13" spans="1:92">
      <c r="A13" s="238"/>
      <c r="B13" s="480"/>
      <c r="C13" s="481"/>
      <c r="D13" s="497"/>
      <c r="E13" s="498"/>
      <c r="F13" s="499"/>
      <c r="G13" s="481"/>
      <c r="H13" s="481"/>
      <c r="I13" s="481"/>
      <c r="J13" s="480"/>
      <c r="K13" s="481"/>
      <c r="L13" s="481"/>
      <c r="M13" s="506"/>
      <c r="N13" s="480"/>
      <c r="O13" s="481"/>
      <c r="P13" s="480"/>
      <c r="Q13" s="481"/>
      <c r="R13" s="506"/>
      <c r="S13" s="525"/>
      <c r="T13" s="526"/>
      <c r="U13" s="527"/>
      <c r="V13" s="480"/>
      <c r="W13" s="481"/>
      <c r="X13" s="481"/>
      <c r="Y13" s="506"/>
      <c r="Z13" s="534"/>
      <c r="AA13" s="534"/>
      <c r="AB13" s="535"/>
      <c r="AC13" s="481"/>
      <c r="AD13" s="481"/>
      <c r="AE13" s="481"/>
      <c r="AF13" s="506"/>
      <c r="AG13" s="480"/>
      <c r="AH13" s="481"/>
      <c r="AI13" s="481"/>
      <c r="AJ13" s="481"/>
      <c r="AK13" s="481"/>
      <c r="AL13" s="481"/>
      <c r="AM13" s="482"/>
      <c r="AN13" s="483"/>
      <c r="AO13" s="483"/>
      <c r="AP13" s="483"/>
      <c r="AQ13" s="483"/>
      <c r="AR13" s="507"/>
      <c r="AS13" s="482"/>
      <c r="AT13" s="483"/>
      <c r="AU13" s="483"/>
      <c r="AV13" s="483"/>
      <c r="AW13" s="483"/>
      <c r="AX13" s="507"/>
      <c r="AY13" s="482"/>
      <c r="AZ13" s="483"/>
      <c r="BA13" s="483"/>
      <c r="BB13" s="483"/>
      <c r="BC13" s="483"/>
      <c r="BD13" s="507"/>
      <c r="BE13" s="480"/>
      <c r="BF13" s="481"/>
      <c r="BG13" s="481"/>
      <c r="BH13" s="506"/>
      <c r="BI13" s="481"/>
      <c r="BJ13" s="481"/>
      <c r="BK13" s="481"/>
      <c r="BL13" s="506"/>
      <c r="BM13" s="480"/>
      <c r="BN13" s="481"/>
      <c r="BO13" s="481"/>
      <c r="BP13" s="481"/>
      <c r="BQ13" s="480"/>
      <c r="BR13" s="481"/>
      <c r="BS13" s="481"/>
      <c r="BT13" s="481"/>
      <c r="BU13" s="480"/>
      <c r="BV13" s="481"/>
      <c r="BW13" s="481"/>
      <c r="BX13" s="481"/>
      <c r="BY13" s="480"/>
      <c r="BZ13" s="481"/>
      <c r="CA13" s="481"/>
      <c r="CB13" s="506"/>
      <c r="CC13" s="237"/>
      <c r="CD13" s="237"/>
      <c r="CE13" s="237"/>
      <c r="CF13" s="237"/>
      <c r="CG13" s="237"/>
      <c r="CH13" s="237"/>
      <c r="CI13" s="237"/>
      <c r="CJ13" s="237"/>
    </row>
    <row r="14" spans="1:92">
      <c r="A14" s="238"/>
      <c r="B14" s="480"/>
      <c r="C14" s="481"/>
      <c r="D14" s="497"/>
      <c r="E14" s="498"/>
      <c r="F14" s="499"/>
      <c r="G14" s="481"/>
      <c r="H14" s="481"/>
      <c r="I14" s="481"/>
      <c r="J14" s="480"/>
      <c r="K14" s="481"/>
      <c r="L14" s="481"/>
      <c r="M14" s="506"/>
      <c r="N14" s="480"/>
      <c r="O14" s="481"/>
      <c r="P14" s="480"/>
      <c r="Q14" s="481"/>
      <c r="R14" s="506"/>
      <c r="S14" s="525"/>
      <c r="T14" s="526"/>
      <c r="U14" s="527"/>
      <c r="V14" s="480"/>
      <c r="W14" s="481"/>
      <c r="X14" s="481"/>
      <c r="Y14" s="506"/>
      <c r="Z14" s="534"/>
      <c r="AA14" s="534"/>
      <c r="AB14" s="535"/>
      <c r="AC14" s="481"/>
      <c r="AD14" s="481"/>
      <c r="AE14" s="481"/>
      <c r="AF14" s="506"/>
      <c r="AG14" s="508" t="s">
        <v>381</v>
      </c>
      <c r="AH14" s="509"/>
      <c r="AI14" s="509"/>
      <c r="AJ14" s="514" t="s">
        <v>388</v>
      </c>
      <c r="AK14" s="509"/>
      <c r="AL14" s="515"/>
      <c r="AM14" s="508" t="s">
        <v>381</v>
      </c>
      <c r="AN14" s="509"/>
      <c r="AO14" s="509"/>
      <c r="AP14" s="514" t="s">
        <v>382</v>
      </c>
      <c r="AQ14" s="509"/>
      <c r="AR14" s="515"/>
      <c r="AS14" s="508" t="s">
        <v>381</v>
      </c>
      <c r="AT14" s="509"/>
      <c r="AU14" s="509"/>
      <c r="AV14" s="514" t="s">
        <v>388</v>
      </c>
      <c r="AW14" s="509"/>
      <c r="AX14" s="515"/>
      <c r="AY14" s="508" t="s">
        <v>381</v>
      </c>
      <c r="AZ14" s="509"/>
      <c r="BA14" s="509"/>
      <c r="BB14" s="514" t="s">
        <v>388</v>
      </c>
      <c r="BC14" s="509"/>
      <c r="BD14" s="515"/>
      <c r="BE14" s="480"/>
      <c r="BF14" s="481"/>
      <c r="BG14" s="481"/>
      <c r="BH14" s="506"/>
      <c r="BI14" s="481"/>
      <c r="BJ14" s="481"/>
      <c r="BK14" s="481"/>
      <c r="BL14" s="506"/>
      <c r="BM14" s="480"/>
      <c r="BN14" s="481"/>
      <c r="BO14" s="481"/>
      <c r="BP14" s="481"/>
      <c r="BQ14" s="480"/>
      <c r="BR14" s="481"/>
      <c r="BS14" s="481"/>
      <c r="BT14" s="481"/>
      <c r="BU14" s="480"/>
      <c r="BV14" s="481"/>
      <c r="BW14" s="481"/>
      <c r="BX14" s="481"/>
      <c r="BY14" s="480"/>
      <c r="BZ14" s="481"/>
      <c r="CA14" s="481"/>
      <c r="CB14" s="506"/>
      <c r="CC14" s="237"/>
      <c r="CD14" s="237"/>
      <c r="CE14" s="237"/>
      <c r="CF14" s="237"/>
      <c r="CG14" s="237"/>
      <c r="CH14" s="237"/>
      <c r="CI14" s="237"/>
      <c r="CJ14" s="237" t="s">
        <v>405</v>
      </c>
    </row>
    <row r="15" spans="1:92">
      <c r="A15" s="238"/>
      <c r="B15" s="480"/>
      <c r="C15" s="481"/>
      <c r="D15" s="497"/>
      <c r="E15" s="498"/>
      <c r="F15" s="499"/>
      <c r="G15" s="481"/>
      <c r="H15" s="481"/>
      <c r="I15" s="481"/>
      <c r="J15" s="480"/>
      <c r="K15" s="481"/>
      <c r="L15" s="481"/>
      <c r="M15" s="506"/>
      <c r="N15" s="480"/>
      <c r="O15" s="481"/>
      <c r="P15" s="480"/>
      <c r="Q15" s="481"/>
      <c r="R15" s="506"/>
      <c r="S15" s="525"/>
      <c r="T15" s="526"/>
      <c r="U15" s="527"/>
      <c r="V15" s="480"/>
      <c r="W15" s="481"/>
      <c r="X15" s="481"/>
      <c r="Y15" s="506"/>
      <c r="Z15" s="534"/>
      <c r="AA15" s="534"/>
      <c r="AB15" s="535"/>
      <c r="AC15" s="481"/>
      <c r="AD15" s="481"/>
      <c r="AE15" s="481"/>
      <c r="AF15" s="506"/>
      <c r="AG15" s="510"/>
      <c r="AH15" s="511"/>
      <c r="AI15" s="511"/>
      <c r="AJ15" s="511"/>
      <c r="AK15" s="511"/>
      <c r="AL15" s="516"/>
      <c r="AM15" s="510"/>
      <c r="AN15" s="511"/>
      <c r="AO15" s="511"/>
      <c r="AP15" s="511"/>
      <c r="AQ15" s="511"/>
      <c r="AR15" s="516"/>
      <c r="AS15" s="510"/>
      <c r="AT15" s="511"/>
      <c r="AU15" s="511"/>
      <c r="AV15" s="511"/>
      <c r="AW15" s="511"/>
      <c r="AX15" s="516"/>
      <c r="AY15" s="510"/>
      <c r="AZ15" s="511"/>
      <c r="BA15" s="511"/>
      <c r="BB15" s="511"/>
      <c r="BC15" s="511"/>
      <c r="BD15" s="516"/>
      <c r="BE15" s="480"/>
      <c r="BF15" s="481"/>
      <c r="BG15" s="481"/>
      <c r="BH15" s="506"/>
      <c r="BI15" s="481"/>
      <c r="BJ15" s="481"/>
      <c r="BK15" s="481"/>
      <c r="BL15" s="506"/>
      <c r="BM15" s="480"/>
      <c r="BN15" s="481"/>
      <c r="BO15" s="481"/>
      <c r="BP15" s="481"/>
      <c r="BQ15" s="480"/>
      <c r="BR15" s="481"/>
      <c r="BS15" s="481"/>
      <c r="BT15" s="481"/>
      <c r="BU15" s="480"/>
      <c r="BV15" s="481"/>
      <c r="BW15" s="481"/>
      <c r="BX15" s="481"/>
      <c r="BY15" s="480"/>
      <c r="BZ15" s="481"/>
      <c r="CA15" s="481"/>
      <c r="CB15" s="506"/>
      <c r="CC15" s="237"/>
      <c r="CD15" s="237"/>
      <c r="CE15" s="237"/>
      <c r="CF15" s="237"/>
      <c r="CG15" s="237"/>
      <c r="CH15" s="237"/>
      <c r="CI15" s="237"/>
      <c r="CJ15" s="601"/>
      <c r="CK15" s="602" t="s">
        <v>402</v>
      </c>
      <c r="CL15" s="602" t="s">
        <v>403</v>
      </c>
      <c r="CM15" s="602" t="s">
        <v>404</v>
      </c>
      <c r="CN15" s="603"/>
    </row>
    <row r="16" spans="1:92">
      <c r="A16" s="238"/>
      <c r="B16" s="480"/>
      <c r="C16" s="481"/>
      <c r="D16" s="497"/>
      <c r="E16" s="498"/>
      <c r="F16" s="499"/>
      <c r="G16" s="481"/>
      <c r="H16" s="481"/>
      <c r="I16" s="481"/>
      <c r="J16" s="480"/>
      <c r="K16" s="481"/>
      <c r="L16" s="481"/>
      <c r="M16" s="506"/>
      <c r="N16" s="480"/>
      <c r="O16" s="481"/>
      <c r="P16" s="480"/>
      <c r="Q16" s="481"/>
      <c r="R16" s="506"/>
      <c r="S16" s="525"/>
      <c r="T16" s="526"/>
      <c r="U16" s="527"/>
      <c r="V16" s="480"/>
      <c r="W16" s="481"/>
      <c r="X16" s="481"/>
      <c r="Y16" s="506"/>
      <c r="Z16" s="534"/>
      <c r="AA16" s="534"/>
      <c r="AB16" s="535"/>
      <c r="AC16" s="481"/>
      <c r="AD16" s="481"/>
      <c r="AE16" s="481"/>
      <c r="AF16" s="506"/>
      <c r="AG16" s="510"/>
      <c r="AH16" s="511"/>
      <c r="AI16" s="511"/>
      <c r="AJ16" s="511"/>
      <c r="AK16" s="511"/>
      <c r="AL16" s="516"/>
      <c r="AM16" s="510"/>
      <c r="AN16" s="511"/>
      <c r="AO16" s="511"/>
      <c r="AP16" s="511"/>
      <c r="AQ16" s="511"/>
      <c r="AR16" s="516"/>
      <c r="AS16" s="510"/>
      <c r="AT16" s="511"/>
      <c r="AU16" s="511"/>
      <c r="AV16" s="511"/>
      <c r="AW16" s="511"/>
      <c r="AX16" s="516"/>
      <c r="AY16" s="510"/>
      <c r="AZ16" s="511"/>
      <c r="BA16" s="511"/>
      <c r="BB16" s="511"/>
      <c r="BC16" s="511"/>
      <c r="BD16" s="516"/>
      <c r="BE16" s="480"/>
      <c r="BF16" s="481"/>
      <c r="BG16" s="481"/>
      <c r="BH16" s="506"/>
      <c r="BI16" s="481"/>
      <c r="BJ16" s="481"/>
      <c r="BK16" s="481"/>
      <c r="BL16" s="506"/>
      <c r="BM16" s="480"/>
      <c r="BN16" s="481"/>
      <c r="BO16" s="481"/>
      <c r="BP16" s="481"/>
      <c r="BQ16" s="480"/>
      <c r="BR16" s="481"/>
      <c r="BS16" s="481"/>
      <c r="BT16" s="481"/>
      <c r="BU16" s="480"/>
      <c r="BV16" s="481"/>
      <c r="BW16" s="481"/>
      <c r="BX16" s="481"/>
      <c r="BY16" s="480"/>
      <c r="BZ16" s="481"/>
      <c r="CA16" s="481"/>
      <c r="CB16" s="506"/>
      <c r="CC16" s="237"/>
      <c r="CD16" s="237"/>
      <c r="CE16" s="237"/>
      <c r="CF16" s="237"/>
      <c r="CG16" s="237"/>
      <c r="CH16" s="237"/>
      <c r="CI16" s="237"/>
      <c r="CJ16" s="601"/>
      <c r="CK16" s="601"/>
      <c r="CL16" s="601"/>
      <c r="CM16" s="601"/>
      <c r="CN16" s="603"/>
    </row>
    <row r="17" spans="1:92">
      <c r="A17" s="238"/>
      <c r="B17" s="480"/>
      <c r="C17" s="481"/>
      <c r="D17" s="497"/>
      <c r="E17" s="498"/>
      <c r="F17" s="499"/>
      <c r="G17" s="481"/>
      <c r="H17" s="481"/>
      <c r="I17" s="481"/>
      <c r="J17" s="484" t="s">
        <v>389</v>
      </c>
      <c r="K17" s="485"/>
      <c r="L17" s="485"/>
      <c r="M17" s="486"/>
      <c r="N17" s="480"/>
      <c r="O17" s="481"/>
      <c r="P17" s="480"/>
      <c r="Q17" s="481"/>
      <c r="R17" s="506"/>
      <c r="S17" s="525"/>
      <c r="T17" s="526"/>
      <c r="U17" s="527"/>
      <c r="V17" s="480"/>
      <c r="W17" s="481"/>
      <c r="X17" s="481"/>
      <c r="Y17" s="506"/>
      <c r="Z17" s="534"/>
      <c r="AA17" s="534"/>
      <c r="AB17" s="535"/>
      <c r="AC17" s="481"/>
      <c r="AD17" s="481"/>
      <c r="AE17" s="481"/>
      <c r="AF17" s="506"/>
      <c r="AG17" s="510"/>
      <c r="AH17" s="511"/>
      <c r="AI17" s="511"/>
      <c r="AJ17" s="511"/>
      <c r="AK17" s="511"/>
      <c r="AL17" s="516"/>
      <c r="AM17" s="510"/>
      <c r="AN17" s="511"/>
      <c r="AO17" s="511"/>
      <c r="AP17" s="511"/>
      <c r="AQ17" s="511"/>
      <c r="AR17" s="516"/>
      <c r="AS17" s="510"/>
      <c r="AT17" s="511"/>
      <c r="AU17" s="511"/>
      <c r="AV17" s="511"/>
      <c r="AW17" s="511"/>
      <c r="AX17" s="516"/>
      <c r="AY17" s="510"/>
      <c r="AZ17" s="511"/>
      <c r="BA17" s="511"/>
      <c r="BB17" s="511"/>
      <c r="BC17" s="511"/>
      <c r="BD17" s="516"/>
      <c r="BE17" s="480"/>
      <c r="BF17" s="481"/>
      <c r="BG17" s="481"/>
      <c r="BH17" s="506"/>
      <c r="BI17" s="485" t="s">
        <v>390</v>
      </c>
      <c r="BJ17" s="485"/>
      <c r="BK17" s="485"/>
      <c r="BL17" s="486"/>
      <c r="BM17" s="538" t="s">
        <v>391</v>
      </c>
      <c r="BN17" s="539"/>
      <c r="BO17" s="539"/>
      <c r="BP17" s="539"/>
      <c r="BQ17" s="538" t="s">
        <v>392</v>
      </c>
      <c r="BR17" s="539"/>
      <c r="BS17" s="539"/>
      <c r="BT17" s="539"/>
      <c r="BU17" s="538" t="s">
        <v>393</v>
      </c>
      <c r="BV17" s="539"/>
      <c r="BW17" s="539"/>
      <c r="BX17" s="539"/>
      <c r="BY17" s="538"/>
      <c r="BZ17" s="539"/>
      <c r="CA17" s="539"/>
      <c r="CB17" s="542"/>
      <c r="CC17" s="237"/>
      <c r="CD17" s="237"/>
      <c r="CE17" s="237"/>
      <c r="CF17" s="237"/>
      <c r="CG17" s="237"/>
      <c r="CH17" s="237"/>
      <c r="CI17" s="237"/>
      <c r="CJ17" s="601"/>
      <c r="CK17" s="601"/>
      <c r="CL17" s="601"/>
      <c r="CM17" s="601"/>
      <c r="CN17" s="603"/>
    </row>
    <row r="18" spans="1:92">
      <c r="A18" s="238"/>
      <c r="B18" s="482"/>
      <c r="C18" s="483"/>
      <c r="D18" s="500"/>
      <c r="E18" s="501"/>
      <c r="F18" s="502"/>
      <c r="G18" s="483"/>
      <c r="H18" s="483"/>
      <c r="I18" s="483"/>
      <c r="J18" s="487"/>
      <c r="K18" s="488"/>
      <c r="L18" s="488"/>
      <c r="M18" s="489"/>
      <c r="N18" s="482"/>
      <c r="O18" s="483"/>
      <c r="P18" s="482"/>
      <c r="Q18" s="483"/>
      <c r="R18" s="507"/>
      <c r="S18" s="528"/>
      <c r="T18" s="529"/>
      <c r="U18" s="530"/>
      <c r="V18" s="482"/>
      <c r="W18" s="483"/>
      <c r="X18" s="483"/>
      <c r="Y18" s="507"/>
      <c r="Z18" s="536"/>
      <c r="AA18" s="536"/>
      <c r="AB18" s="537"/>
      <c r="AC18" s="483"/>
      <c r="AD18" s="483"/>
      <c r="AE18" s="483"/>
      <c r="AF18" s="507"/>
      <c r="AG18" s="512"/>
      <c r="AH18" s="513"/>
      <c r="AI18" s="513"/>
      <c r="AJ18" s="513"/>
      <c r="AK18" s="513"/>
      <c r="AL18" s="517"/>
      <c r="AM18" s="512"/>
      <c r="AN18" s="513"/>
      <c r="AO18" s="513"/>
      <c r="AP18" s="513"/>
      <c r="AQ18" s="513"/>
      <c r="AR18" s="517"/>
      <c r="AS18" s="512"/>
      <c r="AT18" s="513"/>
      <c r="AU18" s="513"/>
      <c r="AV18" s="513"/>
      <c r="AW18" s="513"/>
      <c r="AX18" s="517"/>
      <c r="AY18" s="512"/>
      <c r="AZ18" s="513"/>
      <c r="BA18" s="513"/>
      <c r="BB18" s="513"/>
      <c r="BC18" s="513"/>
      <c r="BD18" s="517"/>
      <c r="BE18" s="482"/>
      <c r="BF18" s="483"/>
      <c r="BG18" s="483"/>
      <c r="BH18" s="507"/>
      <c r="BI18" s="488"/>
      <c r="BJ18" s="488"/>
      <c r="BK18" s="488"/>
      <c r="BL18" s="489"/>
      <c r="BM18" s="540"/>
      <c r="BN18" s="541"/>
      <c r="BO18" s="541"/>
      <c r="BP18" s="541"/>
      <c r="BQ18" s="540"/>
      <c r="BR18" s="541"/>
      <c r="BS18" s="541"/>
      <c r="BT18" s="541"/>
      <c r="BU18" s="540"/>
      <c r="BV18" s="541"/>
      <c r="BW18" s="541"/>
      <c r="BX18" s="541"/>
      <c r="BY18" s="540"/>
      <c r="BZ18" s="541"/>
      <c r="CA18" s="541"/>
      <c r="CB18" s="543"/>
      <c r="CC18" s="237"/>
      <c r="CD18" s="237"/>
      <c r="CE18" s="237"/>
      <c r="CF18" s="237"/>
      <c r="CG18" s="237"/>
      <c r="CH18" s="237"/>
      <c r="CI18" s="237"/>
      <c r="CJ18" s="601"/>
      <c r="CK18" s="601"/>
      <c r="CL18" s="601"/>
      <c r="CM18" s="601"/>
      <c r="CN18" s="603"/>
    </row>
    <row r="19" spans="1:92">
      <c r="A19" s="238"/>
      <c r="B19" s="492"/>
      <c r="C19" s="505"/>
      <c r="D19" s="493"/>
      <c r="E19" s="493"/>
      <c r="F19" s="493"/>
      <c r="G19" s="492"/>
      <c r="H19" s="493"/>
      <c r="I19" s="505"/>
      <c r="J19" s="518" t="s">
        <v>100</v>
      </c>
      <c r="K19" s="518"/>
      <c r="L19" s="518"/>
      <c r="M19" s="519"/>
      <c r="N19" s="518" t="s">
        <v>99</v>
      </c>
      <c r="O19" s="519"/>
      <c r="P19" s="518" t="s">
        <v>100</v>
      </c>
      <c r="Q19" s="518"/>
      <c r="R19" s="519"/>
      <c r="S19" s="518" t="s">
        <v>394</v>
      </c>
      <c r="T19" s="518"/>
      <c r="U19" s="519"/>
      <c r="V19" s="518" t="s">
        <v>100</v>
      </c>
      <c r="W19" s="518"/>
      <c r="X19" s="518"/>
      <c r="Y19" s="519"/>
      <c r="Z19" s="493"/>
      <c r="AA19" s="493"/>
      <c r="AB19" s="505"/>
      <c r="AC19" s="518" t="s">
        <v>100</v>
      </c>
      <c r="AD19" s="518"/>
      <c r="AE19" s="518"/>
      <c r="AF19" s="519"/>
      <c r="AG19" s="544" t="s">
        <v>100</v>
      </c>
      <c r="AH19" s="520"/>
      <c r="AI19" s="520"/>
      <c r="AJ19" s="520" t="s">
        <v>395</v>
      </c>
      <c r="AK19" s="520"/>
      <c r="AL19" s="521"/>
      <c r="AM19" s="544" t="s">
        <v>100</v>
      </c>
      <c r="AN19" s="520"/>
      <c r="AO19" s="520"/>
      <c r="AP19" s="520" t="s">
        <v>394</v>
      </c>
      <c r="AQ19" s="520"/>
      <c r="AR19" s="521"/>
      <c r="AS19" s="544" t="s">
        <v>100</v>
      </c>
      <c r="AT19" s="520"/>
      <c r="AU19" s="520"/>
      <c r="AV19" s="520" t="s">
        <v>395</v>
      </c>
      <c r="AW19" s="520"/>
      <c r="AX19" s="521"/>
      <c r="AY19" s="544" t="s">
        <v>100</v>
      </c>
      <c r="AZ19" s="520"/>
      <c r="BA19" s="520"/>
      <c r="BB19" s="520" t="s">
        <v>395</v>
      </c>
      <c r="BC19" s="520"/>
      <c r="BD19" s="521"/>
      <c r="BE19" s="518" t="s">
        <v>100</v>
      </c>
      <c r="BF19" s="518"/>
      <c r="BG19" s="518"/>
      <c r="BH19" s="519"/>
      <c r="BI19" s="518" t="s">
        <v>100</v>
      </c>
      <c r="BJ19" s="518"/>
      <c r="BK19" s="518"/>
      <c r="BL19" s="519"/>
      <c r="BM19" s="518" t="s">
        <v>100</v>
      </c>
      <c r="BN19" s="518"/>
      <c r="BO19" s="518"/>
      <c r="BP19" s="519"/>
      <c r="BQ19" s="518" t="s">
        <v>100</v>
      </c>
      <c r="BR19" s="518"/>
      <c r="BS19" s="518"/>
      <c r="BT19" s="519"/>
      <c r="BU19" s="518" t="s">
        <v>100</v>
      </c>
      <c r="BV19" s="518"/>
      <c r="BW19" s="518"/>
      <c r="BX19" s="519"/>
      <c r="BY19" s="493"/>
      <c r="BZ19" s="493"/>
      <c r="CA19" s="493"/>
      <c r="CB19" s="505"/>
      <c r="CC19" s="237"/>
      <c r="CD19" s="237"/>
      <c r="CE19" s="237"/>
      <c r="CF19" s="237"/>
      <c r="CG19" s="237"/>
      <c r="CH19" s="237"/>
      <c r="CI19" s="237"/>
      <c r="CJ19" s="601"/>
      <c r="CK19" s="601"/>
      <c r="CL19" s="601"/>
      <c r="CM19" s="601"/>
      <c r="CN19" s="603"/>
    </row>
    <row r="20" spans="1:92">
      <c r="A20" s="238"/>
      <c r="B20" s="480"/>
      <c r="C20" s="506"/>
      <c r="D20" s="481"/>
      <c r="E20" s="481"/>
      <c r="F20" s="481"/>
      <c r="G20" s="480"/>
      <c r="H20" s="481"/>
      <c r="I20" s="506"/>
      <c r="J20" s="485"/>
      <c r="K20" s="485"/>
      <c r="L20" s="485"/>
      <c r="M20" s="486"/>
      <c r="N20" s="485"/>
      <c r="O20" s="486"/>
      <c r="P20" s="485"/>
      <c r="Q20" s="485"/>
      <c r="R20" s="486"/>
      <c r="S20" s="485"/>
      <c r="T20" s="485"/>
      <c r="U20" s="486"/>
      <c r="V20" s="485"/>
      <c r="W20" s="485"/>
      <c r="X20" s="485"/>
      <c r="Y20" s="486"/>
      <c r="Z20" s="481"/>
      <c r="AA20" s="481"/>
      <c r="AB20" s="506"/>
      <c r="AC20" s="485"/>
      <c r="AD20" s="485"/>
      <c r="AE20" s="485"/>
      <c r="AF20" s="486"/>
      <c r="AG20" s="545"/>
      <c r="AH20" s="522"/>
      <c r="AI20" s="522"/>
      <c r="AJ20" s="522"/>
      <c r="AK20" s="522"/>
      <c r="AL20" s="523"/>
      <c r="AM20" s="545"/>
      <c r="AN20" s="522"/>
      <c r="AO20" s="522"/>
      <c r="AP20" s="522"/>
      <c r="AQ20" s="522"/>
      <c r="AR20" s="523"/>
      <c r="AS20" s="545"/>
      <c r="AT20" s="522"/>
      <c r="AU20" s="522"/>
      <c r="AV20" s="522"/>
      <c r="AW20" s="522"/>
      <c r="AX20" s="523"/>
      <c r="AY20" s="545"/>
      <c r="AZ20" s="522"/>
      <c r="BA20" s="522"/>
      <c r="BB20" s="522"/>
      <c r="BC20" s="522"/>
      <c r="BD20" s="523"/>
      <c r="BE20" s="485"/>
      <c r="BF20" s="485"/>
      <c r="BG20" s="485"/>
      <c r="BH20" s="486"/>
      <c r="BI20" s="485"/>
      <c r="BJ20" s="485"/>
      <c r="BK20" s="485"/>
      <c r="BL20" s="486"/>
      <c r="BM20" s="485"/>
      <c r="BN20" s="485"/>
      <c r="BO20" s="485"/>
      <c r="BP20" s="486"/>
      <c r="BQ20" s="485"/>
      <c r="BR20" s="485"/>
      <c r="BS20" s="485"/>
      <c r="BT20" s="486"/>
      <c r="BU20" s="485"/>
      <c r="BV20" s="485"/>
      <c r="BW20" s="485"/>
      <c r="BX20" s="486"/>
      <c r="BY20" s="481"/>
      <c r="BZ20" s="481"/>
      <c r="CA20" s="481"/>
      <c r="CB20" s="506"/>
      <c r="CC20" s="237"/>
      <c r="CD20" s="237"/>
      <c r="CE20" s="237"/>
      <c r="CF20" s="237"/>
      <c r="CG20" s="237"/>
      <c r="CH20" s="237"/>
      <c r="CI20" s="237"/>
      <c r="CJ20" s="145" t="s">
        <v>258</v>
      </c>
      <c r="CK20" s="228">
        <v>1</v>
      </c>
      <c r="CL20" s="228">
        <v>1</v>
      </c>
      <c r="CM20" s="228">
        <v>2</v>
      </c>
    </row>
    <row r="21" spans="1:92">
      <c r="A21" s="238"/>
      <c r="B21" s="550" t="str">
        <f>'★補助金額算定★(提出不要)'!B10</f>
        <v>A型</v>
      </c>
      <c r="C21" s="551"/>
      <c r="D21" s="554"/>
      <c r="E21" s="555"/>
      <c r="F21" s="556"/>
      <c r="G21" s="554"/>
      <c r="H21" s="555"/>
      <c r="I21" s="556"/>
      <c r="J21" s="560">
        <f>収支予算書!S41</f>
        <v>0</v>
      </c>
      <c r="K21" s="561"/>
      <c r="L21" s="561"/>
      <c r="M21" s="562"/>
      <c r="N21" s="566">
        <f>INDEX(CK20:CK23,MATCH(B21,CJ20:CJ23,0))</f>
        <v>2</v>
      </c>
      <c r="O21" s="567"/>
      <c r="P21" s="570">
        <v>180800</v>
      </c>
      <c r="Q21" s="571"/>
      <c r="R21" s="572"/>
      <c r="S21" s="566">
        <v>12</v>
      </c>
      <c r="T21" s="576"/>
      <c r="U21" s="567"/>
      <c r="V21" s="570">
        <f>'★補助金額算定★(提出不要)'!H10</f>
        <v>0</v>
      </c>
      <c r="W21" s="571"/>
      <c r="X21" s="571"/>
      <c r="Y21" s="572"/>
      <c r="Z21" s="566" t="e">
        <f>'★補助金額算定★(提出不要)'!J10</f>
        <v>#DIV/0!</v>
      </c>
      <c r="AA21" s="576"/>
      <c r="AB21" s="567"/>
      <c r="AC21" s="570" t="e">
        <f>(N21*P21*S21-V21)*Z21</f>
        <v>#DIV/0!</v>
      </c>
      <c r="AD21" s="571"/>
      <c r="AE21" s="571"/>
      <c r="AF21" s="572"/>
      <c r="AG21" s="578">
        <v>23410</v>
      </c>
      <c r="AH21" s="579"/>
      <c r="AI21" s="579"/>
      <c r="AJ21" s="546">
        <f>'第３－１号様式②'!C4</f>
        <v>0</v>
      </c>
      <c r="AK21" s="546"/>
      <c r="AL21" s="547"/>
      <c r="AM21" s="578">
        <v>187560</v>
      </c>
      <c r="AN21" s="579"/>
      <c r="AO21" s="579"/>
      <c r="AP21" s="546">
        <f>'第３－１号様式②'!D4</f>
        <v>0</v>
      </c>
      <c r="AQ21" s="546"/>
      <c r="AR21" s="547"/>
      <c r="AS21" s="578">
        <v>10670</v>
      </c>
      <c r="AT21" s="579"/>
      <c r="AU21" s="579"/>
      <c r="AV21" s="546">
        <f>'第３－１号様式②'!F4</f>
        <v>0</v>
      </c>
      <c r="AW21" s="546"/>
      <c r="AX21" s="547"/>
      <c r="AY21" s="578">
        <v>11630</v>
      </c>
      <c r="AZ21" s="579"/>
      <c r="BA21" s="579"/>
      <c r="BB21" s="546">
        <f>'第３－１号様式②'!G4</f>
        <v>0</v>
      </c>
      <c r="BC21" s="546"/>
      <c r="BD21" s="547"/>
      <c r="BE21" s="588">
        <f>AG21*AJ21+AM21*AP21+AS21*AV21+AY21*BB21</f>
        <v>0</v>
      </c>
      <c r="BF21" s="589"/>
      <c r="BG21" s="589"/>
      <c r="BH21" s="590"/>
      <c r="BI21" s="570" t="e">
        <f>AC21+BE21</f>
        <v>#DIV/0!</v>
      </c>
      <c r="BJ21" s="594"/>
      <c r="BK21" s="594"/>
      <c r="BL21" s="595"/>
      <c r="BM21" s="600">
        <f>収支予算書!S15+委託費内訳!E16</f>
        <v>0</v>
      </c>
      <c r="BN21" s="594"/>
      <c r="BO21" s="594"/>
      <c r="BP21" s="595"/>
      <c r="BQ21" s="570" t="e">
        <f>MIN(BI21:BP34)</f>
        <v>#DIV/0!</v>
      </c>
      <c r="BR21" s="594"/>
      <c r="BS21" s="594"/>
      <c r="BT21" s="595"/>
      <c r="BU21" s="570" t="e">
        <f>ROUNDDOWN(BQ21*1/3,-3)</f>
        <v>#DIV/0!</v>
      </c>
      <c r="BV21" s="571"/>
      <c r="BW21" s="571"/>
      <c r="BX21" s="572"/>
      <c r="BY21" s="582"/>
      <c r="BZ21" s="583"/>
      <c r="CA21" s="583"/>
      <c r="CB21" s="584"/>
      <c r="CC21" s="237"/>
      <c r="CD21" s="237"/>
      <c r="CE21" s="237"/>
      <c r="CF21" s="237"/>
      <c r="CG21" s="237"/>
      <c r="CH21" s="237"/>
      <c r="CI21" s="237"/>
      <c r="CJ21" s="145" t="s">
        <v>259</v>
      </c>
      <c r="CK21" s="228">
        <v>2</v>
      </c>
      <c r="CL21" s="228">
        <v>4</v>
      </c>
      <c r="CM21" s="228">
        <v>2</v>
      </c>
    </row>
    <row r="22" spans="1:92">
      <c r="A22" s="238"/>
      <c r="B22" s="550"/>
      <c r="C22" s="551"/>
      <c r="D22" s="554"/>
      <c r="E22" s="555"/>
      <c r="F22" s="556"/>
      <c r="G22" s="554"/>
      <c r="H22" s="555"/>
      <c r="I22" s="556"/>
      <c r="J22" s="560"/>
      <c r="K22" s="561"/>
      <c r="L22" s="561"/>
      <c r="M22" s="562"/>
      <c r="N22" s="566"/>
      <c r="O22" s="567"/>
      <c r="P22" s="570"/>
      <c r="Q22" s="571"/>
      <c r="R22" s="572"/>
      <c r="S22" s="566"/>
      <c r="T22" s="576"/>
      <c r="U22" s="567"/>
      <c r="V22" s="570"/>
      <c r="W22" s="571"/>
      <c r="X22" s="571"/>
      <c r="Y22" s="572"/>
      <c r="Z22" s="566"/>
      <c r="AA22" s="576"/>
      <c r="AB22" s="567"/>
      <c r="AC22" s="570"/>
      <c r="AD22" s="571"/>
      <c r="AE22" s="571"/>
      <c r="AF22" s="572"/>
      <c r="AG22" s="578"/>
      <c r="AH22" s="579"/>
      <c r="AI22" s="579"/>
      <c r="AJ22" s="546"/>
      <c r="AK22" s="546"/>
      <c r="AL22" s="547"/>
      <c r="AM22" s="578"/>
      <c r="AN22" s="579"/>
      <c r="AO22" s="579"/>
      <c r="AP22" s="546"/>
      <c r="AQ22" s="546"/>
      <c r="AR22" s="547"/>
      <c r="AS22" s="578"/>
      <c r="AT22" s="579"/>
      <c r="AU22" s="579"/>
      <c r="AV22" s="546"/>
      <c r="AW22" s="546"/>
      <c r="AX22" s="547"/>
      <c r="AY22" s="578"/>
      <c r="AZ22" s="579"/>
      <c r="BA22" s="579"/>
      <c r="BB22" s="546"/>
      <c r="BC22" s="546"/>
      <c r="BD22" s="547"/>
      <c r="BE22" s="588"/>
      <c r="BF22" s="589"/>
      <c r="BG22" s="589"/>
      <c r="BH22" s="590"/>
      <c r="BI22" s="596"/>
      <c r="BJ22" s="594"/>
      <c r="BK22" s="594"/>
      <c r="BL22" s="595"/>
      <c r="BM22" s="596"/>
      <c r="BN22" s="594"/>
      <c r="BO22" s="594"/>
      <c r="BP22" s="595"/>
      <c r="BQ22" s="596"/>
      <c r="BR22" s="594"/>
      <c r="BS22" s="594"/>
      <c r="BT22" s="595"/>
      <c r="BU22" s="570"/>
      <c r="BV22" s="571"/>
      <c r="BW22" s="571"/>
      <c r="BX22" s="572"/>
      <c r="BY22" s="582"/>
      <c r="BZ22" s="583"/>
      <c r="CA22" s="583"/>
      <c r="CB22" s="584"/>
      <c r="CC22" s="237"/>
      <c r="CD22" s="237"/>
      <c r="CE22" s="237"/>
      <c r="CF22" s="237"/>
      <c r="CG22" s="237"/>
      <c r="CH22" s="237"/>
      <c r="CI22" s="237"/>
      <c r="CJ22" s="145" t="s">
        <v>260</v>
      </c>
      <c r="CK22" s="228">
        <v>4</v>
      </c>
      <c r="CL22" s="228">
        <v>10</v>
      </c>
      <c r="CM22" s="228">
        <v>4</v>
      </c>
    </row>
    <row r="23" spans="1:92">
      <c r="A23" s="238"/>
      <c r="B23" s="550"/>
      <c r="C23" s="551"/>
      <c r="D23" s="554"/>
      <c r="E23" s="555"/>
      <c r="F23" s="556"/>
      <c r="G23" s="554"/>
      <c r="H23" s="555"/>
      <c r="I23" s="556"/>
      <c r="J23" s="560"/>
      <c r="K23" s="561"/>
      <c r="L23" s="561"/>
      <c r="M23" s="562"/>
      <c r="N23" s="566"/>
      <c r="O23" s="567"/>
      <c r="P23" s="570"/>
      <c r="Q23" s="571"/>
      <c r="R23" s="572"/>
      <c r="S23" s="566"/>
      <c r="T23" s="576"/>
      <c r="U23" s="567"/>
      <c r="V23" s="570"/>
      <c r="W23" s="571"/>
      <c r="X23" s="571"/>
      <c r="Y23" s="572"/>
      <c r="Z23" s="566"/>
      <c r="AA23" s="576"/>
      <c r="AB23" s="567"/>
      <c r="AC23" s="570"/>
      <c r="AD23" s="571"/>
      <c r="AE23" s="571"/>
      <c r="AF23" s="572"/>
      <c r="AG23" s="578"/>
      <c r="AH23" s="579"/>
      <c r="AI23" s="579"/>
      <c r="AJ23" s="546"/>
      <c r="AK23" s="546"/>
      <c r="AL23" s="547"/>
      <c r="AM23" s="578"/>
      <c r="AN23" s="579"/>
      <c r="AO23" s="579"/>
      <c r="AP23" s="546"/>
      <c r="AQ23" s="546"/>
      <c r="AR23" s="547"/>
      <c r="AS23" s="578"/>
      <c r="AT23" s="579"/>
      <c r="AU23" s="579"/>
      <c r="AV23" s="546"/>
      <c r="AW23" s="546"/>
      <c r="AX23" s="547"/>
      <c r="AY23" s="578"/>
      <c r="AZ23" s="579"/>
      <c r="BA23" s="579"/>
      <c r="BB23" s="546"/>
      <c r="BC23" s="546"/>
      <c r="BD23" s="547"/>
      <c r="BE23" s="588"/>
      <c r="BF23" s="589"/>
      <c r="BG23" s="589"/>
      <c r="BH23" s="590"/>
      <c r="BI23" s="596"/>
      <c r="BJ23" s="594"/>
      <c r="BK23" s="594"/>
      <c r="BL23" s="595"/>
      <c r="BM23" s="596"/>
      <c r="BN23" s="594"/>
      <c r="BO23" s="594"/>
      <c r="BP23" s="595"/>
      <c r="BQ23" s="596"/>
      <c r="BR23" s="594"/>
      <c r="BS23" s="594"/>
      <c r="BT23" s="595"/>
      <c r="BU23" s="570"/>
      <c r="BV23" s="571"/>
      <c r="BW23" s="571"/>
      <c r="BX23" s="572"/>
      <c r="BY23" s="582"/>
      <c r="BZ23" s="583"/>
      <c r="CA23" s="583"/>
      <c r="CB23" s="584"/>
      <c r="CC23" s="237"/>
      <c r="CD23" s="237"/>
      <c r="CE23" s="237"/>
      <c r="CF23" s="237"/>
      <c r="CG23" s="237"/>
      <c r="CH23" s="237"/>
      <c r="CI23" s="237"/>
      <c r="CJ23" s="145" t="s">
        <v>261</v>
      </c>
      <c r="CK23" s="228">
        <v>6</v>
      </c>
      <c r="CL23" s="228">
        <v>18</v>
      </c>
      <c r="CM23" s="228">
        <v>10</v>
      </c>
    </row>
    <row r="24" spans="1:92">
      <c r="A24" s="238"/>
      <c r="B24" s="550"/>
      <c r="C24" s="551"/>
      <c r="D24" s="554"/>
      <c r="E24" s="555"/>
      <c r="F24" s="556"/>
      <c r="G24" s="554"/>
      <c r="H24" s="555"/>
      <c r="I24" s="556"/>
      <c r="J24" s="560"/>
      <c r="K24" s="561"/>
      <c r="L24" s="561"/>
      <c r="M24" s="562"/>
      <c r="N24" s="566"/>
      <c r="O24" s="567"/>
      <c r="P24" s="570"/>
      <c r="Q24" s="571"/>
      <c r="R24" s="572"/>
      <c r="S24" s="566"/>
      <c r="T24" s="576"/>
      <c r="U24" s="567"/>
      <c r="V24" s="570"/>
      <c r="W24" s="571"/>
      <c r="X24" s="571"/>
      <c r="Y24" s="572"/>
      <c r="Z24" s="566"/>
      <c r="AA24" s="576"/>
      <c r="AB24" s="567"/>
      <c r="AC24" s="570"/>
      <c r="AD24" s="571"/>
      <c r="AE24" s="571"/>
      <c r="AF24" s="572"/>
      <c r="AG24" s="578"/>
      <c r="AH24" s="579"/>
      <c r="AI24" s="579"/>
      <c r="AJ24" s="546"/>
      <c r="AK24" s="546"/>
      <c r="AL24" s="547"/>
      <c r="AM24" s="578"/>
      <c r="AN24" s="579"/>
      <c r="AO24" s="579"/>
      <c r="AP24" s="546"/>
      <c r="AQ24" s="546"/>
      <c r="AR24" s="547"/>
      <c r="AS24" s="578"/>
      <c r="AT24" s="579"/>
      <c r="AU24" s="579"/>
      <c r="AV24" s="546"/>
      <c r="AW24" s="546"/>
      <c r="AX24" s="547"/>
      <c r="AY24" s="578"/>
      <c r="AZ24" s="579"/>
      <c r="BA24" s="579"/>
      <c r="BB24" s="546"/>
      <c r="BC24" s="546"/>
      <c r="BD24" s="547"/>
      <c r="BE24" s="588"/>
      <c r="BF24" s="589"/>
      <c r="BG24" s="589"/>
      <c r="BH24" s="590"/>
      <c r="BI24" s="596"/>
      <c r="BJ24" s="594"/>
      <c r="BK24" s="594"/>
      <c r="BL24" s="595"/>
      <c r="BM24" s="596"/>
      <c r="BN24" s="594"/>
      <c r="BO24" s="594"/>
      <c r="BP24" s="595"/>
      <c r="BQ24" s="596"/>
      <c r="BR24" s="594"/>
      <c r="BS24" s="594"/>
      <c r="BT24" s="595"/>
      <c r="BU24" s="570"/>
      <c r="BV24" s="571"/>
      <c r="BW24" s="571"/>
      <c r="BX24" s="572"/>
      <c r="BY24" s="582"/>
      <c r="BZ24" s="583"/>
      <c r="CA24" s="583"/>
      <c r="CB24" s="584"/>
      <c r="CC24" s="237"/>
      <c r="CD24" s="237"/>
      <c r="CE24" s="237"/>
      <c r="CF24" s="237"/>
      <c r="CG24" s="237"/>
      <c r="CH24" s="237"/>
      <c r="CI24" s="237"/>
      <c r="CJ24" s="237" t="s">
        <v>406</v>
      </c>
    </row>
    <row r="25" spans="1:92">
      <c r="A25" s="238"/>
      <c r="B25" s="550"/>
      <c r="C25" s="551"/>
      <c r="D25" s="554"/>
      <c r="E25" s="555"/>
      <c r="F25" s="556"/>
      <c r="G25" s="554"/>
      <c r="H25" s="555"/>
      <c r="I25" s="556"/>
      <c r="J25" s="560"/>
      <c r="K25" s="561"/>
      <c r="L25" s="561"/>
      <c r="M25" s="562"/>
      <c r="N25" s="566"/>
      <c r="O25" s="567"/>
      <c r="P25" s="570"/>
      <c r="Q25" s="571"/>
      <c r="R25" s="572"/>
      <c r="S25" s="566"/>
      <c r="T25" s="576"/>
      <c r="U25" s="567"/>
      <c r="V25" s="570"/>
      <c r="W25" s="571"/>
      <c r="X25" s="571"/>
      <c r="Y25" s="572"/>
      <c r="Z25" s="566"/>
      <c r="AA25" s="576"/>
      <c r="AB25" s="567"/>
      <c r="AC25" s="570"/>
      <c r="AD25" s="571"/>
      <c r="AE25" s="571"/>
      <c r="AF25" s="572"/>
      <c r="AG25" s="578"/>
      <c r="AH25" s="579"/>
      <c r="AI25" s="579"/>
      <c r="AJ25" s="546"/>
      <c r="AK25" s="546"/>
      <c r="AL25" s="547"/>
      <c r="AM25" s="578"/>
      <c r="AN25" s="579"/>
      <c r="AO25" s="579"/>
      <c r="AP25" s="546"/>
      <c r="AQ25" s="546"/>
      <c r="AR25" s="547"/>
      <c r="AS25" s="578"/>
      <c r="AT25" s="579"/>
      <c r="AU25" s="579"/>
      <c r="AV25" s="546"/>
      <c r="AW25" s="546"/>
      <c r="AX25" s="547"/>
      <c r="AY25" s="578"/>
      <c r="AZ25" s="579"/>
      <c r="BA25" s="579"/>
      <c r="BB25" s="546"/>
      <c r="BC25" s="546"/>
      <c r="BD25" s="547"/>
      <c r="BE25" s="588"/>
      <c r="BF25" s="589"/>
      <c r="BG25" s="589"/>
      <c r="BH25" s="590"/>
      <c r="BI25" s="596"/>
      <c r="BJ25" s="594"/>
      <c r="BK25" s="594"/>
      <c r="BL25" s="595"/>
      <c r="BM25" s="596"/>
      <c r="BN25" s="594"/>
      <c r="BO25" s="594"/>
      <c r="BP25" s="595"/>
      <c r="BQ25" s="596"/>
      <c r="BR25" s="594"/>
      <c r="BS25" s="594"/>
      <c r="BT25" s="595"/>
      <c r="BU25" s="570"/>
      <c r="BV25" s="571"/>
      <c r="BW25" s="571"/>
      <c r="BX25" s="572"/>
      <c r="BY25" s="582"/>
      <c r="BZ25" s="583"/>
      <c r="CA25" s="583"/>
      <c r="CB25" s="584"/>
      <c r="CC25" s="237"/>
      <c r="CD25" s="237"/>
      <c r="CE25" s="237"/>
      <c r="CF25" s="237"/>
      <c r="CG25" s="237"/>
      <c r="CH25" s="237"/>
      <c r="CI25" s="237"/>
      <c r="CJ25" s="237"/>
    </row>
    <row r="26" spans="1:92">
      <c r="A26" s="238"/>
      <c r="B26" s="550"/>
      <c r="C26" s="551"/>
      <c r="D26" s="554"/>
      <c r="E26" s="555"/>
      <c r="F26" s="556"/>
      <c r="G26" s="554"/>
      <c r="H26" s="555"/>
      <c r="I26" s="556"/>
      <c r="J26" s="560"/>
      <c r="K26" s="561"/>
      <c r="L26" s="561"/>
      <c r="M26" s="562"/>
      <c r="N26" s="566"/>
      <c r="O26" s="567"/>
      <c r="P26" s="570"/>
      <c r="Q26" s="571"/>
      <c r="R26" s="572"/>
      <c r="S26" s="566"/>
      <c r="T26" s="576"/>
      <c r="U26" s="567"/>
      <c r="V26" s="570"/>
      <c r="W26" s="571"/>
      <c r="X26" s="571"/>
      <c r="Y26" s="572"/>
      <c r="Z26" s="566"/>
      <c r="AA26" s="576"/>
      <c r="AB26" s="567"/>
      <c r="AC26" s="570"/>
      <c r="AD26" s="571"/>
      <c r="AE26" s="571"/>
      <c r="AF26" s="572"/>
      <c r="AG26" s="578"/>
      <c r="AH26" s="579"/>
      <c r="AI26" s="579"/>
      <c r="AJ26" s="546"/>
      <c r="AK26" s="546"/>
      <c r="AL26" s="547"/>
      <c r="AM26" s="578"/>
      <c r="AN26" s="579"/>
      <c r="AO26" s="579"/>
      <c r="AP26" s="546"/>
      <c r="AQ26" s="546"/>
      <c r="AR26" s="547"/>
      <c r="AS26" s="578"/>
      <c r="AT26" s="579"/>
      <c r="AU26" s="579"/>
      <c r="AV26" s="546"/>
      <c r="AW26" s="546"/>
      <c r="AX26" s="547"/>
      <c r="AY26" s="578"/>
      <c r="AZ26" s="579"/>
      <c r="BA26" s="579"/>
      <c r="BB26" s="546"/>
      <c r="BC26" s="546"/>
      <c r="BD26" s="547"/>
      <c r="BE26" s="588"/>
      <c r="BF26" s="589"/>
      <c r="BG26" s="589"/>
      <c r="BH26" s="590"/>
      <c r="BI26" s="596"/>
      <c r="BJ26" s="594"/>
      <c r="BK26" s="594"/>
      <c r="BL26" s="595"/>
      <c r="BM26" s="596"/>
      <c r="BN26" s="594"/>
      <c r="BO26" s="594"/>
      <c r="BP26" s="595"/>
      <c r="BQ26" s="596"/>
      <c r="BR26" s="594"/>
      <c r="BS26" s="594"/>
      <c r="BT26" s="595"/>
      <c r="BU26" s="570"/>
      <c r="BV26" s="571"/>
      <c r="BW26" s="571"/>
      <c r="BX26" s="572"/>
      <c r="BY26" s="582"/>
      <c r="BZ26" s="583"/>
      <c r="CA26" s="583"/>
      <c r="CB26" s="584"/>
      <c r="CC26" s="237"/>
      <c r="CD26" s="237"/>
      <c r="CE26" s="237"/>
      <c r="CF26" s="237"/>
      <c r="CG26" s="237"/>
      <c r="CH26" s="237"/>
      <c r="CI26" s="237"/>
      <c r="CJ26" s="237"/>
    </row>
    <row r="27" spans="1:92">
      <c r="A27" s="238"/>
      <c r="B27" s="550"/>
      <c r="C27" s="551"/>
      <c r="D27" s="554"/>
      <c r="E27" s="555"/>
      <c r="F27" s="556"/>
      <c r="G27" s="554"/>
      <c r="H27" s="555"/>
      <c r="I27" s="556"/>
      <c r="J27" s="560"/>
      <c r="K27" s="561"/>
      <c r="L27" s="561"/>
      <c r="M27" s="562"/>
      <c r="N27" s="566"/>
      <c r="O27" s="567"/>
      <c r="P27" s="570"/>
      <c r="Q27" s="571"/>
      <c r="R27" s="572"/>
      <c r="S27" s="566"/>
      <c r="T27" s="576"/>
      <c r="U27" s="567"/>
      <c r="V27" s="570"/>
      <c r="W27" s="571"/>
      <c r="X27" s="571"/>
      <c r="Y27" s="572"/>
      <c r="Z27" s="566"/>
      <c r="AA27" s="576"/>
      <c r="AB27" s="567"/>
      <c r="AC27" s="570"/>
      <c r="AD27" s="571"/>
      <c r="AE27" s="571"/>
      <c r="AF27" s="572"/>
      <c r="AG27" s="578"/>
      <c r="AH27" s="579"/>
      <c r="AI27" s="579"/>
      <c r="AJ27" s="546"/>
      <c r="AK27" s="546"/>
      <c r="AL27" s="547"/>
      <c r="AM27" s="578"/>
      <c r="AN27" s="579"/>
      <c r="AO27" s="579"/>
      <c r="AP27" s="546"/>
      <c r="AQ27" s="546"/>
      <c r="AR27" s="547"/>
      <c r="AS27" s="578"/>
      <c r="AT27" s="579"/>
      <c r="AU27" s="579"/>
      <c r="AV27" s="546"/>
      <c r="AW27" s="546"/>
      <c r="AX27" s="547"/>
      <c r="AY27" s="578"/>
      <c r="AZ27" s="579"/>
      <c r="BA27" s="579"/>
      <c r="BB27" s="546"/>
      <c r="BC27" s="546"/>
      <c r="BD27" s="547"/>
      <c r="BE27" s="588"/>
      <c r="BF27" s="589"/>
      <c r="BG27" s="589"/>
      <c r="BH27" s="590"/>
      <c r="BI27" s="596"/>
      <c r="BJ27" s="594"/>
      <c r="BK27" s="594"/>
      <c r="BL27" s="595"/>
      <c r="BM27" s="596"/>
      <c r="BN27" s="594"/>
      <c r="BO27" s="594"/>
      <c r="BP27" s="595"/>
      <c r="BQ27" s="596"/>
      <c r="BR27" s="594"/>
      <c r="BS27" s="594"/>
      <c r="BT27" s="595"/>
      <c r="BU27" s="570"/>
      <c r="BV27" s="571"/>
      <c r="BW27" s="571"/>
      <c r="BX27" s="572"/>
      <c r="BY27" s="582"/>
      <c r="BZ27" s="583"/>
      <c r="CA27" s="583"/>
      <c r="CB27" s="584"/>
      <c r="CC27" s="237"/>
      <c r="CD27" s="237"/>
      <c r="CE27" s="237"/>
      <c r="CF27" s="237"/>
      <c r="CG27" s="237"/>
      <c r="CH27" s="237"/>
      <c r="CI27" s="237"/>
      <c r="CJ27" s="237"/>
    </row>
    <row r="28" spans="1:92">
      <c r="A28" s="238"/>
      <c r="B28" s="550"/>
      <c r="C28" s="551"/>
      <c r="D28" s="554"/>
      <c r="E28" s="555"/>
      <c r="F28" s="556"/>
      <c r="G28" s="554"/>
      <c r="H28" s="555"/>
      <c r="I28" s="556"/>
      <c r="J28" s="560"/>
      <c r="K28" s="561"/>
      <c r="L28" s="561"/>
      <c r="M28" s="562"/>
      <c r="N28" s="566"/>
      <c r="O28" s="567"/>
      <c r="P28" s="570"/>
      <c r="Q28" s="571"/>
      <c r="R28" s="572"/>
      <c r="S28" s="566"/>
      <c r="T28" s="576"/>
      <c r="U28" s="567"/>
      <c r="V28" s="570"/>
      <c r="W28" s="571"/>
      <c r="X28" s="571"/>
      <c r="Y28" s="572"/>
      <c r="Z28" s="566"/>
      <c r="AA28" s="576"/>
      <c r="AB28" s="567"/>
      <c r="AC28" s="570"/>
      <c r="AD28" s="571"/>
      <c r="AE28" s="571"/>
      <c r="AF28" s="572"/>
      <c r="AG28" s="578"/>
      <c r="AH28" s="579"/>
      <c r="AI28" s="579"/>
      <c r="AJ28" s="546"/>
      <c r="AK28" s="546"/>
      <c r="AL28" s="547"/>
      <c r="AM28" s="578"/>
      <c r="AN28" s="579"/>
      <c r="AO28" s="579"/>
      <c r="AP28" s="546"/>
      <c r="AQ28" s="546"/>
      <c r="AR28" s="547"/>
      <c r="AS28" s="578"/>
      <c r="AT28" s="579"/>
      <c r="AU28" s="579"/>
      <c r="AV28" s="546"/>
      <c r="AW28" s="546"/>
      <c r="AX28" s="547"/>
      <c r="AY28" s="578"/>
      <c r="AZ28" s="579"/>
      <c r="BA28" s="579"/>
      <c r="BB28" s="546"/>
      <c r="BC28" s="546"/>
      <c r="BD28" s="547"/>
      <c r="BE28" s="588"/>
      <c r="BF28" s="589"/>
      <c r="BG28" s="589"/>
      <c r="BH28" s="590"/>
      <c r="BI28" s="596"/>
      <c r="BJ28" s="594"/>
      <c r="BK28" s="594"/>
      <c r="BL28" s="595"/>
      <c r="BM28" s="596"/>
      <c r="BN28" s="594"/>
      <c r="BO28" s="594"/>
      <c r="BP28" s="595"/>
      <c r="BQ28" s="596"/>
      <c r="BR28" s="594"/>
      <c r="BS28" s="594"/>
      <c r="BT28" s="595"/>
      <c r="BU28" s="570"/>
      <c r="BV28" s="571"/>
      <c r="BW28" s="571"/>
      <c r="BX28" s="572"/>
      <c r="BY28" s="582"/>
      <c r="BZ28" s="583"/>
      <c r="CA28" s="583"/>
      <c r="CB28" s="584"/>
      <c r="CC28" s="237"/>
      <c r="CD28" s="237"/>
      <c r="CE28" s="237"/>
      <c r="CF28" s="237"/>
      <c r="CG28" s="237"/>
      <c r="CH28" s="237"/>
      <c r="CI28" s="237"/>
      <c r="CJ28" s="237"/>
    </row>
    <row r="29" spans="1:92">
      <c r="A29" s="238"/>
      <c r="B29" s="550"/>
      <c r="C29" s="551"/>
      <c r="D29" s="554"/>
      <c r="E29" s="555"/>
      <c r="F29" s="556"/>
      <c r="G29" s="554"/>
      <c r="H29" s="555"/>
      <c r="I29" s="556"/>
      <c r="J29" s="560"/>
      <c r="K29" s="561"/>
      <c r="L29" s="561"/>
      <c r="M29" s="562"/>
      <c r="N29" s="566"/>
      <c r="O29" s="567"/>
      <c r="P29" s="570"/>
      <c r="Q29" s="571"/>
      <c r="R29" s="572"/>
      <c r="S29" s="566"/>
      <c r="T29" s="576"/>
      <c r="U29" s="567"/>
      <c r="V29" s="570"/>
      <c r="W29" s="571"/>
      <c r="X29" s="571"/>
      <c r="Y29" s="572"/>
      <c r="Z29" s="566"/>
      <c r="AA29" s="576"/>
      <c r="AB29" s="567"/>
      <c r="AC29" s="570"/>
      <c r="AD29" s="571"/>
      <c r="AE29" s="571"/>
      <c r="AF29" s="572"/>
      <c r="AG29" s="578"/>
      <c r="AH29" s="579"/>
      <c r="AI29" s="579"/>
      <c r="AJ29" s="546"/>
      <c r="AK29" s="546"/>
      <c r="AL29" s="547"/>
      <c r="AM29" s="578"/>
      <c r="AN29" s="579"/>
      <c r="AO29" s="579"/>
      <c r="AP29" s="546"/>
      <c r="AQ29" s="546"/>
      <c r="AR29" s="547"/>
      <c r="AS29" s="578"/>
      <c r="AT29" s="579"/>
      <c r="AU29" s="579"/>
      <c r="AV29" s="546"/>
      <c r="AW29" s="546"/>
      <c r="AX29" s="547"/>
      <c r="AY29" s="578"/>
      <c r="AZ29" s="579"/>
      <c r="BA29" s="579"/>
      <c r="BB29" s="546"/>
      <c r="BC29" s="546"/>
      <c r="BD29" s="547"/>
      <c r="BE29" s="588"/>
      <c r="BF29" s="589"/>
      <c r="BG29" s="589"/>
      <c r="BH29" s="590"/>
      <c r="BI29" s="596"/>
      <c r="BJ29" s="594"/>
      <c r="BK29" s="594"/>
      <c r="BL29" s="595"/>
      <c r="BM29" s="596"/>
      <c r="BN29" s="594"/>
      <c r="BO29" s="594"/>
      <c r="BP29" s="595"/>
      <c r="BQ29" s="596"/>
      <c r="BR29" s="594"/>
      <c r="BS29" s="594"/>
      <c r="BT29" s="595"/>
      <c r="BU29" s="570"/>
      <c r="BV29" s="571"/>
      <c r="BW29" s="571"/>
      <c r="BX29" s="572"/>
      <c r="BY29" s="582"/>
      <c r="BZ29" s="583"/>
      <c r="CA29" s="583"/>
      <c r="CB29" s="584"/>
      <c r="CC29" s="237"/>
      <c r="CD29" s="237"/>
      <c r="CE29" s="237"/>
      <c r="CF29" s="237"/>
      <c r="CG29" s="237"/>
      <c r="CH29" s="237"/>
      <c r="CI29" s="237"/>
      <c r="CJ29" s="237"/>
    </row>
    <row r="30" spans="1:92">
      <c r="A30" s="238"/>
      <c r="B30" s="550"/>
      <c r="C30" s="551"/>
      <c r="D30" s="554"/>
      <c r="E30" s="555"/>
      <c r="F30" s="556"/>
      <c r="G30" s="554"/>
      <c r="H30" s="555"/>
      <c r="I30" s="556"/>
      <c r="J30" s="560"/>
      <c r="K30" s="561"/>
      <c r="L30" s="561"/>
      <c r="M30" s="562"/>
      <c r="N30" s="566"/>
      <c r="O30" s="567"/>
      <c r="P30" s="570"/>
      <c r="Q30" s="571"/>
      <c r="R30" s="572"/>
      <c r="S30" s="566"/>
      <c r="T30" s="576"/>
      <c r="U30" s="567"/>
      <c r="V30" s="570"/>
      <c r="W30" s="571"/>
      <c r="X30" s="571"/>
      <c r="Y30" s="572"/>
      <c r="Z30" s="566"/>
      <c r="AA30" s="576"/>
      <c r="AB30" s="567"/>
      <c r="AC30" s="570"/>
      <c r="AD30" s="571"/>
      <c r="AE30" s="571"/>
      <c r="AF30" s="572"/>
      <c r="AG30" s="578"/>
      <c r="AH30" s="579"/>
      <c r="AI30" s="579"/>
      <c r="AJ30" s="546"/>
      <c r="AK30" s="546"/>
      <c r="AL30" s="547"/>
      <c r="AM30" s="578"/>
      <c r="AN30" s="579"/>
      <c r="AO30" s="579"/>
      <c r="AP30" s="546"/>
      <c r="AQ30" s="546"/>
      <c r="AR30" s="547"/>
      <c r="AS30" s="578"/>
      <c r="AT30" s="579"/>
      <c r="AU30" s="579"/>
      <c r="AV30" s="546"/>
      <c r="AW30" s="546"/>
      <c r="AX30" s="547"/>
      <c r="AY30" s="578"/>
      <c r="AZ30" s="579"/>
      <c r="BA30" s="579"/>
      <c r="BB30" s="546"/>
      <c r="BC30" s="546"/>
      <c r="BD30" s="547"/>
      <c r="BE30" s="588"/>
      <c r="BF30" s="589"/>
      <c r="BG30" s="589"/>
      <c r="BH30" s="590"/>
      <c r="BI30" s="596"/>
      <c r="BJ30" s="594"/>
      <c r="BK30" s="594"/>
      <c r="BL30" s="595"/>
      <c r="BM30" s="596"/>
      <c r="BN30" s="594"/>
      <c r="BO30" s="594"/>
      <c r="BP30" s="595"/>
      <c r="BQ30" s="596"/>
      <c r="BR30" s="594"/>
      <c r="BS30" s="594"/>
      <c r="BT30" s="595"/>
      <c r="BU30" s="570"/>
      <c r="BV30" s="571"/>
      <c r="BW30" s="571"/>
      <c r="BX30" s="572"/>
      <c r="BY30" s="582"/>
      <c r="BZ30" s="583"/>
      <c r="CA30" s="583"/>
      <c r="CB30" s="584"/>
      <c r="CC30" s="237"/>
      <c r="CD30" s="237"/>
      <c r="CE30" s="237"/>
      <c r="CF30" s="237"/>
      <c r="CG30" s="237"/>
      <c r="CH30" s="237"/>
      <c r="CI30" s="237"/>
      <c r="CJ30" s="237"/>
    </row>
    <row r="31" spans="1:92">
      <c r="A31" s="238"/>
      <c r="B31" s="550"/>
      <c r="C31" s="551"/>
      <c r="D31" s="554"/>
      <c r="E31" s="555"/>
      <c r="F31" s="556"/>
      <c r="G31" s="554"/>
      <c r="H31" s="555"/>
      <c r="I31" s="556"/>
      <c r="J31" s="560"/>
      <c r="K31" s="561"/>
      <c r="L31" s="561"/>
      <c r="M31" s="562"/>
      <c r="N31" s="566"/>
      <c r="O31" s="567"/>
      <c r="P31" s="570"/>
      <c r="Q31" s="571"/>
      <c r="R31" s="572"/>
      <c r="S31" s="566"/>
      <c r="T31" s="576"/>
      <c r="U31" s="567"/>
      <c r="V31" s="570"/>
      <c r="W31" s="571"/>
      <c r="X31" s="571"/>
      <c r="Y31" s="572"/>
      <c r="Z31" s="566"/>
      <c r="AA31" s="576"/>
      <c r="AB31" s="567"/>
      <c r="AC31" s="570"/>
      <c r="AD31" s="571"/>
      <c r="AE31" s="571"/>
      <c r="AF31" s="572"/>
      <c r="AG31" s="578"/>
      <c r="AH31" s="579"/>
      <c r="AI31" s="579"/>
      <c r="AJ31" s="546"/>
      <c r="AK31" s="546"/>
      <c r="AL31" s="547"/>
      <c r="AM31" s="578"/>
      <c r="AN31" s="579"/>
      <c r="AO31" s="579"/>
      <c r="AP31" s="546"/>
      <c r="AQ31" s="546"/>
      <c r="AR31" s="547"/>
      <c r="AS31" s="578"/>
      <c r="AT31" s="579"/>
      <c r="AU31" s="579"/>
      <c r="AV31" s="546"/>
      <c r="AW31" s="546"/>
      <c r="AX31" s="547"/>
      <c r="AY31" s="578"/>
      <c r="AZ31" s="579"/>
      <c r="BA31" s="579"/>
      <c r="BB31" s="546"/>
      <c r="BC31" s="546"/>
      <c r="BD31" s="547"/>
      <c r="BE31" s="588"/>
      <c r="BF31" s="589"/>
      <c r="BG31" s="589"/>
      <c r="BH31" s="590"/>
      <c r="BI31" s="596"/>
      <c r="BJ31" s="594"/>
      <c r="BK31" s="594"/>
      <c r="BL31" s="595"/>
      <c r="BM31" s="596"/>
      <c r="BN31" s="594"/>
      <c r="BO31" s="594"/>
      <c r="BP31" s="595"/>
      <c r="BQ31" s="596"/>
      <c r="BR31" s="594"/>
      <c r="BS31" s="594"/>
      <c r="BT31" s="595"/>
      <c r="BU31" s="570"/>
      <c r="BV31" s="571"/>
      <c r="BW31" s="571"/>
      <c r="BX31" s="572"/>
      <c r="BY31" s="582"/>
      <c r="BZ31" s="583"/>
      <c r="CA31" s="583"/>
      <c r="CB31" s="584"/>
      <c r="CC31" s="237"/>
      <c r="CD31" s="237"/>
      <c r="CE31" s="237"/>
      <c r="CF31" s="237"/>
      <c r="CG31" s="237"/>
      <c r="CH31" s="237"/>
      <c r="CI31" s="237"/>
      <c r="CJ31" s="237"/>
    </row>
    <row r="32" spans="1:92">
      <c r="A32" s="238"/>
      <c r="B32" s="550"/>
      <c r="C32" s="551"/>
      <c r="D32" s="554"/>
      <c r="E32" s="555"/>
      <c r="F32" s="556"/>
      <c r="G32" s="554"/>
      <c r="H32" s="555"/>
      <c r="I32" s="556"/>
      <c r="J32" s="560"/>
      <c r="K32" s="561"/>
      <c r="L32" s="561"/>
      <c r="M32" s="562"/>
      <c r="N32" s="566"/>
      <c r="O32" s="567"/>
      <c r="P32" s="570"/>
      <c r="Q32" s="571"/>
      <c r="R32" s="572"/>
      <c r="S32" s="566"/>
      <c r="T32" s="576"/>
      <c r="U32" s="567"/>
      <c r="V32" s="570"/>
      <c r="W32" s="571"/>
      <c r="X32" s="571"/>
      <c r="Y32" s="572"/>
      <c r="Z32" s="566"/>
      <c r="AA32" s="576"/>
      <c r="AB32" s="567"/>
      <c r="AC32" s="570"/>
      <c r="AD32" s="571"/>
      <c r="AE32" s="571"/>
      <c r="AF32" s="572"/>
      <c r="AG32" s="578"/>
      <c r="AH32" s="579"/>
      <c r="AI32" s="579"/>
      <c r="AJ32" s="546"/>
      <c r="AK32" s="546"/>
      <c r="AL32" s="547"/>
      <c r="AM32" s="578"/>
      <c r="AN32" s="579"/>
      <c r="AO32" s="579"/>
      <c r="AP32" s="546"/>
      <c r="AQ32" s="546"/>
      <c r="AR32" s="547"/>
      <c r="AS32" s="578"/>
      <c r="AT32" s="579"/>
      <c r="AU32" s="579"/>
      <c r="AV32" s="546"/>
      <c r="AW32" s="546"/>
      <c r="AX32" s="547"/>
      <c r="AY32" s="578"/>
      <c r="AZ32" s="579"/>
      <c r="BA32" s="579"/>
      <c r="BB32" s="546"/>
      <c r="BC32" s="546"/>
      <c r="BD32" s="547"/>
      <c r="BE32" s="588"/>
      <c r="BF32" s="589"/>
      <c r="BG32" s="589"/>
      <c r="BH32" s="590"/>
      <c r="BI32" s="596"/>
      <c r="BJ32" s="594"/>
      <c r="BK32" s="594"/>
      <c r="BL32" s="595"/>
      <c r="BM32" s="596"/>
      <c r="BN32" s="594"/>
      <c r="BO32" s="594"/>
      <c r="BP32" s="595"/>
      <c r="BQ32" s="596"/>
      <c r="BR32" s="594"/>
      <c r="BS32" s="594"/>
      <c r="BT32" s="595"/>
      <c r="BU32" s="570"/>
      <c r="BV32" s="571"/>
      <c r="BW32" s="571"/>
      <c r="BX32" s="572"/>
      <c r="BY32" s="582"/>
      <c r="BZ32" s="583"/>
      <c r="CA32" s="583"/>
      <c r="CB32" s="584"/>
      <c r="CC32" s="237"/>
      <c r="CD32" s="237"/>
      <c r="CE32" s="237"/>
      <c r="CF32" s="237"/>
      <c r="CG32" s="237"/>
      <c r="CH32" s="237"/>
      <c r="CI32" s="237"/>
      <c r="CJ32" s="237"/>
    </row>
    <row r="33" spans="1:98">
      <c r="A33" s="238"/>
      <c r="B33" s="550"/>
      <c r="C33" s="551"/>
      <c r="D33" s="554"/>
      <c r="E33" s="555"/>
      <c r="F33" s="556"/>
      <c r="G33" s="554"/>
      <c r="H33" s="555"/>
      <c r="I33" s="556"/>
      <c r="J33" s="560"/>
      <c r="K33" s="561"/>
      <c r="L33" s="561"/>
      <c r="M33" s="562"/>
      <c r="N33" s="566"/>
      <c r="O33" s="567"/>
      <c r="P33" s="570"/>
      <c r="Q33" s="571"/>
      <c r="R33" s="572"/>
      <c r="S33" s="566"/>
      <c r="T33" s="576"/>
      <c r="U33" s="567"/>
      <c r="V33" s="570"/>
      <c r="W33" s="571"/>
      <c r="X33" s="571"/>
      <c r="Y33" s="572"/>
      <c r="Z33" s="566"/>
      <c r="AA33" s="576"/>
      <c r="AB33" s="567"/>
      <c r="AC33" s="570"/>
      <c r="AD33" s="571"/>
      <c r="AE33" s="571"/>
      <c r="AF33" s="572"/>
      <c r="AG33" s="578"/>
      <c r="AH33" s="579"/>
      <c r="AI33" s="579"/>
      <c r="AJ33" s="546"/>
      <c r="AK33" s="546"/>
      <c r="AL33" s="547"/>
      <c r="AM33" s="578"/>
      <c r="AN33" s="579"/>
      <c r="AO33" s="579"/>
      <c r="AP33" s="546"/>
      <c r="AQ33" s="546"/>
      <c r="AR33" s="547"/>
      <c r="AS33" s="578"/>
      <c r="AT33" s="579"/>
      <c r="AU33" s="579"/>
      <c r="AV33" s="546"/>
      <c r="AW33" s="546"/>
      <c r="AX33" s="547"/>
      <c r="AY33" s="578"/>
      <c r="AZ33" s="579"/>
      <c r="BA33" s="579"/>
      <c r="BB33" s="546"/>
      <c r="BC33" s="546"/>
      <c r="BD33" s="547"/>
      <c r="BE33" s="588"/>
      <c r="BF33" s="589"/>
      <c r="BG33" s="589"/>
      <c r="BH33" s="590"/>
      <c r="BI33" s="596"/>
      <c r="BJ33" s="594"/>
      <c r="BK33" s="594"/>
      <c r="BL33" s="595"/>
      <c r="BM33" s="596"/>
      <c r="BN33" s="594"/>
      <c r="BO33" s="594"/>
      <c r="BP33" s="595"/>
      <c r="BQ33" s="596"/>
      <c r="BR33" s="594"/>
      <c r="BS33" s="594"/>
      <c r="BT33" s="595"/>
      <c r="BU33" s="570"/>
      <c r="BV33" s="571"/>
      <c r="BW33" s="571"/>
      <c r="BX33" s="572"/>
      <c r="BY33" s="582"/>
      <c r="BZ33" s="583"/>
      <c r="CA33" s="583"/>
      <c r="CB33" s="584"/>
      <c r="CC33" s="237"/>
      <c r="CD33" s="237"/>
      <c r="CE33" s="237"/>
      <c r="CF33" s="237"/>
      <c r="CG33" s="237"/>
      <c r="CH33" s="237"/>
      <c r="CI33" s="237"/>
      <c r="CJ33" s="237"/>
    </row>
    <row r="34" spans="1:98">
      <c r="A34" s="238"/>
      <c r="B34" s="552"/>
      <c r="C34" s="553"/>
      <c r="D34" s="557"/>
      <c r="E34" s="558"/>
      <c r="F34" s="559"/>
      <c r="G34" s="557"/>
      <c r="H34" s="558"/>
      <c r="I34" s="559"/>
      <c r="J34" s="563"/>
      <c r="K34" s="564"/>
      <c r="L34" s="564"/>
      <c r="M34" s="565"/>
      <c r="N34" s="568"/>
      <c r="O34" s="569"/>
      <c r="P34" s="573"/>
      <c r="Q34" s="574"/>
      <c r="R34" s="575"/>
      <c r="S34" s="568"/>
      <c r="T34" s="577"/>
      <c r="U34" s="569"/>
      <c r="V34" s="573"/>
      <c r="W34" s="574"/>
      <c r="X34" s="574"/>
      <c r="Y34" s="575"/>
      <c r="Z34" s="568"/>
      <c r="AA34" s="577"/>
      <c r="AB34" s="569"/>
      <c r="AC34" s="573"/>
      <c r="AD34" s="574"/>
      <c r="AE34" s="574"/>
      <c r="AF34" s="575"/>
      <c r="AG34" s="580"/>
      <c r="AH34" s="581"/>
      <c r="AI34" s="581"/>
      <c r="AJ34" s="548"/>
      <c r="AK34" s="548"/>
      <c r="AL34" s="549"/>
      <c r="AM34" s="580"/>
      <c r="AN34" s="581"/>
      <c r="AO34" s="581"/>
      <c r="AP34" s="548"/>
      <c r="AQ34" s="548"/>
      <c r="AR34" s="549"/>
      <c r="AS34" s="580"/>
      <c r="AT34" s="581"/>
      <c r="AU34" s="581"/>
      <c r="AV34" s="548"/>
      <c r="AW34" s="548"/>
      <c r="AX34" s="549"/>
      <c r="AY34" s="580"/>
      <c r="AZ34" s="581"/>
      <c r="BA34" s="581"/>
      <c r="BB34" s="548"/>
      <c r="BC34" s="548"/>
      <c r="BD34" s="549"/>
      <c r="BE34" s="591"/>
      <c r="BF34" s="592"/>
      <c r="BG34" s="592"/>
      <c r="BH34" s="593"/>
      <c r="BI34" s="597"/>
      <c r="BJ34" s="598"/>
      <c r="BK34" s="598"/>
      <c r="BL34" s="599"/>
      <c r="BM34" s="597"/>
      <c r="BN34" s="598"/>
      <c r="BO34" s="598"/>
      <c r="BP34" s="599"/>
      <c r="BQ34" s="597"/>
      <c r="BR34" s="598"/>
      <c r="BS34" s="598"/>
      <c r="BT34" s="599"/>
      <c r="BU34" s="573"/>
      <c r="BV34" s="574"/>
      <c r="BW34" s="574"/>
      <c r="BX34" s="575"/>
      <c r="BY34" s="585"/>
      <c r="BZ34" s="586"/>
      <c r="CA34" s="586"/>
      <c r="CB34" s="587"/>
      <c r="CC34" s="237"/>
      <c r="CD34" s="237"/>
      <c r="CE34" s="237"/>
      <c r="CF34" s="237"/>
      <c r="CG34" s="237"/>
      <c r="CH34" s="237"/>
      <c r="CI34" s="237"/>
      <c r="CJ34" s="237"/>
    </row>
    <row r="35" spans="1:98">
      <c r="A35" s="238"/>
      <c r="B35" s="242"/>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37"/>
      <c r="CD35" s="237"/>
      <c r="CE35" s="237"/>
      <c r="CF35" s="237"/>
      <c r="CG35" s="237"/>
      <c r="CH35" s="237"/>
      <c r="CI35" s="237"/>
      <c r="CJ35" s="237"/>
    </row>
    <row r="36" spans="1:98" ht="20.25" customHeight="1">
      <c r="A36" s="238"/>
      <c r="B36" s="243"/>
      <c r="C36" s="240"/>
      <c r="D36" s="239" t="s">
        <v>396</v>
      </c>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37"/>
      <c r="CD36" s="237"/>
      <c r="CE36" s="237"/>
      <c r="CF36" s="237"/>
      <c r="CG36" s="237"/>
      <c r="CH36" s="237"/>
      <c r="CI36" s="237"/>
      <c r="CJ36" s="237"/>
      <c r="CK36" s="237"/>
      <c r="CL36" s="237"/>
      <c r="CM36" s="237"/>
      <c r="CN36" s="237"/>
      <c r="CO36" s="237"/>
      <c r="CP36" s="237"/>
      <c r="CQ36" s="237"/>
      <c r="CR36" s="237"/>
      <c r="CS36" s="237"/>
      <c r="CT36" s="237"/>
    </row>
    <row r="37" spans="1:98">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6"/>
    </row>
    <row r="38" spans="1:98">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6"/>
    </row>
    <row r="39" spans="1:98">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6"/>
    </row>
  </sheetData>
  <mergeCells count="93">
    <mergeCell ref="CJ15:CJ19"/>
    <mergeCell ref="CK15:CK19"/>
    <mergeCell ref="CL15:CL19"/>
    <mergeCell ref="CM15:CM19"/>
    <mergeCell ref="CN15:CN19"/>
    <mergeCell ref="BY21:CB34"/>
    <mergeCell ref="AM21:AO34"/>
    <mergeCell ref="AP21:AR34"/>
    <mergeCell ref="AS21:AU34"/>
    <mergeCell ref="AV21:AX34"/>
    <mergeCell ref="AY21:BA34"/>
    <mergeCell ref="BB21:BD34"/>
    <mergeCell ref="BE21:BH34"/>
    <mergeCell ref="BI21:BL34"/>
    <mergeCell ref="BM21:BP34"/>
    <mergeCell ref="BQ21:BT34"/>
    <mergeCell ref="BU21:BX34"/>
    <mergeCell ref="AJ21:AL34"/>
    <mergeCell ref="B21:C34"/>
    <mergeCell ref="D21:F34"/>
    <mergeCell ref="G21:I34"/>
    <mergeCell ref="J21:M34"/>
    <mergeCell ref="N21:O34"/>
    <mergeCell ref="P21:R34"/>
    <mergeCell ref="S21:U34"/>
    <mergeCell ref="V21:Y34"/>
    <mergeCell ref="Z21:AB34"/>
    <mergeCell ref="AC21:AF34"/>
    <mergeCell ref="AG21:AI34"/>
    <mergeCell ref="BE19:BH20"/>
    <mergeCell ref="BI19:BL20"/>
    <mergeCell ref="BM19:BP20"/>
    <mergeCell ref="BQ19:BT20"/>
    <mergeCell ref="BU19:BX20"/>
    <mergeCell ref="BM17:BP18"/>
    <mergeCell ref="BQ17:BT18"/>
    <mergeCell ref="BU17:BX18"/>
    <mergeCell ref="BY17:CB18"/>
    <mergeCell ref="S19:U20"/>
    <mergeCell ref="V19:Y20"/>
    <mergeCell ref="Z19:AB20"/>
    <mergeCell ref="AC19:AF20"/>
    <mergeCell ref="AG19:AI20"/>
    <mergeCell ref="BY19:CB20"/>
    <mergeCell ref="AM19:AO20"/>
    <mergeCell ref="AP19:AR20"/>
    <mergeCell ref="AS19:AU20"/>
    <mergeCell ref="AV19:AX20"/>
    <mergeCell ref="AY19:BA20"/>
    <mergeCell ref="BB19:BD20"/>
    <mergeCell ref="B19:C20"/>
    <mergeCell ref="D19:F20"/>
    <mergeCell ref="G19:I20"/>
    <mergeCell ref="J19:M20"/>
    <mergeCell ref="N19:O20"/>
    <mergeCell ref="P19:R20"/>
    <mergeCell ref="AS14:AU18"/>
    <mergeCell ref="AV14:AX18"/>
    <mergeCell ref="AY14:BA18"/>
    <mergeCell ref="BB14:BD18"/>
    <mergeCell ref="AJ19:AL20"/>
    <mergeCell ref="P12:R18"/>
    <mergeCell ref="S12:U18"/>
    <mergeCell ref="V12:Y18"/>
    <mergeCell ref="Z12:AB18"/>
    <mergeCell ref="BI10:BL16"/>
    <mergeCell ref="BI17:BL18"/>
    <mergeCell ref="AC12:AF18"/>
    <mergeCell ref="AG12:AL13"/>
    <mergeCell ref="AM12:AR13"/>
    <mergeCell ref="AS12:AX13"/>
    <mergeCell ref="AY12:BD13"/>
    <mergeCell ref="BE12:BH18"/>
    <mergeCell ref="AG14:AI18"/>
    <mergeCell ref="AJ14:AL18"/>
    <mergeCell ref="AM14:AO18"/>
    <mergeCell ref="AP14:AR18"/>
    <mergeCell ref="N12:O18"/>
    <mergeCell ref="J17:M18"/>
    <mergeCell ref="B3:CB4"/>
    <mergeCell ref="BE6:BI6"/>
    <mergeCell ref="BJ6:CB6"/>
    <mergeCell ref="B8:C18"/>
    <mergeCell ref="D8:F18"/>
    <mergeCell ref="G8:I18"/>
    <mergeCell ref="J8:M16"/>
    <mergeCell ref="N8:BL9"/>
    <mergeCell ref="BM8:BP16"/>
    <mergeCell ref="BQ8:BT16"/>
    <mergeCell ref="BU8:BX16"/>
    <mergeCell ref="BY8:CB16"/>
    <mergeCell ref="N10:AF11"/>
    <mergeCell ref="AG10:BH11"/>
  </mergeCells>
  <phoneticPr fontId="2"/>
  <dataValidations count="1">
    <dataValidation type="list" allowBlank="1" showInputMessage="1" showErrorMessage="1" sqref="B21:C34" xr:uid="{00000000-0002-0000-0300-000000000000}">
      <formula1>$CJ$20:$CJ$24</formula1>
    </dataValidation>
  </dataValidations>
  <pageMargins left="0.7" right="0.7" top="0.75" bottom="0.75" header="0.3" footer="0.3"/>
  <pageSetup paperSize="9" scale="7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59999389629810485"/>
    <pageSetUpPr fitToPage="1"/>
  </sheetPr>
  <dimension ref="A1:S31"/>
  <sheetViews>
    <sheetView view="pageBreakPreview" zoomScaleNormal="100" zoomScaleSheetLayoutView="100" workbookViewId="0">
      <selection activeCell="B32" sqref="B32"/>
    </sheetView>
  </sheetViews>
  <sheetFormatPr defaultColWidth="4.625" defaultRowHeight="20.100000000000001" customHeight="1"/>
  <cols>
    <col min="1" max="1" width="4.625" style="2" customWidth="1"/>
    <col min="2" max="19" width="4.625" style="179"/>
    <col min="20" max="16384" width="4.625" style="2"/>
  </cols>
  <sheetData>
    <row r="1" spans="1:19" ht="20.100000000000001" customHeight="1">
      <c r="A1" s="2" t="s">
        <v>16</v>
      </c>
    </row>
    <row r="3" spans="1:19" ht="20.100000000000001" customHeight="1">
      <c r="A3" s="619" t="s">
        <v>0</v>
      </c>
      <c r="B3" s="619"/>
      <c r="C3" s="619"/>
      <c r="D3" s="619"/>
      <c r="E3" s="619"/>
      <c r="F3" s="619"/>
      <c r="G3" s="619"/>
      <c r="H3" s="619"/>
      <c r="I3" s="619"/>
      <c r="J3" s="619"/>
      <c r="K3" s="619"/>
      <c r="L3" s="619"/>
      <c r="M3" s="619"/>
      <c r="N3" s="619"/>
      <c r="O3" s="619"/>
      <c r="P3" s="619"/>
      <c r="Q3" s="619"/>
      <c r="R3" s="619"/>
      <c r="S3" s="619"/>
    </row>
    <row r="5" spans="1:19" ht="20.100000000000001" customHeight="1">
      <c r="G5" s="620" t="s">
        <v>1</v>
      </c>
      <c r="H5" s="620"/>
      <c r="I5" s="620"/>
      <c r="J5" s="621" t="str">
        <f>'★補助金額算定★(提出不要)'!B10</f>
        <v>A型</v>
      </c>
      <c r="K5" s="621"/>
      <c r="L5" s="621"/>
      <c r="M5" s="621"/>
      <c r="N5" s="620"/>
      <c r="O5" s="620"/>
      <c r="P5" s="621"/>
      <c r="Q5" s="621"/>
      <c r="R5" s="621"/>
      <c r="S5" s="621"/>
    </row>
    <row r="6" spans="1:19" ht="20.100000000000001" customHeight="1">
      <c r="G6" s="620" t="s">
        <v>2</v>
      </c>
      <c r="H6" s="620"/>
      <c r="I6" s="620"/>
      <c r="J6" s="622"/>
      <c r="K6" s="622"/>
      <c r="L6" s="622"/>
      <c r="M6" s="622"/>
      <c r="N6" s="604" t="s">
        <v>3</v>
      </c>
      <c r="O6" s="606"/>
      <c r="P6" s="622"/>
      <c r="Q6" s="622"/>
      <c r="R6" s="622"/>
      <c r="S6" s="622"/>
    </row>
    <row r="8" spans="1:19" ht="20.100000000000001" customHeight="1">
      <c r="A8" s="2" t="s">
        <v>407</v>
      </c>
    </row>
    <row r="9" spans="1:19" ht="20.100000000000001" customHeight="1">
      <c r="B9" s="604" t="s">
        <v>4</v>
      </c>
      <c r="C9" s="605"/>
      <c r="D9" s="605"/>
      <c r="E9" s="605"/>
      <c r="F9" s="605"/>
      <c r="G9" s="605"/>
      <c r="H9" s="605"/>
      <c r="I9" s="605"/>
      <c r="J9" s="605"/>
      <c r="K9" s="605"/>
      <c r="L9" s="605"/>
      <c r="M9" s="605"/>
      <c r="N9" s="605"/>
      <c r="O9" s="605"/>
      <c r="P9" s="605"/>
      <c r="Q9" s="605"/>
      <c r="R9" s="605"/>
      <c r="S9" s="606"/>
    </row>
    <row r="10" spans="1:19" ht="20.100000000000001" customHeight="1">
      <c r="B10" s="604" t="s">
        <v>3</v>
      </c>
      <c r="C10" s="605"/>
      <c r="D10" s="605"/>
      <c r="E10" s="605"/>
      <c r="F10" s="605"/>
      <c r="G10" s="606"/>
      <c r="H10" s="604" t="s">
        <v>5</v>
      </c>
      <c r="I10" s="605"/>
      <c r="J10" s="605"/>
      <c r="K10" s="605"/>
      <c r="L10" s="605"/>
      <c r="M10" s="606"/>
      <c r="N10" s="604" t="s">
        <v>6</v>
      </c>
      <c r="O10" s="605"/>
      <c r="P10" s="605"/>
      <c r="Q10" s="605"/>
      <c r="R10" s="605"/>
      <c r="S10" s="606"/>
    </row>
    <row r="11" spans="1:19" ht="20.100000000000001" customHeight="1">
      <c r="B11" s="610"/>
      <c r="C11" s="611"/>
      <c r="D11" s="611"/>
      <c r="E11" s="611"/>
      <c r="F11" s="611"/>
      <c r="G11" s="612"/>
      <c r="H11" s="610"/>
      <c r="I11" s="611"/>
      <c r="J11" s="611"/>
      <c r="K11" s="611"/>
      <c r="L11" s="611"/>
      <c r="M11" s="612"/>
      <c r="N11" s="610"/>
      <c r="O11" s="611"/>
      <c r="P11" s="611"/>
      <c r="Q11" s="611"/>
      <c r="R11" s="611"/>
      <c r="S11" s="612"/>
    </row>
    <row r="12" spans="1:19" ht="20.100000000000001" customHeight="1">
      <c r="B12" s="613"/>
      <c r="C12" s="614"/>
      <c r="D12" s="614"/>
      <c r="E12" s="614"/>
      <c r="F12" s="614"/>
      <c r="G12" s="615"/>
      <c r="H12" s="613"/>
      <c r="I12" s="614"/>
      <c r="J12" s="614"/>
      <c r="K12" s="614"/>
      <c r="L12" s="614"/>
      <c r="M12" s="615"/>
      <c r="N12" s="613"/>
      <c r="O12" s="614"/>
      <c r="P12" s="614"/>
      <c r="Q12" s="614"/>
      <c r="R12" s="614"/>
      <c r="S12" s="615"/>
    </row>
    <row r="13" spans="1:19" ht="20.100000000000001" customHeight="1">
      <c r="B13" s="180"/>
      <c r="C13" s="180"/>
      <c r="D13" s="180"/>
      <c r="E13" s="180"/>
      <c r="F13" s="180"/>
      <c r="G13" s="180"/>
      <c r="H13" s="180"/>
      <c r="I13" s="180"/>
      <c r="J13" s="180"/>
      <c r="K13" s="180"/>
      <c r="L13" s="180"/>
      <c r="M13" s="180"/>
      <c r="N13" s="180"/>
      <c r="O13" s="180"/>
      <c r="P13" s="180"/>
      <c r="Q13" s="180"/>
      <c r="R13" s="180"/>
      <c r="S13" s="180"/>
    </row>
    <row r="15" spans="1:19" ht="20.100000000000001" customHeight="1">
      <c r="B15" s="604" t="s">
        <v>7</v>
      </c>
      <c r="C15" s="605"/>
      <c r="D15" s="605"/>
      <c r="E15" s="605"/>
      <c r="F15" s="605"/>
      <c r="G15" s="605"/>
      <c r="H15" s="605"/>
      <c r="I15" s="605"/>
      <c r="J15" s="605"/>
      <c r="K15" s="605"/>
      <c r="L15" s="605"/>
      <c r="M15" s="605"/>
      <c r="N15" s="605"/>
      <c r="O15" s="605"/>
      <c r="P15" s="605"/>
      <c r="Q15" s="605"/>
      <c r="R15" s="605"/>
      <c r="S15" s="606"/>
    </row>
    <row r="16" spans="1:19" ht="20.100000000000001" customHeight="1">
      <c r="B16" s="604" t="s">
        <v>8</v>
      </c>
      <c r="C16" s="605"/>
      <c r="D16" s="605"/>
      <c r="E16" s="605"/>
      <c r="F16" s="605"/>
      <c r="G16" s="606"/>
      <c r="H16" s="604" t="s">
        <v>9</v>
      </c>
      <c r="I16" s="605"/>
      <c r="J16" s="605"/>
      <c r="K16" s="605"/>
      <c r="L16" s="605"/>
      <c r="M16" s="606"/>
      <c r="N16" s="604" t="s">
        <v>6</v>
      </c>
      <c r="O16" s="605"/>
      <c r="P16" s="605"/>
      <c r="Q16" s="605"/>
      <c r="R16" s="605"/>
      <c r="S16" s="606"/>
    </row>
    <row r="17" spans="2:19" ht="20.100000000000001" customHeight="1">
      <c r="B17" s="610"/>
      <c r="C17" s="611"/>
      <c r="D17" s="611"/>
      <c r="E17" s="611"/>
      <c r="F17" s="611"/>
      <c r="G17" s="612"/>
      <c r="H17" s="610"/>
      <c r="I17" s="611"/>
      <c r="J17" s="611"/>
      <c r="K17" s="611"/>
      <c r="L17" s="611"/>
      <c r="M17" s="612"/>
      <c r="N17" s="610"/>
      <c r="O17" s="611"/>
      <c r="P17" s="611"/>
      <c r="Q17" s="611"/>
      <c r="R17" s="611"/>
      <c r="S17" s="612"/>
    </row>
    <row r="18" spans="2:19" ht="20.100000000000001" customHeight="1">
      <c r="B18" s="613"/>
      <c r="C18" s="614"/>
      <c r="D18" s="614"/>
      <c r="E18" s="614"/>
      <c r="F18" s="614"/>
      <c r="G18" s="615"/>
      <c r="H18" s="613"/>
      <c r="I18" s="614"/>
      <c r="J18" s="614"/>
      <c r="K18" s="614"/>
      <c r="L18" s="614"/>
      <c r="M18" s="615"/>
      <c r="N18" s="613"/>
      <c r="O18" s="614"/>
      <c r="P18" s="614"/>
      <c r="Q18" s="614"/>
      <c r="R18" s="614"/>
      <c r="S18" s="615"/>
    </row>
    <row r="21" spans="2:19" ht="20.100000000000001" customHeight="1">
      <c r="B21" s="604" t="s">
        <v>12</v>
      </c>
      <c r="C21" s="605"/>
      <c r="D21" s="605"/>
      <c r="E21" s="605"/>
      <c r="F21" s="605"/>
      <c r="G21" s="605"/>
      <c r="H21" s="605"/>
      <c r="I21" s="605"/>
      <c r="J21" s="605"/>
      <c r="K21" s="605"/>
      <c r="L21" s="605"/>
      <c r="M21" s="605"/>
      <c r="N21" s="605"/>
      <c r="O21" s="605"/>
      <c r="P21" s="605"/>
      <c r="Q21" s="605"/>
      <c r="R21" s="605"/>
      <c r="S21" s="606"/>
    </row>
    <row r="22" spans="2:19" ht="20.100000000000001" customHeight="1">
      <c r="B22" s="604" t="s">
        <v>10</v>
      </c>
      <c r="C22" s="605"/>
      <c r="D22" s="605"/>
      <c r="E22" s="605"/>
      <c r="F22" s="605"/>
      <c r="G22" s="605"/>
      <c r="H22" s="605"/>
      <c r="I22" s="605"/>
      <c r="J22" s="606"/>
      <c r="K22" s="604" t="s">
        <v>11</v>
      </c>
      <c r="L22" s="605"/>
      <c r="M22" s="605"/>
      <c r="N22" s="605"/>
      <c r="O22" s="605"/>
      <c r="P22" s="605"/>
      <c r="Q22" s="605"/>
      <c r="R22" s="605"/>
      <c r="S22" s="606"/>
    </row>
    <row r="23" spans="2:19" ht="20.100000000000001" customHeight="1">
      <c r="B23" s="610"/>
      <c r="C23" s="611"/>
      <c r="D23" s="611"/>
      <c r="E23" s="611"/>
      <c r="F23" s="611"/>
      <c r="G23" s="611"/>
      <c r="H23" s="611"/>
      <c r="I23" s="611"/>
      <c r="J23" s="612"/>
      <c r="K23" s="610"/>
      <c r="L23" s="611"/>
      <c r="M23" s="611"/>
      <c r="N23" s="611"/>
      <c r="O23" s="611"/>
      <c r="P23" s="611"/>
      <c r="Q23" s="611"/>
      <c r="R23" s="611"/>
      <c r="S23" s="612"/>
    </row>
    <row r="24" spans="2:19" ht="20.100000000000001" customHeight="1">
      <c r="B24" s="613"/>
      <c r="C24" s="614"/>
      <c r="D24" s="614"/>
      <c r="E24" s="614"/>
      <c r="F24" s="614"/>
      <c r="G24" s="614"/>
      <c r="H24" s="614"/>
      <c r="I24" s="614"/>
      <c r="J24" s="615"/>
      <c r="K24" s="613"/>
      <c r="L24" s="614"/>
      <c r="M24" s="614"/>
      <c r="N24" s="614"/>
      <c r="O24" s="614"/>
      <c r="P24" s="614"/>
      <c r="Q24" s="614"/>
      <c r="R24" s="614"/>
      <c r="S24" s="615"/>
    </row>
    <row r="27" spans="2:19" ht="20.100000000000001" customHeight="1">
      <c r="B27" s="604" t="s">
        <v>13</v>
      </c>
      <c r="C27" s="605"/>
      <c r="D27" s="605"/>
      <c r="E27" s="605"/>
      <c r="F27" s="605"/>
      <c r="G27" s="605"/>
      <c r="H27" s="605"/>
      <c r="I27" s="605"/>
      <c r="J27" s="605"/>
      <c r="K27" s="605"/>
      <c r="L27" s="605"/>
      <c r="M27" s="605"/>
      <c r="N27" s="605"/>
      <c r="O27" s="605"/>
      <c r="P27" s="605"/>
      <c r="Q27" s="605"/>
      <c r="R27" s="605"/>
      <c r="S27" s="606"/>
    </row>
    <row r="28" spans="2:19" ht="20.100000000000001" customHeight="1">
      <c r="B28" s="616" t="s">
        <v>14</v>
      </c>
      <c r="C28" s="617"/>
      <c r="D28" s="617"/>
      <c r="E28" s="617"/>
      <c r="F28" s="617"/>
      <c r="G28" s="617"/>
      <c r="H28" s="617"/>
      <c r="I28" s="617"/>
      <c r="J28" s="618"/>
      <c r="K28" s="616" t="s">
        <v>15</v>
      </c>
      <c r="L28" s="617"/>
      <c r="M28" s="617"/>
      <c r="N28" s="617"/>
      <c r="O28" s="617"/>
      <c r="P28" s="617"/>
      <c r="Q28" s="617"/>
      <c r="R28" s="617"/>
      <c r="S28" s="618"/>
    </row>
    <row r="29" spans="2:19" ht="20.100000000000001" customHeight="1">
      <c r="B29" s="607" t="s">
        <v>444</v>
      </c>
      <c r="C29" s="608"/>
      <c r="D29" s="608"/>
      <c r="E29" s="608"/>
      <c r="F29" s="608"/>
      <c r="G29" s="608"/>
      <c r="H29" s="608"/>
      <c r="I29" s="608"/>
      <c r="J29" s="609"/>
      <c r="K29" s="607" t="s">
        <v>445</v>
      </c>
      <c r="L29" s="608"/>
      <c r="M29" s="608"/>
      <c r="N29" s="608"/>
      <c r="O29" s="608"/>
      <c r="P29" s="608"/>
      <c r="Q29" s="608"/>
      <c r="R29" s="608"/>
      <c r="S29" s="609"/>
    </row>
    <row r="30" spans="2:19" ht="20.100000000000001" customHeight="1">
      <c r="B30" s="610"/>
      <c r="C30" s="611"/>
      <c r="D30" s="611"/>
      <c r="E30" s="611"/>
      <c r="F30" s="611"/>
      <c r="G30" s="611"/>
      <c r="H30" s="611"/>
      <c r="I30" s="611"/>
      <c r="J30" s="612"/>
      <c r="K30" s="610"/>
      <c r="L30" s="611"/>
      <c r="M30" s="611"/>
      <c r="N30" s="611"/>
      <c r="O30" s="611"/>
      <c r="P30" s="611"/>
      <c r="Q30" s="611"/>
      <c r="R30" s="611"/>
      <c r="S30" s="612"/>
    </row>
    <row r="31" spans="2:19" ht="20.100000000000001" customHeight="1">
      <c r="B31" s="613"/>
      <c r="C31" s="614"/>
      <c r="D31" s="614"/>
      <c r="E31" s="614"/>
      <c r="F31" s="614"/>
      <c r="G31" s="614"/>
      <c r="H31" s="614"/>
      <c r="I31" s="614"/>
      <c r="J31" s="615"/>
      <c r="K31" s="613"/>
      <c r="L31" s="614"/>
      <c r="M31" s="614"/>
      <c r="N31" s="614"/>
      <c r="O31" s="614"/>
      <c r="P31" s="614"/>
      <c r="Q31" s="614"/>
      <c r="R31" s="614"/>
      <c r="S31" s="615"/>
    </row>
  </sheetData>
  <mergeCells count="35">
    <mergeCell ref="B9:S9"/>
    <mergeCell ref="B10:G10"/>
    <mergeCell ref="H10:M10"/>
    <mergeCell ref="N10:S10"/>
    <mergeCell ref="A3:S3"/>
    <mergeCell ref="G5:I5"/>
    <mergeCell ref="G6:I6"/>
    <mergeCell ref="J5:M5"/>
    <mergeCell ref="J6:M6"/>
    <mergeCell ref="P5:S5"/>
    <mergeCell ref="P6:S6"/>
    <mergeCell ref="N5:O5"/>
    <mergeCell ref="N6:O6"/>
    <mergeCell ref="B17:G18"/>
    <mergeCell ref="H17:M18"/>
    <mergeCell ref="N17:S18"/>
    <mergeCell ref="K23:S24"/>
    <mergeCell ref="B11:G12"/>
    <mergeCell ref="H11:M12"/>
    <mergeCell ref="N11:S12"/>
    <mergeCell ref="B21:S21"/>
    <mergeCell ref="B22:J22"/>
    <mergeCell ref="K22:S22"/>
    <mergeCell ref="B23:J24"/>
    <mergeCell ref="B15:S15"/>
    <mergeCell ref="B16:G16"/>
    <mergeCell ref="H16:M16"/>
    <mergeCell ref="N16:S16"/>
    <mergeCell ref="B27:S27"/>
    <mergeCell ref="B29:J29"/>
    <mergeCell ref="K29:S29"/>
    <mergeCell ref="B30:J31"/>
    <mergeCell ref="K30:S31"/>
    <mergeCell ref="B28:J28"/>
    <mergeCell ref="K28:S2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59999389629810485"/>
    <pageSetUpPr fitToPage="1"/>
  </sheetPr>
  <dimension ref="A1:H25"/>
  <sheetViews>
    <sheetView view="pageBreakPreview" zoomScaleNormal="100" zoomScaleSheetLayoutView="100" workbookViewId="0">
      <selection activeCell="K14" sqref="K14"/>
    </sheetView>
  </sheetViews>
  <sheetFormatPr defaultColWidth="4.625" defaultRowHeight="20.100000000000001" customHeight="1"/>
  <cols>
    <col min="1" max="1" width="4.625" style="179"/>
    <col min="2" max="2" width="10.75" style="179" customWidth="1"/>
    <col min="3" max="10" width="10.625" style="179" customWidth="1"/>
    <col min="11" max="16384" width="4.625" style="179"/>
  </cols>
  <sheetData>
    <row r="1" spans="1:8" ht="20.100000000000001" customHeight="1">
      <c r="A1" s="179" t="s">
        <v>17</v>
      </c>
    </row>
    <row r="3" spans="1:8" ht="52.5" customHeight="1">
      <c r="B3" s="257" t="s">
        <v>28</v>
      </c>
      <c r="C3" s="257" t="s">
        <v>408</v>
      </c>
      <c r="D3" s="257" t="s">
        <v>435</v>
      </c>
      <c r="E3" s="257" t="s">
        <v>446</v>
      </c>
      <c r="F3" s="257" t="s">
        <v>409</v>
      </c>
      <c r="G3" s="257" t="s">
        <v>410</v>
      </c>
    </row>
    <row r="4" spans="1:8" ht="34.5" customHeight="1">
      <c r="B4" s="274"/>
      <c r="C4" s="296">
        <f>'第３－１号様式③'!AG19</f>
        <v>0</v>
      </c>
      <c r="D4" s="296">
        <f>'第３－１号様式④'!AG19</f>
        <v>0</v>
      </c>
      <c r="E4" s="275"/>
      <c r="F4" s="296">
        <f>'第３－１号様式⑤'!AG19</f>
        <v>0</v>
      </c>
      <c r="G4" s="357">
        <f>'第３－１号様式⑥'!AG19</f>
        <v>0</v>
      </c>
    </row>
    <row r="6" spans="1:8" ht="36">
      <c r="B6" s="182" t="s">
        <v>280</v>
      </c>
      <c r="C6" s="623" t="s">
        <v>411</v>
      </c>
      <c r="D6" s="624"/>
      <c r="E6" s="182" t="s">
        <v>450</v>
      </c>
      <c r="F6" s="182" t="s">
        <v>448</v>
      </c>
      <c r="G6" s="181" t="s">
        <v>449</v>
      </c>
    </row>
    <row r="7" spans="1:8" ht="50.1" customHeight="1">
      <c r="B7" s="276"/>
      <c r="C7" s="613"/>
      <c r="D7" s="615"/>
      <c r="E7" s="276"/>
      <c r="F7" s="276"/>
      <c r="G7" s="277"/>
    </row>
    <row r="9" spans="1:8" ht="20.100000000000001" customHeight="1">
      <c r="B9" s="604" t="s">
        <v>18</v>
      </c>
      <c r="C9" s="605"/>
      <c r="D9" s="605"/>
      <c r="E9" s="605"/>
      <c r="F9" s="605"/>
      <c r="G9" s="605"/>
      <c r="H9" s="606"/>
    </row>
    <row r="10" spans="1:8" ht="20.100000000000001" customHeight="1">
      <c r="B10" s="604" t="s">
        <v>19</v>
      </c>
      <c r="C10" s="606"/>
      <c r="D10" s="623" t="s">
        <v>20</v>
      </c>
      <c r="E10" s="624"/>
      <c r="F10" s="623" t="s">
        <v>21</v>
      </c>
      <c r="G10" s="637"/>
      <c r="H10" s="624"/>
    </row>
    <row r="11" spans="1:8" ht="50.1" customHeight="1">
      <c r="B11" s="631"/>
      <c r="C11" s="632"/>
      <c r="D11" s="631"/>
      <c r="E11" s="632"/>
      <c r="F11" s="631"/>
      <c r="G11" s="633"/>
      <c r="H11" s="632"/>
    </row>
    <row r="13" spans="1:8" ht="47.25" customHeight="1">
      <c r="B13" s="623" t="s">
        <v>282</v>
      </c>
      <c r="C13" s="624"/>
      <c r="D13" s="634" t="s">
        <v>281</v>
      </c>
      <c r="E13" s="635"/>
      <c r="F13" s="635"/>
      <c r="G13" s="635"/>
      <c r="H13" s="636"/>
    </row>
    <row r="14" spans="1:8" ht="20.100000000000001" customHeight="1">
      <c r="B14" s="610"/>
      <c r="C14" s="612"/>
      <c r="D14" s="625"/>
      <c r="E14" s="626"/>
      <c r="F14" s="626"/>
      <c r="G14" s="626"/>
      <c r="H14" s="627"/>
    </row>
    <row r="15" spans="1:8" ht="20.100000000000001" customHeight="1">
      <c r="B15" s="613"/>
      <c r="C15" s="615"/>
      <c r="D15" s="628"/>
      <c r="E15" s="629"/>
      <c r="F15" s="629"/>
      <c r="G15" s="629"/>
      <c r="H15" s="630"/>
    </row>
    <row r="17" spans="1:2" ht="20.100000000000001" customHeight="1">
      <c r="A17" s="179" t="s">
        <v>22</v>
      </c>
    </row>
    <row r="18" spans="1:2" ht="20.100000000000001" customHeight="1">
      <c r="A18" s="179" t="s">
        <v>412</v>
      </c>
    </row>
    <row r="19" spans="1:2" ht="20.100000000000001" customHeight="1">
      <c r="B19" s="179" t="s">
        <v>23</v>
      </c>
    </row>
    <row r="20" spans="1:2" ht="20.100000000000001" customHeight="1">
      <c r="B20" s="179" t="s">
        <v>24</v>
      </c>
    </row>
    <row r="21" spans="1:2" ht="20.100000000000001" customHeight="1">
      <c r="B21" s="179" t="s">
        <v>25</v>
      </c>
    </row>
    <row r="22" spans="1:2" ht="20.100000000000001" customHeight="1">
      <c r="B22" s="179" t="s">
        <v>26</v>
      </c>
    </row>
    <row r="23" spans="1:2" ht="20.100000000000001" customHeight="1">
      <c r="A23" s="179" t="s">
        <v>447</v>
      </c>
    </row>
    <row r="24" spans="1:2" ht="20.100000000000001" customHeight="1">
      <c r="A24" s="179" t="s">
        <v>413</v>
      </c>
    </row>
    <row r="25" spans="1:2" ht="20.100000000000001" customHeight="1">
      <c r="A25" s="179" t="s">
        <v>27</v>
      </c>
    </row>
  </sheetData>
  <mergeCells count="13">
    <mergeCell ref="C6:D6"/>
    <mergeCell ref="D14:H15"/>
    <mergeCell ref="B11:C11"/>
    <mergeCell ref="D11:E11"/>
    <mergeCell ref="F11:H11"/>
    <mergeCell ref="C7:D7"/>
    <mergeCell ref="D13:H13"/>
    <mergeCell ref="B13:C13"/>
    <mergeCell ref="B14:C15"/>
    <mergeCell ref="F10:H10"/>
    <mergeCell ref="D10:E10"/>
    <mergeCell ref="B10:C10"/>
    <mergeCell ref="B9:H9"/>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59999389629810485"/>
    <pageSetUpPr fitToPage="1"/>
  </sheetPr>
  <dimension ref="A1:AH22"/>
  <sheetViews>
    <sheetView zoomScale="85" zoomScaleNormal="85" workbookViewId="0">
      <selection activeCell="AC21" sqref="AC21"/>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451</v>
      </c>
      <c r="AH1" t="s">
        <v>476</v>
      </c>
    </row>
    <row r="2" spans="1:34" ht="19.5" customHeight="1">
      <c r="A2" s="648" t="s">
        <v>452</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row>
    <row r="3" spans="1:34" ht="19.5" customHeight="1" thickBot="1"/>
    <row r="4" spans="1:34" ht="19.5" customHeight="1" thickBot="1">
      <c r="B4" s="652" t="s">
        <v>453</v>
      </c>
      <c r="C4" s="652"/>
      <c r="D4" s="652"/>
      <c r="E4" s="652"/>
      <c r="X4" t="s">
        <v>454</v>
      </c>
      <c r="AA4" s="649"/>
      <c r="AB4" s="650"/>
      <c r="AC4" s="650"/>
      <c r="AD4" s="650"/>
      <c r="AE4" s="650"/>
      <c r="AF4" s="650"/>
      <c r="AG4" s="651"/>
    </row>
    <row r="5" spans="1:34">
      <c r="A5" s="369" t="s">
        <v>459</v>
      </c>
      <c r="B5" s="646">
        <v>1</v>
      </c>
      <c r="C5" s="641">
        <v>2</v>
      </c>
      <c r="D5" s="641">
        <v>3</v>
      </c>
      <c r="E5" s="641">
        <v>4</v>
      </c>
      <c r="F5" s="641">
        <v>5</v>
      </c>
      <c r="G5" s="641">
        <v>6</v>
      </c>
      <c r="H5" s="641">
        <v>7</v>
      </c>
      <c r="I5" s="641">
        <v>8</v>
      </c>
      <c r="J5" s="641">
        <v>9</v>
      </c>
      <c r="K5" s="642">
        <v>10</v>
      </c>
      <c r="L5" s="646">
        <v>11</v>
      </c>
      <c r="M5" s="641">
        <v>12</v>
      </c>
      <c r="N5" s="641">
        <v>13</v>
      </c>
      <c r="O5" s="641">
        <v>14</v>
      </c>
      <c r="P5" s="641">
        <v>15</v>
      </c>
      <c r="Q5" s="641">
        <v>16</v>
      </c>
      <c r="R5" s="641">
        <v>17</v>
      </c>
      <c r="S5" s="641">
        <v>18</v>
      </c>
      <c r="T5" s="641">
        <v>19</v>
      </c>
      <c r="U5" s="642">
        <v>20</v>
      </c>
      <c r="V5" s="646">
        <v>21</v>
      </c>
      <c r="W5" s="641">
        <v>22</v>
      </c>
      <c r="X5" s="641">
        <v>23</v>
      </c>
      <c r="Y5" s="641">
        <v>24</v>
      </c>
      <c r="Z5" s="641">
        <v>25</v>
      </c>
      <c r="AA5" s="641">
        <v>26</v>
      </c>
      <c r="AB5" s="641">
        <v>27</v>
      </c>
      <c r="AC5" s="641">
        <v>28</v>
      </c>
      <c r="AD5" s="641">
        <v>29</v>
      </c>
      <c r="AE5" s="642">
        <v>30</v>
      </c>
      <c r="AF5" s="644">
        <v>31</v>
      </c>
      <c r="AG5" s="642" t="s">
        <v>455</v>
      </c>
    </row>
    <row r="6" spans="1:34">
      <c r="A6" s="370" t="s">
        <v>394</v>
      </c>
      <c r="B6" s="647"/>
      <c r="C6" s="451"/>
      <c r="D6" s="451"/>
      <c r="E6" s="451"/>
      <c r="F6" s="451"/>
      <c r="G6" s="451"/>
      <c r="H6" s="451"/>
      <c r="I6" s="451"/>
      <c r="J6" s="451"/>
      <c r="K6" s="643"/>
      <c r="L6" s="647"/>
      <c r="M6" s="451"/>
      <c r="N6" s="451"/>
      <c r="O6" s="451"/>
      <c r="P6" s="451"/>
      <c r="Q6" s="451"/>
      <c r="R6" s="451"/>
      <c r="S6" s="451"/>
      <c r="T6" s="451"/>
      <c r="U6" s="643"/>
      <c r="V6" s="647"/>
      <c r="W6" s="451"/>
      <c r="X6" s="451"/>
      <c r="Y6" s="451"/>
      <c r="Z6" s="451"/>
      <c r="AA6" s="451"/>
      <c r="AB6" s="451"/>
      <c r="AC6" s="451"/>
      <c r="AD6" s="451"/>
      <c r="AE6" s="643"/>
      <c r="AF6" s="645"/>
      <c r="AG6" s="643"/>
    </row>
    <row r="7" spans="1:34" ht="24.75" customHeight="1">
      <c r="A7" s="302">
        <v>4</v>
      </c>
      <c r="B7" s="361"/>
      <c r="C7" s="358"/>
      <c r="D7" s="358"/>
      <c r="E7" s="358"/>
      <c r="F7" s="358"/>
      <c r="G7" s="358"/>
      <c r="H7" s="358"/>
      <c r="I7" s="358"/>
      <c r="J7" s="358"/>
      <c r="K7" s="360"/>
      <c r="L7" s="361"/>
      <c r="M7" s="358"/>
      <c r="N7" s="358"/>
      <c r="O7" s="358"/>
      <c r="P7" s="358"/>
      <c r="Q7" s="358"/>
      <c r="R7" s="358"/>
      <c r="S7" s="358"/>
      <c r="T7" s="358"/>
      <c r="U7" s="359"/>
      <c r="V7" s="361"/>
      <c r="W7" s="358"/>
      <c r="X7" s="358"/>
      <c r="Y7" s="358"/>
      <c r="Z7" s="358"/>
      <c r="AA7" s="358"/>
      <c r="AB7" s="358"/>
      <c r="AC7" s="358"/>
      <c r="AD7" s="359"/>
      <c r="AE7" s="360"/>
      <c r="AF7" s="362"/>
      <c r="AG7" s="300">
        <f>COUNTIF(B7:AF7,"○")</f>
        <v>0</v>
      </c>
    </row>
    <row r="8" spans="1:34" ht="24.75" customHeight="1">
      <c r="A8" s="302">
        <v>5</v>
      </c>
      <c r="B8" s="361"/>
      <c r="C8" s="358"/>
      <c r="D8" s="358"/>
      <c r="E8" s="358"/>
      <c r="F8" s="358"/>
      <c r="G8" s="358"/>
      <c r="H8" s="358"/>
      <c r="I8" s="358"/>
      <c r="J8" s="358"/>
      <c r="K8" s="360"/>
      <c r="L8" s="361"/>
      <c r="M8" s="358"/>
      <c r="N8" s="358"/>
      <c r="O8" s="358"/>
      <c r="P8" s="358"/>
      <c r="Q8" s="358"/>
      <c r="R8" s="358"/>
      <c r="S8" s="358"/>
      <c r="T8" s="358"/>
      <c r="U8" s="359"/>
      <c r="V8" s="361"/>
      <c r="W8" s="358"/>
      <c r="X8" s="358"/>
      <c r="Y8" s="358"/>
      <c r="Z8" s="358"/>
      <c r="AA8" s="358"/>
      <c r="AB8" s="358"/>
      <c r="AC8" s="358"/>
      <c r="AD8" s="359"/>
      <c r="AE8" s="360"/>
      <c r="AF8" s="363"/>
      <c r="AG8" s="300">
        <f t="shared" ref="AG8:AG18" si="0">COUNTIF(B8:AF8,"○")</f>
        <v>0</v>
      </c>
    </row>
    <row r="9" spans="1:34" ht="24.75" customHeight="1">
      <c r="A9" s="302">
        <v>6</v>
      </c>
      <c r="B9" s="361"/>
      <c r="C9" s="358"/>
      <c r="D9" s="358"/>
      <c r="E9" s="358"/>
      <c r="F9" s="358"/>
      <c r="G9" s="358"/>
      <c r="H9" s="358"/>
      <c r="I9" s="358"/>
      <c r="J9" s="358"/>
      <c r="K9" s="360"/>
      <c r="L9" s="361"/>
      <c r="M9" s="358"/>
      <c r="N9" s="358"/>
      <c r="O9" s="358"/>
      <c r="P9" s="358"/>
      <c r="Q9" s="358"/>
      <c r="R9" s="358"/>
      <c r="S9" s="358"/>
      <c r="T9" s="358"/>
      <c r="U9" s="359"/>
      <c r="V9" s="361"/>
      <c r="W9" s="358"/>
      <c r="X9" s="358"/>
      <c r="Y9" s="358"/>
      <c r="Z9" s="358"/>
      <c r="AA9" s="358"/>
      <c r="AB9" s="358"/>
      <c r="AC9" s="358"/>
      <c r="AD9" s="359"/>
      <c r="AE9" s="360"/>
      <c r="AF9" s="362"/>
      <c r="AG9" s="300">
        <f t="shared" si="0"/>
        <v>0</v>
      </c>
    </row>
    <row r="10" spans="1:34" ht="24.75" customHeight="1">
      <c r="A10" s="302">
        <v>7</v>
      </c>
      <c r="B10" s="361"/>
      <c r="C10" s="358"/>
      <c r="D10" s="358"/>
      <c r="E10" s="358"/>
      <c r="F10" s="358"/>
      <c r="G10" s="358"/>
      <c r="H10" s="358"/>
      <c r="I10" s="358"/>
      <c r="J10" s="358"/>
      <c r="K10" s="360"/>
      <c r="L10" s="361"/>
      <c r="M10" s="358"/>
      <c r="N10" s="358"/>
      <c r="O10" s="358"/>
      <c r="P10" s="358"/>
      <c r="Q10" s="358"/>
      <c r="R10" s="358"/>
      <c r="S10" s="358"/>
      <c r="T10" s="358"/>
      <c r="U10" s="359"/>
      <c r="V10" s="361"/>
      <c r="W10" s="358"/>
      <c r="X10" s="358"/>
      <c r="Y10" s="358"/>
      <c r="Z10" s="358"/>
      <c r="AA10" s="358"/>
      <c r="AB10" s="358"/>
      <c r="AC10" s="358"/>
      <c r="AD10" s="359"/>
      <c r="AE10" s="360"/>
      <c r="AF10" s="363"/>
      <c r="AG10" s="300">
        <f t="shared" si="0"/>
        <v>0</v>
      </c>
    </row>
    <row r="11" spans="1:34" ht="24.75" customHeight="1">
      <c r="A11" s="302">
        <v>8</v>
      </c>
      <c r="B11" s="361"/>
      <c r="C11" s="358"/>
      <c r="D11" s="358"/>
      <c r="E11" s="358"/>
      <c r="F11" s="358"/>
      <c r="G11" s="358"/>
      <c r="H11" s="358"/>
      <c r="I11" s="358"/>
      <c r="J11" s="358"/>
      <c r="K11" s="360"/>
      <c r="L11" s="361"/>
      <c r="M11" s="358"/>
      <c r="N11" s="358"/>
      <c r="O11" s="358"/>
      <c r="P11" s="358"/>
      <c r="Q11" s="358"/>
      <c r="R11" s="358"/>
      <c r="S11" s="358"/>
      <c r="T11" s="358"/>
      <c r="U11" s="359"/>
      <c r="V11" s="361"/>
      <c r="W11" s="358"/>
      <c r="X11" s="358"/>
      <c r="Y11" s="358"/>
      <c r="Z11" s="358"/>
      <c r="AA11" s="358"/>
      <c r="AB11" s="358"/>
      <c r="AC11" s="358"/>
      <c r="AD11" s="359"/>
      <c r="AE11" s="360"/>
      <c r="AF11" s="363"/>
      <c r="AG11" s="300">
        <f t="shared" si="0"/>
        <v>0</v>
      </c>
    </row>
    <row r="12" spans="1:34" ht="24.75" customHeight="1">
      <c r="A12" s="302">
        <v>9</v>
      </c>
      <c r="B12" s="361"/>
      <c r="C12" s="358"/>
      <c r="D12" s="358"/>
      <c r="E12" s="358"/>
      <c r="F12" s="358"/>
      <c r="G12" s="358"/>
      <c r="H12" s="358"/>
      <c r="I12" s="358"/>
      <c r="J12" s="358"/>
      <c r="K12" s="360"/>
      <c r="L12" s="361"/>
      <c r="M12" s="358"/>
      <c r="N12" s="358"/>
      <c r="O12" s="358"/>
      <c r="P12" s="358"/>
      <c r="Q12" s="358"/>
      <c r="R12" s="358"/>
      <c r="S12" s="358"/>
      <c r="T12" s="358"/>
      <c r="U12" s="359"/>
      <c r="V12" s="361"/>
      <c r="W12" s="358"/>
      <c r="X12" s="358"/>
      <c r="Y12" s="358"/>
      <c r="Z12" s="358"/>
      <c r="AA12" s="358"/>
      <c r="AB12" s="358"/>
      <c r="AC12" s="358"/>
      <c r="AD12" s="359"/>
      <c r="AE12" s="360"/>
      <c r="AF12" s="362"/>
      <c r="AG12" s="300">
        <f t="shared" si="0"/>
        <v>0</v>
      </c>
    </row>
    <row r="13" spans="1:34" ht="24.75" customHeight="1">
      <c r="A13" s="302">
        <v>10</v>
      </c>
      <c r="B13" s="361"/>
      <c r="C13" s="358"/>
      <c r="D13" s="358"/>
      <c r="E13" s="358"/>
      <c r="F13" s="358"/>
      <c r="G13" s="358"/>
      <c r="H13" s="358"/>
      <c r="I13" s="358"/>
      <c r="J13" s="358"/>
      <c r="K13" s="360"/>
      <c r="L13" s="361"/>
      <c r="M13" s="358"/>
      <c r="N13" s="358"/>
      <c r="O13" s="358"/>
      <c r="P13" s="358"/>
      <c r="Q13" s="358"/>
      <c r="R13" s="358"/>
      <c r="S13" s="358"/>
      <c r="T13" s="358"/>
      <c r="U13" s="359"/>
      <c r="V13" s="361"/>
      <c r="W13" s="358"/>
      <c r="X13" s="358"/>
      <c r="Y13" s="358"/>
      <c r="Z13" s="358"/>
      <c r="AA13" s="358"/>
      <c r="AB13" s="358"/>
      <c r="AC13" s="358"/>
      <c r="AD13" s="359"/>
      <c r="AE13" s="360"/>
      <c r="AF13" s="363"/>
      <c r="AG13" s="300">
        <f t="shared" si="0"/>
        <v>0</v>
      </c>
    </row>
    <row r="14" spans="1:34" ht="24.75" customHeight="1">
      <c r="A14" s="302">
        <v>11</v>
      </c>
      <c r="B14" s="361"/>
      <c r="C14" s="358"/>
      <c r="D14" s="358"/>
      <c r="E14" s="358"/>
      <c r="F14" s="358"/>
      <c r="G14" s="358"/>
      <c r="H14" s="358"/>
      <c r="I14" s="358"/>
      <c r="J14" s="358"/>
      <c r="K14" s="360"/>
      <c r="L14" s="361"/>
      <c r="M14" s="358"/>
      <c r="N14" s="358"/>
      <c r="O14" s="358"/>
      <c r="P14" s="358"/>
      <c r="Q14" s="358"/>
      <c r="R14" s="358"/>
      <c r="S14" s="358"/>
      <c r="T14" s="358"/>
      <c r="U14" s="359"/>
      <c r="V14" s="361"/>
      <c r="W14" s="358"/>
      <c r="X14" s="358"/>
      <c r="Y14" s="358"/>
      <c r="Z14" s="358"/>
      <c r="AA14" s="358"/>
      <c r="AB14" s="358"/>
      <c r="AC14" s="358"/>
      <c r="AD14" s="359"/>
      <c r="AE14" s="360"/>
      <c r="AF14" s="362"/>
      <c r="AG14" s="300">
        <f t="shared" si="0"/>
        <v>0</v>
      </c>
    </row>
    <row r="15" spans="1:34" ht="24.75" customHeight="1">
      <c r="A15" s="302">
        <v>12</v>
      </c>
      <c r="B15" s="361"/>
      <c r="C15" s="358"/>
      <c r="D15" s="358"/>
      <c r="E15" s="358"/>
      <c r="F15" s="358"/>
      <c r="G15" s="358"/>
      <c r="H15" s="358"/>
      <c r="I15" s="358"/>
      <c r="J15" s="358"/>
      <c r="K15" s="360"/>
      <c r="L15" s="361"/>
      <c r="M15" s="358"/>
      <c r="N15" s="358"/>
      <c r="O15" s="358"/>
      <c r="P15" s="358"/>
      <c r="Q15" s="358"/>
      <c r="R15" s="358"/>
      <c r="S15" s="358"/>
      <c r="T15" s="358"/>
      <c r="U15" s="359"/>
      <c r="V15" s="361"/>
      <c r="W15" s="358"/>
      <c r="X15" s="358"/>
      <c r="Y15" s="358"/>
      <c r="Z15" s="358"/>
      <c r="AA15" s="358"/>
      <c r="AB15" s="358"/>
      <c r="AC15" s="358"/>
      <c r="AD15" s="359"/>
      <c r="AE15" s="360"/>
      <c r="AF15" s="363"/>
      <c r="AG15" s="300">
        <f t="shared" si="0"/>
        <v>0</v>
      </c>
    </row>
    <row r="16" spans="1:34" ht="24.75" customHeight="1">
      <c r="A16" s="302">
        <v>1</v>
      </c>
      <c r="B16" s="361"/>
      <c r="C16" s="358"/>
      <c r="D16" s="358"/>
      <c r="E16" s="358"/>
      <c r="F16" s="358"/>
      <c r="G16" s="358"/>
      <c r="H16" s="358"/>
      <c r="I16" s="358"/>
      <c r="J16" s="358"/>
      <c r="K16" s="360"/>
      <c r="L16" s="361"/>
      <c r="M16" s="358"/>
      <c r="N16" s="358"/>
      <c r="O16" s="358"/>
      <c r="P16" s="358"/>
      <c r="Q16" s="358"/>
      <c r="R16" s="358"/>
      <c r="S16" s="358"/>
      <c r="T16" s="358"/>
      <c r="U16" s="359"/>
      <c r="V16" s="361"/>
      <c r="W16" s="358"/>
      <c r="X16" s="358"/>
      <c r="Y16" s="358"/>
      <c r="Z16" s="358"/>
      <c r="AA16" s="358"/>
      <c r="AB16" s="358"/>
      <c r="AC16" s="358"/>
      <c r="AD16" s="359"/>
      <c r="AE16" s="360"/>
      <c r="AF16" s="363"/>
      <c r="AG16" s="300">
        <f t="shared" si="0"/>
        <v>0</v>
      </c>
    </row>
    <row r="17" spans="1:33" ht="24.75" customHeight="1">
      <c r="A17" s="302">
        <v>2</v>
      </c>
      <c r="B17" s="361"/>
      <c r="C17" s="358"/>
      <c r="D17" s="358"/>
      <c r="E17" s="358"/>
      <c r="F17" s="358"/>
      <c r="G17" s="358"/>
      <c r="H17" s="358"/>
      <c r="I17" s="358"/>
      <c r="J17" s="358"/>
      <c r="K17" s="360"/>
      <c r="L17" s="361"/>
      <c r="M17" s="358"/>
      <c r="N17" s="358"/>
      <c r="O17" s="358"/>
      <c r="P17" s="358"/>
      <c r="Q17" s="358"/>
      <c r="R17" s="358"/>
      <c r="S17" s="358"/>
      <c r="T17" s="358"/>
      <c r="U17" s="359"/>
      <c r="V17" s="361"/>
      <c r="W17" s="358"/>
      <c r="X17" s="358"/>
      <c r="Y17" s="358"/>
      <c r="Z17" s="358"/>
      <c r="AA17" s="358"/>
      <c r="AB17" s="358"/>
      <c r="AC17" s="358"/>
      <c r="AD17" s="358"/>
      <c r="AE17" s="380"/>
      <c r="AF17" s="362"/>
      <c r="AG17" s="300">
        <f>COUNTIF(B17:AF17,"○")</f>
        <v>0</v>
      </c>
    </row>
    <row r="18" spans="1:33" ht="24.75" customHeight="1" thickBot="1">
      <c r="A18" s="303">
        <v>3</v>
      </c>
      <c r="B18" s="367"/>
      <c r="C18" s="365"/>
      <c r="D18" s="365"/>
      <c r="E18" s="365"/>
      <c r="F18" s="365"/>
      <c r="G18" s="365"/>
      <c r="H18" s="365"/>
      <c r="I18" s="365"/>
      <c r="J18" s="365"/>
      <c r="K18" s="364"/>
      <c r="L18" s="367"/>
      <c r="M18" s="365"/>
      <c r="N18" s="365"/>
      <c r="O18" s="365"/>
      <c r="P18" s="365"/>
      <c r="Q18" s="365"/>
      <c r="R18" s="365"/>
      <c r="S18" s="365"/>
      <c r="T18" s="365"/>
      <c r="U18" s="366"/>
      <c r="V18" s="367"/>
      <c r="W18" s="365"/>
      <c r="X18" s="365"/>
      <c r="Y18" s="365"/>
      <c r="Z18" s="365"/>
      <c r="AA18" s="365"/>
      <c r="AB18" s="365"/>
      <c r="AC18" s="365"/>
      <c r="AD18" s="366"/>
      <c r="AE18" s="364"/>
      <c r="AF18" s="368"/>
      <c r="AG18" s="301">
        <f t="shared" si="0"/>
        <v>0</v>
      </c>
    </row>
    <row r="19" spans="1:33" ht="24.75" customHeight="1" thickBot="1">
      <c r="A19" s="638" t="s">
        <v>456</v>
      </c>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40"/>
      <c r="AG19" s="306">
        <f>SUM(AG7:AG18)</f>
        <v>0</v>
      </c>
    </row>
    <row r="21" spans="1:33">
      <c r="A21" t="s">
        <v>457</v>
      </c>
    </row>
    <row r="22" spans="1:33">
      <c r="A22" t="s">
        <v>458</v>
      </c>
    </row>
  </sheetData>
  <mergeCells count="36">
    <mergeCell ref="B4:E4"/>
    <mergeCell ref="T5:T6"/>
    <mergeCell ref="R5:R6"/>
    <mergeCell ref="Z5:Z6"/>
    <mergeCell ref="M5:M6"/>
    <mergeCell ref="P5:P6"/>
    <mergeCell ref="Q5:Q6"/>
    <mergeCell ref="A2:AG2"/>
    <mergeCell ref="AG5:AG6"/>
    <mergeCell ref="N5:N6"/>
    <mergeCell ref="AA4:AG4"/>
    <mergeCell ref="B5:B6"/>
    <mergeCell ref="C5:C6"/>
    <mergeCell ref="D5:D6"/>
    <mergeCell ref="E5:E6"/>
    <mergeCell ref="F5:F6"/>
    <mergeCell ref="G5:G6"/>
    <mergeCell ref="H5:H6"/>
    <mergeCell ref="I5:I6"/>
    <mergeCell ref="S5:S6"/>
    <mergeCell ref="K5:K6"/>
    <mergeCell ref="L5:L6"/>
    <mergeCell ref="O5:O6"/>
    <mergeCell ref="A19:AF19"/>
    <mergeCell ref="AA5:AA6"/>
    <mergeCell ref="AB5:AB6"/>
    <mergeCell ref="AC5:AC6"/>
    <mergeCell ref="AD5:AD6"/>
    <mergeCell ref="AE5:AE6"/>
    <mergeCell ref="AF5:AF6"/>
    <mergeCell ref="U5:U6"/>
    <mergeCell ref="V5:V6"/>
    <mergeCell ref="W5:W6"/>
    <mergeCell ref="X5:X6"/>
    <mergeCell ref="Y5:Y6"/>
    <mergeCell ref="J5:J6"/>
  </mergeCells>
  <phoneticPr fontId="2"/>
  <dataValidations count="1">
    <dataValidation type="list" allowBlank="1" showInputMessage="1" showErrorMessage="1" sqref="B7:AF18" xr:uid="{00000000-0002-0000-0600-000000000000}">
      <formula1>$AH$1:$AH$2</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59999389629810485"/>
    <pageSetUpPr fitToPage="1"/>
  </sheetPr>
  <dimension ref="A1:AH22"/>
  <sheetViews>
    <sheetView zoomScale="85" zoomScaleNormal="85" workbookViewId="0">
      <selection activeCell="AL23" sqref="AL23"/>
    </sheetView>
  </sheetViews>
  <sheetFormatPr defaultRowHeight="13.5"/>
  <cols>
    <col min="1" max="1" width="6.5" customWidth="1"/>
    <col min="2" max="32" width="3.875" customWidth="1"/>
    <col min="33" max="33" width="6.5" bestFit="1" customWidth="1"/>
    <col min="34" max="34" width="5.375" style="308" customWidth="1"/>
  </cols>
  <sheetData>
    <row r="1" spans="1:34" ht="19.5" customHeight="1">
      <c r="A1" s="307" t="s">
        <v>472</v>
      </c>
    </row>
    <row r="2" spans="1:34" ht="19.5" customHeight="1">
      <c r="A2" s="648" t="s">
        <v>452</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row>
    <row r="3" spans="1:34" ht="19.5" customHeight="1" thickBot="1"/>
    <row r="4" spans="1:34" ht="19.5" customHeight="1" thickBot="1">
      <c r="B4" s="656" t="s">
        <v>460</v>
      </c>
      <c r="C4" s="656"/>
      <c r="D4" s="656"/>
      <c r="E4" s="656"/>
      <c r="X4" t="s">
        <v>454</v>
      </c>
      <c r="AA4" s="649"/>
      <c r="AB4" s="650"/>
      <c r="AC4" s="650"/>
      <c r="AD4" s="650"/>
      <c r="AE4" s="650"/>
      <c r="AF4" s="650"/>
      <c r="AG4" s="651"/>
    </row>
    <row r="5" spans="1:34">
      <c r="A5" s="304" t="s">
        <v>459</v>
      </c>
      <c r="B5" s="646">
        <v>1</v>
      </c>
      <c r="C5" s="641">
        <v>2</v>
      </c>
      <c r="D5" s="641">
        <v>3</v>
      </c>
      <c r="E5" s="641">
        <v>4</v>
      </c>
      <c r="F5" s="641">
        <v>5</v>
      </c>
      <c r="G5" s="641">
        <v>6</v>
      </c>
      <c r="H5" s="641">
        <v>7</v>
      </c>
      <c r="I5" s="641">
        <v>8</v>
      </c>
      <c r="J5" s="641">
        <v>9</v>
      </c>
      <c r="K5" s="642">
        <v>10</v>
      </c>
      <c r="L5" s="646">
        <v>11</v>
      </c>
      <c r="M5" s="641">
        <v>12</v>
      </c>
      <c r="N5" s="641">
        <v>13</v>
      </c>
      <c r="O5" s="641">
        <v>14</v>
      </c>
      <c r="P5" s="641">
        <v>15</v>
      </c>
      <c r="Q5" s="641">
        <v>16</v>
      </c>
      <c r="R5" s="641">
        <v>17</v>
      </c>
      <c r="S5" s="641">
        <v>18</v>
      </c>
      <c r="T5" s="641">
        <v>19</v>
      </c>
      <c r="U5" s="642">
        <v>20</v>
      </c>
      <c r="V5" s="646">
        <v>21</v>
      </c>
      <c r="W5" s="641">
        <v>22</v>
      </c>
      <c r="X5" s="641">
        <v>23</v>
      </c>
      <c r="Y5" s="641">
        <v>24</v>
      </c>
      <c r="Z5" s="641">
        <v>25</v>
      </c>
      <c r="AA5" s="641">
        <v>26</v>
      </c>
      <c r="AB5" s="641">
        <v>27</v>
      </c>
      <c r="AC5" s="641">
        <v>28</v>
      </c>
      <c r="AD5" s="641">
        <v>29</v>
      </c>
      <c r="AE5" s="642">
        <v>30</v>
      </c>
      <c r="AF5" s="644">
        <v>31</v>
      </c>
      <c r="AG5" s="657" t="s">
        <v>461</v>
      </c>
    </row>
    <row r="6" spans="1:34">
      <c r="A6" s="305" t="s">
        <v>394</v>
      </c>
      <c r="B6" s="647"/>
      <c r="C6" s="451"/>
      <c r="D6" s="451"/>
      <c r="E6" s="451"/>
      <c r="F6" s="451"/>
      <c r="G6" s="451"/>
      <c r="H6" s="451"/>
      <c r="I6" s="451"/>
      <c r="J6" s="451"/>
      <c r="K6" s="643"/>
      <c r="L6" s="647"/>
      <c r="M6" s="451"/>
      <c r="N6" s="451"/>
      <c r="O6" s="451"/>
      <c r="P6" s="451"/>
      <c r="Q6" s="451"/>
      <c r="R6" s="451"/>
      <c r="S6" s="451"/>
      <c r="T6" s="451"/>
      <c r="U6" s="643"/>
      <c r="V6" s="647"/>
      <c r="W6" s="451"/>
      <c r="X6" s="451"/>
      <c r="Y6" s="451"/>
      <c r="Z6" s="451"/>
      <c r="AA6" s="451"/>
      <c r="AB6" s="451"/>
      <c r="AC6" s="451"/>
      <c r="AD6" s="451"/>
      <c r="AE6" s="643"/>
      <c r="AF6" s="645"/>
      <c r="AG6" s="658"/>
    </row>
    <row r="7" spans="1:34"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9"/>
      <c r="AG7" s="300" t="str">
        <f>IF(AH7&gt;=1,"○","")</f>
        <v/>
      </c>
      <c r="AH7" s="308">
        <f>COUNT(B7:AF7)</f>
        <v>0</v>
      </c>
    </row>
    <row r="8" spans="1:34"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t="str">
        <f t="shared" ref="AG8:AG18" si="0">IF(AH8&gt;=1,"○","")</f>
        <v/>
      </c>
      <c r="AH8" s="308">
        <f t="shared" ref="AH8:AH18" si="1">COUNT(B8:AF8)</f>
        <v>0</v>
      </c>
    </row>
    <row r="9" spans="1:34"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9"/>
      <c r="AG9" s="300" t="str">
        <f t="shared" si="0"/>
        <v/>
      </c>
      <c r="AH9" s="308">
        <f t="shared" si="1"/>
        <v>0</v>
      </c>
    </row>
    <row r="10" spans="1:34"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t="str">
        <f t="shared" si="0"/>
        <v/>
      </c>
      <c r="AH10" s="308">
        <f t="shared" si="1"/>
        <v>0</v>
      </c>
    </row>
    <row r="11" spans="1:34"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t="str">
        <f t="shared" si="0"/>
        <v/>
      </c>
      <c r="AH11" s="308">
        <f t="shared" si="1"/>
        <v>0</v>
      </c>
    </row>
    <row r="12" spans="1:34"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9"/>
      <c r="AG12" s="300" t="str">
        <f t="shared" si="0"/>
        <v/>
      </c>
      <c r="AH12" s="308">
        <f t="shared" si="1"/>
        <v>0</v>
      </c>
    </row>
    <row r="13" spans="1:34"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t="str">
        <f t="shared" si="0"/>
        <v/>
      </c>
      <c r="AH13" s="308">
        <f t="shared" si="1"/>
        <v>0</v>
      </c>
    </row>
    <row r="14" spans="1:34"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9"/>
      <c r="AG14" s="300" t="str">
        <f t="shared" si="0"/>
        <v/>
      </c>
      <c r="AH14" s="308">
        <f t="shared" si="1"/>
        <v>0</v>
      </c>
    </row>
    <row r="15" spans="1:34"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t="str">
        <f t="shared" si="0"/>
        <v/>
      </c>
      <c r="AH15" s="308">
        <f t="shared" si="1"/>
        <v>0</v>
      </c>
    </row>
    <row r="16" spans="1:34"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t="str">
        <f t="shared" si="0"/>
        <v/>
      </c>
      <c r="AH16" s="308">
        <f t="shared" si="1"/>
        <v>0</v>
      </c>
    </row>
    <row r="17" spans="1:34"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81"/>
      <c r="AF17" s="379"/>
      <c r="AG17" s="300" t="str">
        <f t="shared" si="0"/>
        <v/>
      </c>
      <c r="AH17" s="308">
        <f t="shared" si="1"/>
        <v>0</v>
      </c>
    </row>
    <row r="18" spans="1:34"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t="str">
        <f t="shared" si="0"/>
        <v/>
      </c>
      <c r="AH18" s="308">
        <f t="shared" si="1"/>
        <v>0</v>
      </c>
    </row>
    <row r="19" spans="1:34" ht="24.75" customHeight="1" thickBot="1">
      <c r="A19" s="653" t="s">
        <v>464</v>
      </c>
      <c r="B19" s="654"/>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5"/>
      <c r="AG19" s="306">
        <f>COUNTIF(AG7:AG18,"○")</f>
        <v>0</v>
      </c>
    </row>
    <row r="21" spans="1:34">
      <c r="A21" s="299" t="s">
        <v>462</v>
      </c>
    </row>
    <row r="22" spans="1:34">
      <c r="A22" s="299" t="s">
        <v>463</v>
      </c>
    </row>
  </sheetData>
  <mergeCells count="3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 ref="B4:E4"/>
    <mergeCell ref="N5:N6"/>
    <mergeCell ref="O5:O6"/>
    <mergeCell ref="Z5:Z6"/>
    <mergeCell ref="W5:W6"/>
    <mergeCell ref="M5:M6"/>
    <mergeCell ref="Y5:Y6"/>
    <mergeCell ref="X5:X6"/>
    <mergeCell ref="A19:AF19"/>
    <mergeCell ref="AB5:AB6"/>
    <mergeCell ref="AC5:AC6"/>
    <mergeCell ref="AD5:AD6"/>
    <mergeCell ref="AE5:AE6"/>
    <mergeCell ref="AF5:AF6"/>
    <mergeCell ref="P5:P6"/>
    <mergeCell ref="Q5:Q6"/>
    <mergeCell ref="R5:R6"/>
    <mergeCell ref="S5:S6"/>
    <mergeCell ref="T5:T6"/>
    <mergeCell ref="U5:U6"/>
  </mergeCells>
  <phoneticPr fontId="2"/>
  <pageMargins left="0.7" right="0.7" top="0.75" bottom="0.75" header="0.3" footer="0.3"/>
  <pageSetup paperSize="9"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59999389629810485"/>
    <pageSetUpPr fitToPage="1"/>
  </sheetPr>
  <dimension ref="A1:AG22"/>
  <sheetViews>
    <sheetView zoomScale="85" zoomScaleNormal="85" workbookViewId="0">
      <selection activeCell="AL16" sqref="AL16"/>
    </sheetView>
  </sheetViews>
  <sheetFormatPr defaultRowHeight="13.5"/>
  <cols>
    <col min="1" max="1" width="6.5" customWidth="1"/>
    <col min="2" max="32" width="3.875" customWidth="1"/>
    <col min="33" max="33" width="6.5" bestFit="1" customWidth="1"/>
  </cols>
  <sheetData>
    <row r="1" spans="1:33" ht="19.5" customHeight="1">
      <c r="A1" s="307" t="s">
        <v>471</v>
      </c>
    </row>
    <row r="2" spans="1:33" ht="19.5" customHeight="1">
      <c r="A2" s="648" t="s">
        <v>452</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row>
    <row r="3" spans="1:33" ht="19.5" customHeight="1" thickBot="1"/>
    <row r="4" spans="1:33" ht="19.5" customHeight="1" thickBot="1">
      <c r="B4" s="659" t="s">
        <v>465</v>
      </c>
      <c r="C4" s="659"/>
      <c r="D4" s="659"/>
      <c r="E4" s="659"/>
      <c r="X4" t="s">
        <v>454</v>
      </c>
      <c r="AA4" s="649"/>
      <c r="AB4" s="650"/>
      <c r="AC4" s="650"/>
      <c r="AD4" s="650"/>
      <c r="AE4" s="650"/>
      <c r="AF4" s="650"/>
      <c r="AG4" s="651"/>
    </row>
    <row r="5" spans="1:33">
      <c r="A5" s="304" t="s">
        <v>459</v>
      </c>
      <c r="B5" s="646">
        <v>1</v>
      </c>
      <c r="C5" s="641">
        <v>2</v>
      </c>
      <c r="D5" s="641">
        <v>3</v>
      </c>
      <c r="E5" s="641">
        <v>4</v>
      </c>
      <c r="F5" s="641">
        <v>5</v>
      </c>
      <c r="G5" s="641">
        <v>6</v>
      </c>
      <c r="H5" s="641">
        <v>7</v>
      </c>
      <c r="I5" s="641">
        <v>8</v>
      </c>
      <c r="J5" s="641">
        <v>9</v>
      </c>
      <c r="K5" s="642">
        <v>10</v>
      </c>
      <c r="L5" s="646">
        <v>11</v>
      </c>
      <c r="M5" s="641">
        <v>12</v>
      </c>
      <c r="N5" s="641">
        <v>13</v>
      </c>
      <c r="O5" s="641">
        <v>14</v>
      </c>
      <c r="P5" s="641">
        <v>15</v>
      </c>
      <c r="Q5" s="641">
        <v>16</v>
      </c>
      <c r="R5" s="641">
        <v>17</v>
      </c>
      <c r="S5" s="641">
        <v>18</v>
      </c>
      <c r="T5" s="641">
        <v>19</v>
      </c>
      <c r="U5" s="642">
        <v>20</v>
      </c>
      <c r="V5" s="646">
        <v>21</v>
      </c>
      <c r="W5" s="641">
        <v>22</v>
      </c>
      <c r="X5" s="641">
        <v>23</v>
      </c>
      <c r="Y5" s="641">
        <v>24</v>
      </c>
      <c r="Z5" s="641">
        <v>25</v>
      </c>
      <c r="AA5" s="641">
        <v>26</v>
      </c>
      <c r="AB5" s="641">
        <v>27</v>
      </c>
      <c r="AC5" s="641">
        <v>28</v>
      </c>
      <c r="AD5" s="641">
        <v>29</v>
      </c>
      <c r="AE5" s="642">
        <v>30</v>
      </c>
      <c r="AF5" s="644">
        <v>31</v>
      </c>
      <c r="AG5" s="642" t="s">
        <v>455</v>
      </c>
    </row>
    <row r="6" spans="1:33">
      <c r="A6" s="305" t="s">
        <v>394</v>
      </c>
      <c r="B6" s="647"/>
      <c r="C6" s="451"/>
      <c r="D6" s="451"/>
      <c r="E6" s="451"/>
      <c r="F6" s="451"/>
      <c r="G6" s="451"/>
      <c r="H6" s="451"/>
      <c r="I6" s="451"/>
      <c r="J6" s="451"/>
      <c r="K6" s="643"/>
      <c r="L6" s="647"/>
      <c r="M6" s="451"/>
      <c r="N6" s="451"/>
      <c r="O6" s="451"/>
      <c r="P6" s="451"/>
      <c r="Q6" s="451"/>
      <c r="R6" s="451"/>
      <c r="S6" s="451"/>
      <c r="T6" s="451"/>
      <c r="U6" s="643"/>
      <c r="V6" s="647"/>
      <c r="W6" s="451"/>
      <c r="X6" s="451"/>
      <c r="Y6" s="451"/>
      <c r="Z6" s="451"/>
      <c r="AA6" s="451"/>
      <c r="AB6" s="451"/>
      <c r="AC6" s="451"/>
      <c r="AD6" s="451"/>
      <c r="AE6" s="643"/>
      <c r="AF6" s="645"/>
      <c r="AG6" s="643"/>
    </row>
    <row r="7" spans="1:33"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9"/>
      <c r="AG7" s="300">
        <f>(COUNT(B7:AF7))</f>
        <v>0</v>
      </c>
    </row>
    <row r="8" spans="1:33"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f>(COUNT(B8:AF8))</f>
        <v>0</v>
      </c>
    </row>
    <row r="9" spans="1:33"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9"/>
      <c r="AG9" s="300">
        <f t="shared" ref="AG9:AG18" si="0">(COUNT(B9:AF9))</f>
        <v>0</v>
      </c>
    </row>
    <row r="10" spans="1:33"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f t="shared" si="0"/>
        <v>0</v>
      </c>
    </row>
    <row r="11" spans="1:33"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f>(COUNT(B11:AF11))</f>
        <v>0</v>
      </c>
    </row>
    <row r="12" spans="1:33"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9"/>
      <c r="AG12" s="300">
        <f t="shared" si="0"/>
        <v>0</v>
      </c>
    </row>
    <row r="13" spans="1:33"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f t="shared" si="0"/>
        <v>0</v>
      </c>
    </row>
    <row r="14" spans="1:33"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9"/>
      <c r="AG14" s="300">
        <f t="shared" si="0"/>
        <v>0</v>
      </c>
    </row>
    <row r="15" spans="1:33"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f t="shared" si="0"/>
        <v>0</v>
      </c>
    </row>
    <row r="16" spans="1:33"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f t="shared" si="0"/>
        <v>0</v>
      </c>
    </row>
    <row r="17" spans="1:33"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81"/>
      <c r="AF17" s="379"/>
      <c r="AG17" s="300">
        <f t="shared" si="0"/>
        <v>0</v>
      </c>
    </row>
    <row r="18" spans="1:33"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f t="shared" si="0"/>
        <v>0</v>
      </c>
    </row>
    <row r="19" spans="1:33" ht="24.75" customHeight="1" thickBot="1">
      <c r="A19" s="638" t="s">
        <v>456</v>
      </c>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40"/>
      <c r="AG19" s="306">
        <f>SUM(AG7:AG18)</f>
        <v>0</v>
      </c>
    </row>
    <row r="21" spans="1:33">
      <c r="A21" s="299" t="s">
        <v>466</v>
      </c>
    </row>
    <row r="22" spans="1:33">
      <c r="A22" s="299" t="s">
        <v>467</v>
      </c>
    </row>
  </sheetData>
  <mergeCells count="3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 ref="B4:E4"/>
    <mergeCell ref="N5:N6"/>
    <mergeCell ref="O5:O6"/>
    <mergeCell ref="Z5:Z6"/>
    <mergeCell ref="W5:W6"/>
    <mergeCell ref="M5:M6"/>
    <mergeCell ref="Y5:Y6"/>
    <mergeCell ref="X5:X6"/>
    <mergeCell ref="A19:AF19"/>
    <mergeCell ref="AB5:AB6"/>
    <mergeCell ref="AC5:AC6"/>
    <mergeCell ref="AD5:AD6"/>
    <mergeCell ref="AE5:AE6"/>
    <mergeCell ref="AF5:AF6"/>
    <mergeCell ref="P5:P6"/>
    <mergeCell ref="Q5:Q6"/>
    <mergeCell ref="R5:R6"/>
    <mergeCell ref="S5:S6"/>
    <mergeCell ref="T5:T6"/>
    <mergeCell ref="U5:U6"/>
  </mergeCells>
  <phoneticPr fontId="2"/>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3" tint="0.59999389629810485"/>
    <pageSetUpPr fitToPage="1"/>
  </sheetPr>
  <dimension ref="A1:AN22"/>
  <sheetViews>
    <sheetView zoomScale="70" zoomScaleNormal="70" workbookViewId="0">
      <selection activeCell="AL15" sqref="AL15"/>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469</v>
      </c>
      <c r="AH1" t="s">
        <v>475</v>
      </c>
    </row>
    <row r="2" spans="1:34" ht="19.5" customHeight="1">
      <c r="A2" s="648" t="s">
        <v>452</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row>
    <row r="3" spans="1:34" ht="19.5" customHeight="1" thickBot="1"/>
    <row r="4" spans="1:34" ht="19.5" customHeight="1" thickBot="1">
      <c r="B4" s="669" t="s">
        <v>468</v>
      </c>
      <c r="C4" s="669"/>
      <c r="D4" s="669"/>
      <c r="E4" s="669"/>
      <c r="X4" t="s">
        <v>454</v>
      </c>
      <c r="AA4" s="649"/>
      <c r="AB4" s="650"/>
      <c r="AC4" s="650"/>
      <c r="AD4" s="650"/>
      <c r="AE4" s="650"/>
      <c r="AF4" s="650"/>
      <c r="AG4" s="651"/>
    </row>
    <row r="5" spans="1:34">
      <c r="A5" s="369" t="s">
        <v>459</v>
      </c>
      <c r="B5" s="670">
        <v>1</v>
      </c>
      <c r="C5" s="663">
        <v>2</v>
      </c>
      <c r="D5" s="663">
        <v>3</v>
      </c>
      <c r="E5" s="663">
        <v>4</v>
      </c>
      <c r="F5" s="663">
        <v>5</v>
      </c>
      <c r="G5" s="663">
        <v>6</v>
      </c>
      <c r="H5" s="663">
        <v>7</v>
      </c>
      <c r="I5" s="663">
        <v>8</v>
      </c>
      <c r="J5" s="663">
        <v>9</v>
      </c>
      <c r="K5" s="657">
        <v>10</v>
      </c>
      <c r="L5" s="670">
        <v>11</v>
      </c>
      <c r="M5" s="663">
        <v>12</v>
      </c>
      <c r="N5" s="663">
        <v>13</v>
      </c>
      <c r="O5" s="663">
        <v>14</v>
      </c>
      <c r="P5" s="663">
        <v>15</v>
      </c>
      <c r="Q5" s="663">
        <v>16</v>
      </c>
      <c r="R5" s="663">
        <v>17</v>
      </c>
      <c r="S5" s="663">
        <v>18</v>
      </c>
      <c r="T5" s="663">
        <v>19</v>
      </c>
      <c r="U5" s="657">
        <v>20</v>
      </c>
      <c r="V5" s="670">
        <v>21</v>
      </c>
      <c r="W5" s="663">
        <v>22</v>
      </c>
      <c r="X5" s="663">
        <v>23</v>
      </c>
      <c r="Y5" s="663">
        <v>24</v>
      </c>
      <c r="Z5" s="663">
        <v>25</v>
      </c>
      <c r="AA5" s="663">
        <v>26</v>
      </c>
      <c r="AB5" s="663">
        <v>27</v>
      </c>
      <c r="AC5" s="663">
        <v>28</v>
      </c>
      <c r="AD5" s="665">
        <v>29</v>
      </c>
      <c r="AE5" s="657">
        <v>30</v>
      </c>
      <c r="AF5" s="667">
        <v>31</v>
      </c>
      <c r="AG5" s="657" t="s">
        <v>489</v>
      </c>
    </row>
    <row r="6" spans="1:34">
      <c r="A6" s="370" t="s">
        <v>394</v>
      </c>
      <c r="B6" s="671"/>
      <c r="C6" s="664"/>
      <c r="D6" s="664"/>
      <c r="E6" s="664"/>
      <c r="F6" s="664"/>
      <c r="G6" s="664"/>
      <c r="H6" s="664"/>
      <c r="I6" s="664"/>
      <c r="J6" s="664"/>
      <c r="K6" s="658"/>
      <c r="L6" s="671"/>
      <c r="M6" s="664"/>
      <c r="N6" s="664"/>
      <c r="O6" s="664"/>
      <c r="P6" s="664"/>
      <c r="Q6" s="664"/>
      <c r="R6" s="664"/>
      <c r="S6" s="664"/>
      <c r="T6" s="664"/>
      <c r="U6" s="658"/>
      <c r="V6" s="671"/>
      <c r="W6" s="664"/>
      <c r="X6" s="664"/>
      <c r="Y6" s="664"/>
      <c r="Z6" s="664"/>
      <c r="AA6" s="664"/>
      <c r="AB6" s="664"/>
      <c r="AC6" s="664"/>
      <c r="AD6" s="666"/>
      <c r="AE6" s="658"/>
      <c r="AF6" s="668"/>
      <c r="AG6" s="658"/>
    </row>
    <row r="7" spans="1:34" ht="24.75" customHeight="1">
      <c r="A7" s="302">
        <v>4</v>
      </c>
      <c r="B7" s="1015"/>
      <c r="C7" s="358"/>
      <c r="D7" s="1016"/>
      <c r="E7" s="1016"/>
      <c r="F7" s="1016"/>
      <c r="G7" s="1016"/>
      <c r="H7" s="450"/>
      <c r="I7" s="1016"/>
      <c r="J7" s="358"/>
      <c r="K7" s="1017"/>
      <c r="L7" s="1015"/>
      <c r="M7" s="1016"/>
      <c r="N7" s="1016"/>
      <c r="O7" s="450"/>
      <c r="P7" s="1016"/>
      <c r="Q7" s="358"/>
      <c r="R7" s="1016"/>
      <c r="S7" s="1016"/>
      <c r="T7" s="1016"/>
      <c r="U7" s="1017"/>
      <c r="V7" s="1015"/>
      <c r="W7" s="1016"/>
      <c r="X7" s="358"/>
      <c r="Y7" s="1016"/>
      <c r="Z7" s="1016"/>
      <c r="AA7" s="1016"/>
      <c r="AB7" s="1016"/>
      <c r="AC7" s="450"/>
      <c r="AD7" s="359"/>
      <c r="AE7" s="360"/>
      <c r="AF7" s="1019"/>
      <c r="AG7" s="374">
        <f>COUNTIF(B7:AF7,"○")</f>
        <v>0</v>
      </c>
    </row>
    <row r="8" spans="1:34" ht="24.75" customHeight="1">
      <c r="A8" s="302">
        <v>5</v>
      </c>
      <c r="B8" s="1015"/>
      <c r="C8" s="1016"/>
      <c r="D8" s="358"/>
      <c r="E8" s="358"/>
      <c r="F8" s="358"/>
      <c r="G8" s="1016"/>
      <c r="H8" s="358"/>
      <c r="I8" s="1016"/>
      <c r="J8" s="1016"/>
      <c r="K8" s="1017"/>
      <c r="L8" s="1015"/>
      <c r="M8" s="1016"/>
      <c r="N8" s="1016"/>
      <c r="O8" s="358"/>
      <c r="P8" s="1016"/>
      <c r="Q8" s="1016"/>
      <c r="R8" s="1016"/>
      <c r="S8" s="1016"/>
      <c r="T8" s="1016"/>
      <c r="U8" s="1017"/>
      <c r="V8" s="1026"/>
      <c r="W8" s="1016"/>
      <c r="X8" s="1016"/>
      <c r="Y8" s="1016"/>
      <c r="Z8" s="1016"/>
      <c r="AA8" s="1016"/>
      <c r="AB8" s="1016"/>
      <c r="AC8" s="358"/>
      <c r="AD8" s="1018"/>
      <c r="AE8" s="1017"/>
      <c r="AF8" s="1015"/>
      <c r="AG8" s="374">
        <f t="shared" ref="AG8:AG18" si="0">COUNTIF(B8:AF8,"○")</f>
        <v>0</v>
      </c>
    </row>
    <row r="9" spans="1:34" ht="24.75" customHeight="1">
      <c r="A9" s="302">
        <v>6</v>
      </c>
      <c r="B9" s="1015"/>
      <c r="C9" s="1016"/>
      <c r="D9" s="1016"/>
      <c r="E9" s="358"/>
      <c r="F9" s="1016"/>
      <c r="G9" s="1016"/>
      <c r="H9" s="1016"/>
      <c r="I9" s="1016"/>
      <c r="J9" s="1016"/>
      <c r="K9" s="1017"/>
      <c r="L9" s="361"/>
      <c r="M9" s="1016"/>
      <c r="N9" s="1016"/>
      <c r="O9" s="1016"/>
      <c r="P9" s="1016"/>
      <c r="Q9" s="1016"/>
      <c r="R9" s="1016"/>
      <c r="S9" s="358"/>
      <c r="T9" s="1016"/>
      <c r="U9" s="1017"/>
      <c r="V9" s="1015"/>
      <c r="W9" s="1016"/>
      <c r="X9" s="1016"/>
      <c r="Y9" s="1016"/>
      <c r="Z9" s="358"/>
      <c r="AA9" s="1016"/>
      <c r="AB9" s="1016"/>
      <c r="AC9" s="1016"/>
      <c r="AD9" s="1018"/>
      <c r="AE9" s="1017"/>
      <c r="AF9" s="1019"/>
      <c r="AG9" s="374">
        <f t="shared" si="0"/>
        <v>0</v>
      </c>
    </row>
    <row r="10" spans="1:34" ht="24.75" customHeight="1">
      <c r="A10" s="302">
        <v>7</v>
      </c>
      <c r="B10" s="1015"/>
      <c r="C10" s="358"/>
      <c r="D10" s="1016"/>
      <c r="E10" s="1016"/>
      <c r="F10" s="1016"/>
      <c r="G10" s="1016"/>
      <c r="H10" s="1016"/>
      <c r="I10" s="1016"/>
      <c r="J10" s="358"/>
      <c r="K10" s="1017"/>
      <c r="L10" s="1015"/>
      <c r="M10" s="1016"/>
      <c r="N10" s="1016"/>
      <c r="O10" s="1016"/>
      <c r="P10" s="1016"/>
      <c r="Q10" s="358"/>
      <c r="R10" s="358"/>
      <c r="S10" s="1016"/>
      <c r="T10" s="1016"/>
      <c r="U10" s="1017"/>
      <c r="V10" s="1015"/>
      <c r="W10" s="1016"/>
      <c r="X10" s="358"/>
      <c r="Y10" s="1016"/>
      <c r="Z10" s="1016"/>
      <c r="AA10" s="1016"/>
      <c r="AB10" s="1016"/>
      <c r="AC10" s="1016"/>
      <c r="AD10" s="1016"/>
      <c r="AE10" s="360"/>
      <c r="AF10" s="1020"/>
      <c r="AG10" s="374">
        <f t="shared" si="0"/>
        <v>0</v>
      </c>
    </row>
    <row r="11" spans="1:34" ht="24.75" customHeight="1">
      <c r="A11" s="302">
        <v>8</v>
      </c>
      <c r="B11" s="1015"/>
      <c r="C11" s="1016"/>
      <c r="D11" s="1016"/>
      <c r="E11" s="1016"/>
      <c r="F11" s="1016"/>
      <c r="G11" s="358"/>
      <c r="H11" s="1016"/>
      <c r="I11" s="1016"/>
      <c r="J11" s="1016"/>
      <c r="K11" s="1017"/>
      <c r="L11" s="361"/>
      <c r="M11" s="1016"/>
      <c r="N11" s="358"/>
      <c r="O11" s="1016"/>
      <c r="P11" s="1016"/>
      <c r="Q11" s="1016"/>
      <c r="R11" s="1016"/>
      <c r="S11" s="1016"/>
      <c r="T11" s="1016"/>
      <c r="U11" s="360"/>
      <c r="V11" s="1015"/>
      <c r="W11" s="1016"/>
      <c r="X11" s="1016"/>
      <c r="Y11" s="1016"/>
      <c r="Z11" s="1016"/>
      <c r="AA11" s="1016"/>
      <c r="AB11" s="358"/>
      <c r="AC11" s="1016"/>
      <c r="AD11" s="1018"/>
      <c r="AE11" s="1017"/>
      <c r="AF11" s="1020"/>
      <c r="AG11" s="374">
        <f t="shared" si="0"/>
        <v>0</v>
      </c>
    </row>
    <row r="12" spans="1:34" ht="24.75" customHeight="1">
      <c r="A12" s="302">
        <v>9</v>
      </c>
      <c r="B12" s="1015"/>
      <c r="C12" s="1016"/>
      <c r="D12" s="358"/>
      <c r="E12" s="1016"/>
      <c r="F12" s="1016"/>
      <c r="G12" s="1016"/>
      <c r="H12" s="1016"/>
      <c r="I12" s="1016"/>
      <c r="J12" s="1016"/>
      <c r="K12" s="360"/>
      <c r="L12" s="1015"/>
      <c r="M12" s="1016"/>
      <c r="N12" s="1016"/>
      <c r="O12" s="1016"/>
      <c r="P12" s="1016"/>
      <c r="Q12" s="1016"/>
      <c r="R12" s="358"/>
      <c r="S12" s="358"/>
      <c r="T12" s="1016"/>
      <c r="U12" s="1017"/>
      <c r="V12" s="1015"/>
      <c r="W12" s="1016"/>
      <c r="X12" s="358"/>
      <c r="Y12" s="358"/>
      <c r="Z12" s="1016"/>
      <c r="AA12" s="1016"/>
      <c r="AB12" s="1016"/>
      <c r="AC12" s="1016"/>
      <c r="AD12" s="1018"/>
      <c r="AE12" s="1017"/>
      <c r="AF12" s="1019"/>
      <c r="AG12" s="374">
        <f t="shared" si="0"/>
        <v>0</v>
      </c>
    </row>
    <row r="13" spans="1:34" ht="24.75" customHeight="1">
      <c r="A13" s="302">
        <v>10</v>
      </c>
      <c r="B13" s="361"/>
      <c r="C13" s="1016"/>
      <c r="D13" s="1016"/>
      <c r="E13" s="1016"/>
      <c r="F13" s="1016"/>
      <c r="G13" s="1016"/>
      <c r="H13" s="1016"/>
      <c r="I13" s="358"/>
      <c r="J13" s="358"/>
      <c r="K13" s="1017"/>
      <c r="L13" s="1015"/>
      <c r="M13" s="1016"/>
      <c r="N13" s="1016"/>
      <c r="O13" s="1016"/>
      <c r="P13" s="358"/>
      <c r="Q13" s="1016"/>
      <c r="R13" s="1016"/>
      <c r="S13" s="1016"/>
      <c r="T13" s="1016"/>
      <c r="U13" s="1017"/>
      <c r="V13" s="1015"/>
      <c r="W13" s="358"/>
      <c r="X13" s="1016"/>
      <c r="Y13" s="1016"/>
      <c r="Z13" s="1016"/>
      <c r="AA13" s="1016"/>
      <c r="AB13" s="1016"/>
      <c r="AC13" s="1016"/>
      <c r="AD13" s="359"/>
      <c r="AE13" s="1017"/>
      <c r="AF13" s="1020"/>
      <c r="AG13" s="374">
        <f t="shared" si="0"/>
        <v>0</v>
      </c>
    </row>
    <row r="14" spans="1:34" ht="24.75" customHeight="1">
      <c r="A14" s="302">
        <v>11</v>
      </c>
      <c r="B14" s="1015"/>
      <c r="C14" s="1016"/>
      <c r="D14" s="358"/>
      <c r="E14" s="1016"/>
      <c r="F14" s="358"/>
      <c r="G14" s="1016"/>
      <c r="H14" s="1016"/>
      <c r="I14" s="1016"/>
      <c r="J14" s="1016"/>
      <c r="K14" s="1017"/>
      <c r="L14" s="1015"/>
      <c r="M14" s="358"/>
      <c r="N14" s="1016"/>
      <c r="O14" s="1016"/>
      <c r="P14" s="1016"/>
      <c r="Q14" s="1016"/>
      <c r="R14" s="1016"/>
      <c r="S14" s="1016"/>
      <c r="T14" s="358"/>
      <c r="U14" s="1017"/>
      <c r="V14" s="1015"/>
      <c r="W14" s="1016"/>
      <c r="X14" s="358"/>
      <c r="Y14" s="1016"/>
      <c r="Z14" s="1016"/>
      <c r="AA14" s="358"/>
      <c r="AB14" s="1016"/>
      <c r="AC14" s="1016"/>
      <c r="AD14" s="1016"/>
      <c r="AE14" s="1017"/>
      <c r="AF14" s="1019"/>
      <c r="AG14" s="374">
        <f t="shared" si="0"/>
        <v>0</v>
      </c>
    </row>
    <row r="15" spans="1:34" ht="24.75" customHeight="1">
      <c r="A15" s="302">
        <v>12</v>
      </c>
      <c r="B15" s="1015"/>
      <c r="C15" s="1016"/>
      <c r="D15" s="358"/>
      <c r="E15" s="1016"/>
      <c r="F15" s="1016"/>
      <c r="G15" s="1016"/>
      <c r="H15" s="1016"/>
      <c r="I15" s="1016"/>
      <c r="J15" s="1016"/>
      <c r="K15" s="360"/>
      <c r="L15" s="1015"/>
      <c r="M15" s="1016"/>
      <c r="N15" s="1016"/>
      <c r="O15" s="1016"/>
      <c r="P15" s="1016"/>
      <c r="Q15" s="1016"/>
      <c r="R15" s="358"/>
      <c r="S15" s="1016"/>
      <c r="T15" s="1016"/>
      <c r="U15" s="1017"/>
      <c r="V15" s="1015"/>
      <c r="W15" s="1016"/>
      <c r="X15" s="1016"/>
      <c r="Y15" s="358"/>
      <c r="Z15" s="1016"/>
      <c r="AA15" s="1016"/>
      <c r="AB15" s="1016"/>
      <c r="AC15" s="1016"/>
      <c r="AD15" s="358"/>
      <c r="AE15" s="360"/>
      <c r="AF15" s="361"/>
      <c r="AG15" s="374">
        <f t="shared" si="0"/>
        <v>0</v>
      </c>
    </row>
    <row r="16" spans="1:34" ht="24.75" customHeight="1">
      <c r="A16" s="302">
        <v>1</v>
      </c>
      <c r="B16" s="361"/>
      <c r="C16" s="358"/>
      <c r="D16" s="358"/>
      <c r="E16" s="1016"/>
      <c r="F16" s="1016"/>
      <c r="G16" s="1016"/>
      <c r="H16" s="358"/>
      <c r="I16" s="358"/>
      <c r="J16" s="1016"/>
      <c r="K16" s="1017"/>
      <c r="L16" s="1015"/>
      <c r="M16" s="1016"/>
      <c r="N16" s="1016"/>
      <c r="O16" s="358"/>
      <c r="P16" s="1016"/>
      <c r="Q16" s="1016"/>
      <c r="R16" s="1016"/>
      <c r="S16" s="1016"/>
      <c r="T16" s="1016"/>
      <c r="U16" s="1017"/>
      <c r="V16" s="361"/>
      <c r="W16" s="1016"/>
      <c r="X16" s="1016"/>
      <c r="Y16" s="1016"/>
      <c r="Z16" s="1016"/>
      <c r="AA16" s="1016"/>
      <c r="AB16" s="1016"/>
      <c r="AC16" s="358"/>
      <c r="AD16" s="1018"/>
      <c r="AE16" s="1017"/>
      <c r="AF16" s="1015"/>
      <c r="AG16" s="374">
        <f t="shared" si="0"/>
        <v>0</v>
      </c>
    </row>
    <row r="17" spans="1:40" ht="24.75" customHeight="1">
      <c r="A17" s="302">
        <v>2</v>
      </c>
      <c r="B17" s="1015"/>
      <c r="C17" s="1021"/>
      <c r="D17" s="1016"/>
      <c r="E17" s="358"/>
      <c r="F17" s="1016"/>
      <c r="G17" s="1016"/>
      <c r="H17" s="1016"/>
      <c r="I17" s="1016"/>
      <c r="J17" s="1016"/>
      <c r="K17" s="1017"/>
      <c r="L17" s="361"/>
      <c r="M17" s="358"/>
      <c r="N17" s="1016"/>
      <c r="O17" s="1016"/>
      <c r="P17" s="1016"/>
      <c r="Q17" s="1016"/>
      <c r="R17" s="1016"/>
      <c r="S17" s="358"/>
      <c r="T17" s="1016"/>
      <c r="U17" s="1017"/>
      <c r="V17" s="1015"/>
      <c r="W17" s="1016"/>
      <c r="X17" s="358"/>
      <c r="Y17" s="1016"/>
      <c r="Z17" s="358"/>
      <c r="AA17" s="1016"/>
      <c r="AB17" s="1016"/>
      <c r="AC17" s="1016"/>
      <c r="AD17" s="1016"/>
      <c r="AE17" s="1022"/>
      <c r="AF17" s="1019"/>
      <c r="AG17" s="374">
        <f t="shared" si="0"/>
        <v>0</v>
      </c>
    </row>
    <row r="18" spans="1:40" ht="24.75" customHeight="1" thickBot="1">
      <c r="A18" s="382">
        <v>3</v>
      </c>
      <c r="B18" s="1023"/>
      <c r="C18" s="1021"/>
      <c r="D18" s="375"/>
      <c r="E18" s="1021"/>
      <c r="F18" s="1021"/>
      <c r="G18" s="1021"/>
      <c r="H18" s="1021"/>
      <c r="I18" s="1021"/>
      <c r="J18" s="1021"/>
      <c r="K18" s="1027"/>
      <c r="L18" s="1023"/>
      <c r="M18" s="1021"/>
      <c r="N18" s="1021"/>
      <c r="O18" s="1021"/>
      <c r="P18" s="1021"/>
      <c r="Q18" s="1021"/>
      <c r="R18" s="375"/>
      <c r="S18" s="1021"/>
      <c r="T18" s="1021"/>
      <c r="U18" s="1027"/>
      <c r="V18" s="1021"/>
      <c r="W18" s="1021"/>
      <c r="X18" s="1021"/>
      <c r="Y18" s="375"/>
      <c r="Z18" s="1021"/>
      <c r="AA18" s="1021"/>
      <c r="AB18" s="1021"/>
      <c r="AC18" s="1025"/>
      <c r="AD18" s="1021"/>
      <c r="AE18" s="1024"/>
      <c r="AF18" s="1028"/>
      <c r="AG18" s="376">
        <f t="shared" si="0"/>
        <v>0</v>
      </c>
    </row>
    <row r="19" spans="1:40" ht="24.75" customHeight="1" thickBot="1">
      <c r="A19" s="660" t="s">
        <v>456</v>
      </c>
      <c r="B19" s="661"/>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2"/>
      <c r="AG19" s="383">
        <f>SUM(AG7:AG18)</f>
        <v>0</v>
      </c>
      <c r="AN19" s="450"/>
    </row>
    <row r="21" spans="1:40">
      <c r="A21" s="299" t="s">
        <v>470</v>
      </c>
    </row>
    <row r="22" spans="1:40">
      <c r="A22" s="299" t="s">
        <v>458</v>
      </c>
    </row>
  </sheetData>
  <mergeCells count="3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 ref="B4:E4"/>
    <mergeCell ref="N5:N6"/>
    <mergeCell ref="O5:O6"/>
    <mergeCell ref="Z5:Z6"/>
    <mergeCell ref="W5:W6"/>
    <mergeCell ref="M5:M6"/>
    <mergeCell ref="Y5:Y6"/>
    <mergeCell ref="X5:X6"/>
    <mergeCell ref="A19:AF19"/>
    <mergeCell ref="AB5:AB6"/>
    <mergeCell ref="AC5:AC6"/>
    <mergeCell ref="AD5:AD6"/>
    <mergeCell ref="AE5:AE6"/>
    <mergeCell ref="AF5:AF6"/>
    <mergeCell ref="P5:P6"/>
    <mergeCell ref="Q5:Q6"/>
    <mergeCell ref="R5:R6"/>
    <mergeCell ref="S5:S6"/>
    <mergeCell ref="T5:T6"/>
    <mergeCell ref="U5:U6"/>
  </mergeCells>
  <phoneticPr fontId="2"/>
  <dataValidations count="1">
    <dataValidation type="list" allowBlank="1" showInputMessage="1" showErrorMessage="1" sqref="AD7:AF7 F7:G7 I7:N7 P7:V7 B7:E18 AA8:AF8 W7:Z8 AA7:AB7 F8:U8 F9:AF18" xr:uid="{00000000-0002-0000-0900-000000000000}">
      <formula1>$AH$1:$AH$2</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B1:R53"/>
  <sheetViews>
    <sheetView view="pageBreakPreview" topLeftCell="A10" zoomScale="85" zoomScaleNormal="85" zoomScaleSheetLayoutView="85" workbookViewId="0">
      <selection activeCell="B26" sqref="B26:L26"/>
    </sheetView>
  </sheetViews>
  <sheetFormatPr defaultRowHeight="14.25"/>
  <cols>
    <col min="1" max="1" width="2.125" style="3" customWidth="1"/>
    <col min="2" max="2" width="10.25" style="3" customWidth="1"/>
    <col min="3" max="3" width="10.25" style="17" customWidth="1"/>
    <col min="4" max="4" width="10.625" style="17" customWidth="1"/>
    <col min="5" max="5" width="10.625" style="3" customWidth="1"/>
    <col min="6" max="6" width="10.625" style="18" customWidth="1"/>
    <col min="7" max="7" width="10.625" style="3" customWidth="1"/>
    <col min="8" max="10" width="10.25" style="3" customWidth="1"/>
    <col min="11" max="11" width="10.25" style="22" customWidth="1"/>
    <col min="12" max="12" width="8.375" style="22" customWidth="1"/>
    <col min="13" max="13" width="2.125" style="3" customWidth="1"/>
    <col min="14" max="14" width="4.625" style="3" customWidth="1"/>
    <col min="15" max="242" width="9" style="3"/>
    <col min="243" max="243" width="2.125" style="3" customWidth="1"/>
    <col min="244" max="252" width="10.25" style="3" customWidth="1"/>
    <col min="253" max="253" width="8.375" style="3" customWidth="1"/>
    <col min="254" max="254" width="2.125" style="3" customWidth="1"/>
    <col min="255" max="498" width="9" style="3"/>
    <col min="499" max="499" width="2.125" style="3" customWidth="1"/>
    <col min="500" max="508" width="10.25" style="3" customWidth="1"/>
    <col min="509" max="509" width="8.375" style="3" customWidth="1"/>
    <col min="510" max="510" width="2.125" style="3" customWidth="1"/>
    <col min="511" max="754" width="9" style="3"/>
    <col min="755" max="755" width="2.125" style="3" customWidth="1"/>
    <col min="756" max="764" width="10.25" style="3" customWidth="1"/>
    <col min="765" max="765" width="8.375" style="3" customWidth="1"/>
    <col min="766" max="766" width="2.125" style="3" customWidth="1"/>
    <col min="767" max="1010" width="9" style="3"/>
    <col min="1011" max="1011" width="2.125" style="3" customWidth="1"/>
    <col min="1012" max="1020" width="10.25" style="3" customWidth="1"/>
    <col min="1021" max="1021" width="8.375" style="3" customWidth="1"/>
    <col min="1022" max="1022" width="2.125" style="3" customWidth="1"/>
    <col min="1023" max="1266" width="9" style="3"/>
    <col min="1267" max="1267" width="2.125" style="3" customWidth="1"/>
    <col min="1268" max="1276" width="10.25" style="3" customWidth="1"/>
    <col min="1277" max="1277" width="8.375" style="3" customWidth="1"/>
    <col min="1278" max="1278" width="2.125" style="3" customWidth="1"/>
    <col min="1279" max="1522" width="9" style="3"/>
    <col min="1523" max="1523" width="2.125" style="3" customWidth="1"/>
    <col min="1524" max="1532" width="10.25" style="3" customWidth="1"/>
    <col min="1533" max="1533" width="8.375" style="3" customWidth="1"/>
    <col min="1534" max="1534" width="2.125" style="3" customWidth="1"/>
    <col min="1535" max="1778" width="9" style="3"/>
    <col min="1779" max="1779" width="2.125" style="3" customWidth="1"/>
    <col min="1780" max="1788" width="10.25" style="3" customWidth="1"/>
    <col min="1789" max="1789" width="8.375" style="3" customWidth="1"/>
    <col min="1790" max="1790" width="2.125" style="3" customWidth="1"/>
    <col min="1791" max="2034" width="9" style="3"/>
    <col min="2035" max="2035" width="2.125" style="3" customWidth="1"/>
    <col min="2036" max="2044" width="10.25" style="3" customWidth="1"/>
    <col min="2045" max="2045" width="8.375" style="3" customWidth="1"/>
    <col min="2046" max="2046" width="2.125" style="3" customWidth="1"/>
    <col min="2047" max="2290" width="9" style="3"/>
    <col min="2291" max="2291" width="2.125" style="3" customWidth="1"/>
    <col min="2292" max="2300" width="10.25" style="3" customWidth="1"/>
    <col min="2301" max="2301" width="8.375" style="3" customWidth="1"/>
    <col min="2302" max="2302" width="2.125" style="3" customWidth="1"/>
    <col min="2303" max="2546" width="9" style="3"/>
    <col min="2547" max="2547" width="2.125" style="3" customWidth="1"/>
    <col min="2548" max="2556" width="10.25" style="3" customWidth="1"/>
    <col min="2557" max="2557" width="8.375" style="3" customWidth="1"/>
    <col min="2558" max="2558" width="2.125" style="3" customWidth="1"/>
    <col min="2559" max="2802" width="9" style="3"/>
    <col min="2803" max="2803" width="2.125" style="3" customWidth="1"/>
    <col min="2804" max="2812" width="10.25" style="3" customWidth="1"/>
    <col min="2813" max="2813" width="8.375" style="3" customWidth="1"/>
    <col min="2814" max="2814" width="2.125" style="3" customWidth="1"/>
    <col min="2815" max="3058" width="9" style="3"/>
    <col min="3059" max="3059" width="2.125" style="3" customWidth="1"/>
    <col min="3060" max="3068" width="10.25" style="3" customWidth="1"/>
    <col min="3069" max="3069" width="8.375" style="3" customWidth="1"/>
    <col min="3070" max="3070" width="2.125" style="3" customWidth="1"/>
    <col min="3071" max="3314" width="9" style="3"/>
    <col min="3315" max="3315" width="2.125" style="3" customWidth="1"/>
    <col min="3316" max="3324" width="10.25" style="3" customWidth="1"/>
    <col min="3325" max="3325" width="8.375" style="3" customWidth="1"/>
    <col min="3326" max="3326" width="2.125" style="3" customWidth="1"/>
    <col min="3327" max="3570" width="9" style="3"/>
    <col min="3571" max="3571" width="2.125" style="3" customWidth="1"/>
    <col min="3572" max="3580" width="10.25" style="3" customWidth="1"/>
    <col min="3581" max="3581" width="8.375" style="3" customWidth="1"/>
    <col min="3582" max="3582" width="2.125" style="3" customWidth="1"/>
    <col min="3583" max="3826" width="9" style="3"/>
    <col min="3827" max="3827" width="2.125" style="3" customWidth="1"/>
    <col min="3828" max="3836" width="10.25" style="3" customWidth="1"/>
    <col min="3837" max="3837" width="8.375" style="3" customWidth="1"/>
    <col min="3838" max="3838" width="2.125" style="3" customWidth="1"/>
    <col min="3839" max="4082" width="9" style="3"/>
    <col min="4083" max="4083" width="2.125" style="3" customWidth="1"/>
    <col min="4084" max="4092" width="10.25" style="3" customWidth="1"/>
    <col min="4093" max="4093" width="8.375" style="3" customWidth="1"/>
    <col min="4094" max="4094" width="2.125" style="3" customWidth="1"/>
    <col min="4095" max="4338" width="9" style="3"/>
    <col min="4339" max="4339" width="2.125" style="3" customWidth="1"/>
    <col min="4340" max="4348" width="10.25" style="3" customWidth="1"/>
    <col min="4349" max="4349" width="8.375" style="3" customWidth="1"/>
    <col min="4350" max="4350" width="2.125" style="3" customWidth="1"/>
    <col min="4351" max="4594" width="9" style="3"/>
    <col min="4595" max="4595" width="2.125" style="3" customWidth="1"/>
    <col min="4596" max="4604" width="10.25" style="3" customWidth="1"/>
    <col min="4605" max="4605" width="8.375" style="3" customWidth="1"/>
    <col min="4606" max="4606" width="2.125" style="3" customWidth="1"/>
    <col min="4607" max="4850" width="9" style="3"/>
    <col min="4851" max="4851" width="2.125" style="3" customWidth="1"/>
    <col min="4852" max="4860" width="10.25" style="3" customWidth="1"/>
    <col min="4861" max="4861" width="8.375" style="3" customWidth="1"/>
    <col min="4862" max="4862" width="2.125" style="3" customWidth="1"/>
    <col min="4863" max="5106" width="9" style="3"/>
    <col min="5107" max="5107" width="2.125" style="3" customWidth="1"/>
    <col min="5108" max="5116" width="10.25" style="3" customWidth="1"/>
    <col min="5117" max="5117" width="8.375" style="3" customWidth="1"/>
    <col min="5118" max="5118" width="2.125" style="3" customWidth="1"/>
    <col min="5119" max="5362" width="9" style="3"/>
    <col min="5363" max="5363" width="2.125" style="3" customWidth="1"/>
    <col min="5364" max="5372" width="10.25" style="3" customWidth="1"/>
    <col min="5373" max="5373" width="8.375" style="3" customWidth="1"/>
    <col min="5374" max="5374" width="2.125" style="3" customWidth="1"/>
    <col min="5375" max="5618" width="9" style="3"/>
    <col min="5619" max="5619" width="2.125" style="3" customWidth="1"/>
    <col min="5620" max="5628" width="10.25" style="3" customWidth="1"/>
    <col min="5629" max="5629" width="8.375" style="3" customWidth="1"/>
    <col min="5630" max="5630" width="2.125" style="3" customWidth="1"/>
    <col min="5631" max="5874" width="9" style="3"/>
    <col min="5875" max="5875" width="2.125" style="3" customWidth="1"/>
    <col min="5876" max="5884" width="10.25" style="3" customWidth="1"/>
    <col min="5885" max="5885" width="8.375" style="3" customWidth="1"/>
    <col min="5886" max="5886" width="2.125" style="3" customWidth="1"/>
    <col min="5887" max="6130" width="9" style="3"/>
    <col min="6131" max="6131" width="2.125" style="3" customWidth="1"/>
    <col min="6132" max="6140" width="10.25" style="3" customWidth="1"/>
    <col min="6141" max="6141" width="8.375" style="3" customWidth="1"/>
    <col min="6142" max="6142" width="2.125" style="3" customWidth="1"/>
    <col min="6143" max="6386" width="9" style="3"/>
    <col min="6387" max="6387" width="2.125" style="3" customWidth="1"/>
    <col min="6388" max="6396" width="10.25" style="3" customWidth="1"/>
    <col min="6397" max="6397" width="8.375" style="3" customWidth="1"/>
    <col min="6398" max="6398" width="2.125" style="3" customWidth="1"/>
    <col min="6399" max="6642" width="9" style="3"/>
    <col min="6643" max="6643" width="2.125" style="3" customWidth="1"/>
    <col min="6644" max="6652" width="10.25" style="3" customWidth="1"/>
    <col min="6653" max="6653" width="8.375" style="3" customWidth="1"/>
    <col min="6654" max="6654" width="2.125" style="3" customWidth="1"/>
    <col min="6655" max="6898" width="9" style="3"/>
    <col min="6899" max="6899" width="2.125" style="3" customWidth="1"/>
    <col min="6900" max="6908" width="10.25" style="3" customWidth="1"/>
    <col min="6909" max="6909" width="8.375" style="3" customWidth="1"/>
    <col min="6910" max="6910" width="2.125" style="3" customWidth="1"/>
    <col min="6911" max="7154" width="9" style="3"/>
    <col min="7155" max="7155" width="2.125" style="3" customWidth="1"/>
    <col min="7156" max="7164" width="10.25" style="3" customWidth="1"/>
    <col min="7165" max="7165" width="8.375" style="3" customWidth="1"/>
    <col min="7166" max="7166" width="2.125" style="3" customWidth="1"/>
    <col min="7167" max="7410" width="9" style="3"/>
    <col min="7411" max="7411" width="2.125" style="3" customWidth="1"/>
    <col min="7412" max="7420" width="10.25" style="3" customWidth="1"/>
    <col min="7421" max="7421" width="8.375" style="3" customWidth="1"/>
    <col min="7422" max="7422" width="2.125" style="3" customWidth="1"/>
    <col min="7423" max="7666" width="9" style="3"/>
    <col min="7667" max="7667" width="2.125" style="3" customWidth="1"/>
    <col min="7668" max="7676" width="10.25" style="3" customWidth="1"/>
    <col min="7677" max="7677" width="8.375" style="3" customWidth="1"/>
    <col min="7678" max="7678" width="2.125" style="3" customWidth="1"/>
    <col min="7679" max="7922" width="9" style="3"/>
    <col min="7923" max="7923" width="2.125" style="3" customWidth="1"/>
    <col min="7924" max="7932" width="10.25" style="3" customWidth="1"/>
    <col min="7933" max="7933" width="8.375" style="3" customWidth="1"/>
    <col min="7934" max="7934" width="2.125" style="3" customWidth="1"/>
    <col min="7935" max="8178" width="9" style="3"/>
    <col min="8179" max="8179" width="2.125" style="3" customWidth="1"/>
    <col min="8180" max="8188" width="10.25" style="3" customWidth="1"/>
    <col min="8189" max="8189" width="8.375" style="3" customWidth="1"/>
    <col min="8190" max="8190" width="2.125" style="3" customWidth="1"/>
    <col min="8191" max="8434" width="9" style="3"/>
    <col min="8435" max="8435" width="2.125" style="3" customWidth="1"/>
    <col min="8436" max="8444" width="10.25" style="3" customWidth="1"/>
    <col min="8445" max="8445" width="8.375" style="3" customWidth="1"/>
    <col min="8446" max="8446" width="2.125" style="3" customWidth="1"/>
    <col min="8447" max="8690" width="9" style="3"/>
    <col min="8691" max="8691" width="2.125" style="3" customWidth="1"/>
    <col min="8692" max="8700" width="10.25" style="3" customWidth="1"/>
    <col min="8701" max="8701" width="8.375" style="3" customWidth="1"/>
    <col min="8702" max="8702" width="2.125" style="3" customWidth="1"/>
    <col min="8703" max="8946" width="9" style="3"/>
    <col min="8947" max="8947" width="2.125" style="3" customWidth="1"/>
    <col min="8948" max="8956" width="10.25" style="3" customWidth="1"/>
    <col min="8957" max="8957" width="8.375" style="3" customWidth="1"/>
    <col min="8958" max="8958" width="2.125" style="3" customWidth="1"/>
    <col min="8959" max="9202" width="9" style="3"/>
    <col min="9203" max="9203" width="2.125" style="3" customWidth="1"/>
    <col min="9204" max="9212" width="10.25" style="3" customWidth="1"/>
    <col min="9213" max="9213" width="8.375" style="3" customWidth="1"/>
    <col min="9214" max="9214" width="2.125" style="3" customWidth="1"/>
    <col min="9215" max="9458" width="9" style="3"/>
    <col min="9459" max="9459" width="2.125" style="3" customWidth="1"/>
    <col min="9460" max="9468" width="10.25" style="3" customWidth="1"/>
    <col min="9469" max="9469" width="8.375" style="3" customWidth="1"/>
    <col min="9470" max="9470" width="2.125" style="3" customWidth="1"/>
    <col min="9471" max="9714" width="9" style="3"/>
    <col min="9715" max="9715" width="2.125" style="3" customWidth="1"/>
    <col min="9716" max="9724" width="10.25" style="3" customWidth="1"/>
    <col min="9725" max="9725" width="8.375" style="3" customWidth="1"/>
    <col min="9726" max="9726" width="2.125" style="3" customWidth="1"/>
    <col min="9727" max="9970" width="9" style="3"/>
    <col min="9971" max="9971" width="2.125" style="3" customWidth="1"/>
    <col min="9972" max="9980" width="10.25" style="3" customWidth="1"/>
    <col min="9981" max="9981" width="8.375" style="3" customWidth="1"/>
    <col min="9982" max="9982" width="2.125" style="3" customWidth="1"/>
    <col min="9983" max="10226" width="9" style="3"/>
    <col min="10227" max="10227" width="2.125" style="3" customWidth="1"/>
    <col min="10228" max="10236" width="10.25" style="3" customWidth="1"/>
    <col min="10237" max="10237" width="8.375" style="3" customWidth="1"/>
    <col min="10238" max="10238" width="2.125" style="3" customWidth="1"/>
    <col min="10239" max="10482" width="9" style="3"/>
    <col min="10483" max="10483" width="2.125" style="3" customWidth="1"/>
    <col min="10484" max="10492" width="10.25" style="3" customWidth="1"/>
    <col min="10493" max="10493" width="8.375" style="3" customWidth="1"/>
    <col min="10494" max="10494" width="2.125" style="3" customWidth="1"/>
    <col min="10495" max="10738" width="9" style="3"/>
    <col min="10739" max="10739" width="2.125" style="3" customWidth="1"/>
    <col min="10740" max="10748" width="10.25" style="3" customWidth="1"/>
    <col min="10749" max="10749" width="8.375" style="3" customWidth="1"/>
    <col min="10750" max="10750" width="2.125" style="3" customWidth="1"/>
    <col min="10751" max="10994" width="9" style="3"/>
    <col min="10995" max="10995" width="2.125" style="3" customWidth="1"/>
    <col min="10996" max="11004" width="10.25" style="3" customWidth="1"/>
    <col min="11005" max="11005" width="8.375" style="3" customWidth="1"/>
    <col min="11006" max="11006" width="2.125" style="3" customWidth="1"/>
    <col min="11007" max="11250" width="9" style="3"/>
    <col min="11251" max="11251" width="2.125" style="3" customWidth="1"/>
    <col min="11252" max="11260" width="10.25" style="3" customWidth="1"/>
    <col min="11261" max="11261" width="8.375" style="3" customWidth="1"/>
    <col min="11262" max="11262" width="2.125" style="3" customWidth="1"/>
    <col min="11263" max="11506" width="9" style="3"/>
    <col min="11507" max="11507" width="2.125" style="3" customWidth="1"/>
    <col min="11508" max="11516" width="10.25" style="3" customWidth="1"/>
    <col min="11517" max="11517" width="8.375" style="3" customWidth="1"/>
    <col min="11518" max="11518" width="2.125" style="3" customWidth="1"/>
    <col min="11519" max="11762" width="9" style="3"/>
    <col min="11763" max="11763" width="2.125" style="3" customWidth="1"/>
    <col min="11764" max="11772" width="10.25" style="3" customWidth="1"/>
    <col min="11773" max="11773" width="8.375" style="3" customWidth="1"/>
    <col min="11774" max="11774" width="2.125" style="3" customWidth="1"/>
    <col min="11775" max="12018" width="9" style="3"/>
    <col min="12019" max="12019" width="2.125" style="3" customWidth="1"/>
    <col min="12020" max="12028" width="10.25" style="3" customWidth="1"/>
    <col min="12029" max="12029" width="8.375" style="3" customWidth="1"/>
    <col min="12030" max="12030" width="2.125" style="3" customWidth="1"/>
    <col min="12031" max="12274" width="9" style="3"/>
    <col min="12275" max="12275" width="2.125" style="3" customWidth="1"/>
    <col min="12276" max="12284" width="10.25" style="3" customWidth="1"/>
    <col min="12285" max="12285" width="8.375" style="3" customWidth="1"/>
    <col min="12286" max="12286" width="2.125" style="3" customWidth="1"/>
    <col min="12287" max="12530" width="9" style="3"/>
    <col min="12531" max="12531" width="2.125" style="3" customWidth="1"/>
    <col min="12532" max="12540" width="10.25" style="3" customWidth="1"/>
    <col min="12541" max="12541" width="8.375" style="3" customWidth="1"/>
    <col min="12542" max="12542" width="2.125" style="3" customWidth="1"/>
    <col min="12543" max="12786" width="9" style="3"/>
    <col min="12787" max="12787" width="2.125" style="3" customWidth="1"/>
    <col min="12788" max="12796" width="10.25" style="3" customWidth="1"/>
    <col min="12797" max="12797" width="8.375" style="3" customWidth="1"/>
    <col min="12798" max="12798" width="2.125" style="3" customWidth="1"/>
    <col min="12799" max="13042" width="9" style="3"/>
    <col min="13043" max="13043" width="2.125" style="3" customWidth="1"/>
    <col min="13044" max="13052" width="10.25" style="3" customWidth="1"/>
    <col min="13053" max="13053" width="8.375" style="3" customWidth="1"/>
    <col min="13054" max="13054" width="2.125" style="3" customWidth="1"/>
    <col min="13055" max="13298" width="9" style="3"/>
    <col min="13299" max="13299" width="2.125" style="3" customWidth="1"/>
    <col min="13300" max="13308" width="10.25" style="3" customWidth="1"/>
    <col min="13309" max="13309" width="8.375" style="3" customWidth="1"/>
    <col min="13310" max="13310" width="2.125" style="3" customWidth="1"/>
    <col min="13311" max="13554" width="9" style="3"/>
    <col min="13555" max="13555" width="2.125" style="3" customWidth="1"/>
    <col min="13556" max="13564" width="10.25" style="3" customWidth="1"/>
    <col min="13565" max="13565" width="8.375" style="3" customWidth="1"/>
    <col min="13566" max="13566" width="2.125" style="3" customWidth="1"/>
    <col min="13567" max="13810" width="9" style="3"/>
    <col min="13811" max="13811" width="2.125" style="3" customWidth="1"/>
    <col min="13812" max="13820" width="10.25" style="3" customWidth="1"/>
    <col min="13821" max="13821" width="8.375" style="3" customWidth="1"/>
    <col min="13822" max="13822" width="2.125" style="3" customWidth="1"/>
    <col min="13823" max="14066" width="9" style="3"/>
    <col min="14067" max="14067" width="2.125" style="3" customWidth="1"/>
    <col min="14068" max="14076" width="10.25" style="3" customWidth="1"/>
    <col min="14077" max="14077" width="8.375" style="3" customWidth="1"/>
    <col min="14078" max="14078" width="2.125" style="3" customWidth="1"/>
    <col min="14079" max="14322" width="9" style="3"/>
    <col min="14323" max="14323" width="2.125" style="3" customWidth="1"/>
    <col min="14324" max="14332" width="10.25" style="3" customWidth="1"/>
    <col min="14333" max="14333" width="8.375" style="3" customWidth="1"/>
    <col min="14334" max="14334" width="2.125" style="3" customWidth="1"/>
    <col min="14335" max="14578" width="9" style="3"/>
    <col min="14579" max="14579" width="2.125" style="3" customWidth="1"/>
    <col min="14580" max="14588" width="10.25" style="3" customWidth="1"/>
    <col min="14589" max="14589" width="8.375" style="3" customWidth="1"/>
    <col min="14590" max="14590" width="2.125" style="3" customWidth="1"/>
    <col min="14591" max="14834" width="9" style="3"/>
    <col min="14835" max="14835" width="2.125" style="3" customWidth="1"/>
    <col min="14836" max="14844" width="10.25" style="3" customWidth="1"/>
    <col min="14845" max="14845" width="8.375" style="3" customWidth="1"/>
    <col min="14846" max="14846" width="2.125" style="3" customWidth="1"/>
    <col min="14847" max="15090" width="9" style="3"/>
    <col min="15091" max="15091" width="2.125" style="3" customWidth="1"/>
    <col min="15092" max="15100" width="10.25" style="3" customWidth="1"/>
    <col min="15101" max="15101" width="8.375" style="3" customWidth="1"/>
    <col min="15102" max="15102" width="2.125" style="3" customWidth="1"/>
    <col min="15103" max="15346" width="9" style="3"/>
    <col min="15347" max="15347" width="2.125" style="3" customWidth="1"/>
    <col min="15348" max="15356" width="10.25" style="3" customWidth="1"/>
    <col min="15357" max="15357" width="8.375" style="3" customWidth="1"/>
    <col min="15358" max="15358" width="2.125" style="3" customWidth="1"/>
    <col min="15359" max="15602" width="9" style="3"/>
    <col min="15603" max="15603" width="2.125" style="3" customWidth="1"/>
    <col min="15604" max="15612" width="10.25" style="3" customWidth="1"/>
    <col min="15613" max="15613" width="8.375" style="3" customWidth="1"/>
    <col min="15614" max="15614" width="2.125" style="3" customWidth="1"/>
    <col min="15615" max="15858" width="9" style="3"/>
    <col min="15859" max="15859" width="2.125" style="3" customWidth="1"/>
    <col min="15860" max="15868" width="10.25" style="3" customWidth="1"/>
    <col min="15869" max="15869" width="8.375" style="3" customWidth="1"/>
    <col min="15870" max="15870" width="2.125" style="3" customWidth="1"/>
    <col min="15871" max="16114" width="9" style="3"/>
    <col min="16115" max="16115" width="2.125" style="3" customWidth="1"/>
    <col min="16116" max="16124" width="10.25" style="3" customWidth="1"/>
    <col min="16125" max="16125" width="8.375" style="3" customWidth="1"/>
    <col min="16126" max="16126" width="2.125" style="3" customWidth="1"/>
    <col min="16127" max="16384" width="9" style="3"/>
  </cols>
  <sheetData>
    <row r="1" spans="2:18">
      <c r="B1" s="4"/>
      <c r="C1" s="5"/>
      <c r="D1" s="5"/>
      <c r="E1" s="4"/>
      <c r="F1" s="6"/>
      <c r="G1" s="4"/>
      <c r="H1" s="4"/>
      <c r="I1" s="4"/>
      <c r="J1" s="4"/>
      <c r="K1" s="19"/>
      <c r="L1" s="19"/>
    </row>
    <row r="2" spans="2:18" s="195" customFormat="1">
      <c r="B2" s="8" t="s">
        <v>29</v>
      </c>
      <c r="C2" s="196"/>
      <c r="D2" s="8"/>
      <c r="E2" s="197"/>
      <c r="F2" s="8"/>
      <c r="G2" s="8"/>
      <c r="H2" s="8"/>
      <c r="I2" s="8"/>
      <c r="J2" s="194"/>
      <c r="K2" s="194"/>
    </row>
    <row r="3" spans="2:18" s="195" customFormat="1" ht="30.75" customHeight="1">
      <c r="B3" s="674" t="s">
        <v>30</v>
      </c>
      <c r="C3" s="674"/>
      <c r="D3" s="674"/>
      <c r="E3" s="674"/>
      <c r="F3" s="674"/>
      <c r="G3" s="674"/>
      <c r="H3" s="674"/>
      <c r="I3" s="674"/>
      <c r="J3" s="674"/>
      <c r="K3" s="674"/>
      <c r="L3" s="199"/>
    </row>
    <row r="4" spans="2:18" s="195" customFormat="1" ht="16.5" customHeight="1" thickBot="1">
      <c r="B4" s="198"/>
      <c r="C4" s="198"/>
      <c r="D4" s="198"/>
      <c r="E4" s="198"/>
      <c r="F4" s="198"/>
      <c r="G4" s="198"/>
      <c r="H4" s="198"/>
      <c r="I4" s="198"/>
      <c r="J4" s="198"/>
      <c r="K4" s="194"/>
    </row>
    <row r="5" spans="2:18" s="195" customFormat="1" ht="18.75" customHeight="1">
      <c r="B5" s="8"/>
      <c r="C5" s="196"/>
      <c r="D5" s="8"/>
      <c r="E5" s="197"/>
      <c r="F5" s="8"/>
      <c r="G5" s="8"/>
      <c r="H5" s="200" t="s">
        <v>31</v>
      </c>
      <c r="I5" s="373" t="str">
        <f>'★補助金額算定★(提出不要)'!B10</f>
        <v>A型</v>
      </c>
      <c r="J5" s="201" t="s">
        <v>32</v>
      </c>
      <c r="K5" s="279"/>
    </row>
    <row r="6" spans="2:18" s="195" customFormat="1" ht="18.75" customHeight="1" thickBot="1">
      <c r="B6" s="8"/>
      <c r="C6" s="196"/>
      <c r="D6" s="8"/>
      <c r="E6" s="197"/>
      <c r="F6" s="8"/>
      <c r="G6" s="8"/>
      <c r="H6" s="202" t="s">
        <v>33</v>
      </c>
      <c r="I6" s="278"/>
      <c r="J6" s="203" t="s">
        <v>34</v>
      </c>
      <c r="K6" s="280"/>
    </row>
    <row r="7" spans="2:18" ht="26.25" customHeight="1" thickBot="1">
      <c r="B7" s="8" t="s">
        <v>35</v>
      </c>
      <c r="C7" s="5"/>
      <c r="D7" s="4"/>
      <c r="E7" s="6"/>
      <c r="F7" s="9"/>
      <c r="G7" s="9"/>
      <c r="H7" s="9"/>
      <c r="I7" s="9"/>
      <c r="J7" s="20"/>
      <c r="K7" s="21"/>
      <c r="L7" s="3"/>
    </row>
    <row r="8" spans="2:18" s="195" customFormat="1" ht="23.25" customHeight="1">
      <c r="B8" s="680" t="s">
        <v>36</v>
      </c>
      <c r="C8" s="681"/>
      <c r="D8" s="682" t="s">
        <v>37</v>
      </c>
      <c r="E8" s="683"/>
      <c r="F8" s="683"/>
      <c r="G8" s="683"/>
      <c r="H8" s="683"/>
      <c r="I8" s="683"/>
      <c r="J8" s="683"/>
      <c r="K8" s="684"/>
      <c r="L8" s="309"/>
    </row>
    <row r="9" spans="2:18" s="195" customFormat="1" ht="23.25" customHeight="1">
      <c r="B9" s="675" t="s">
        <v>39</v>
      </c>
      <c r="C9" s="678" t="s">
        <v>40</v>
      </c>
      <c r="D9" s="676" t="s">
        <v>41</v>
      </c>
      <c r="E9" s="677"/>
      <c r="F9" s="677" t="s">
        <v>38</v>
      </c>
      <c r="G9" s="677"/>
      <c r="H9" s="677" t="s">
        <v>42</v>
      </c>
      <c r="I9" s="677"/>
      <c r="J9" s="677" t="s">
        <v>43</v>
      </c>
      <c r="K9" s="685"/>
      <c r="L9" s="309"/>
      <c r="O9" s="227" t="s">
        <v>345</v>
      </c>
    </row>
    <row r="10" spans="2:18" s="195" customFormat="1" ht="48" customHeight="1">
      <c r="B10" s="675"/>
      <c r="C10" s="679"/>
      <c r="D10" s="310" t="s">
        <v>44</v>
      </c>
      <c r="E10" s="311" t="s">
        <v>45</v>
      </c>
      <c r="F10" s="311" t="s">
        <v>44</v>
      </c>
      <c r="G10" s="311" t="s">
        <v>45</v>
      </c>
      <c r="H10" s="311" t="s">
        <v>44</v>
      </c>
      <c r="I10" s="311" t="s">
        <v>45</v>
      </c>
      <c r="J10" s="311" t="s">
        <v>44</v>
      </c>
      <c r="K10" s="338" t="s">
        <v>45</v>
      </c>
      <c r="L10" s="309"/>
      <c r="O10" s="145"/>
      <c r="P10" s="146" t="s">
        <v>320</v>
      </c>
      <c r="Q10" s="147" t="s">
        <v>321</v>
      </c>
      <c r="R10" s="156" t="s">
        <v>13</v>
      </c>
    </row>
    <row r="11" spans="2:18" s="195" customFormat="1" ht="23.25" customHeight="1">
      <c r="B11" s="312" t="s">
        <v>46</v>
      </c>
      <c r="C11" s="281"/>
      <c r="D11" s="282"/>
      <c r="E11" s="283"/>
      <c r="F11" s="284"/>
      <c r="G11" s="283"/>
      <c r="H11" s="284"/>
      <c r="I11" s="283"/>
      <c r="J11" s="313">
        <f>D11+F11+H11</f>
        <v>0</v>
      </c>
      <c r="K11" s="314">
        <f>E11+G11+I11</f>
        <v>0</v>
      </c>
      <c r="L11" s="309"/>
      <c r="O11" s="145" t="s">
        <v>258</v>
      </c>
      <c r="P11" s="225" t="s">
        <v>322</v>
      </c>
      <c r="Q11" s="225" t="s">
        <v>326</v>
      </c>
      <c r="R11" s="226" t="s">
        <v>318</v>
      </c>
    </row>
    <row r="12" spans="2:18" s="195" customFormat="1" ht="23.25" customHeight="1">
      <c r="B12" s="312" t="s">
        <v>47</v>
      </c>
      <c r="C12" s="281"/>
      <c r="D12" s="282"/>
      <c r="E12" s="283"/>
      <c r="F12" s="284"/>
      <c r="G12" s="283"/>
      <c r="H12" s="284"/>
      <c r="I12" s="283"/>
      <c r="J12" s="313">
        <f t="shared" ref="J12:J22" si="0">D12+F12+H12</f>
        <v>0</v>
      </c>
      <c r="K12" s="314">
        <f t="shared" ref="K12:K22" si="1">E12+G12+I12</f>
        <v>0</v>
      </c>
      <c r="L12" s="309"/>
      <c r="O12" s="145" t="s">
        <v>259</v>
      </c>
      <c r="P12" s="225" t="s">
        <v>323</v>
      </c>
      <c r="Q12" s="225" t="s">
        <v>326</v>
      </c>
      <c r="R12" s="226" t="s">
        <v>318</v>
      </c>
    </row>
    <row r="13" spans="2:18" s="195" customFormat="1" ht="23.25" customHeight="1">
      <c r="B13" s="312" t="s">
        <v>48</v>
      </c>
      <c r="C13" s="281"/>
      <c r="D13" s="282"/>
      <c r="E13" s="283"/>
      <c r="F13" s="284"/>
      <c r="G13" s="283"/>
      <c r="H13" s="284"/>
      <c r="I13" s="283"/>
      <c r="J13" s="313">
        <f>D13+F13+H13</f>
        <v>0</v>
      </c>
      <c r="K13" s="314">
        <f t="shared" si="1"/>
        <v>0</v>
      </c>
      <c r="L13" s="309"/>
      <c r="O13" s="145" t="s">
        <v>260</v>
      </c>
      <c r="P13" s="225" t="s">
        <v>324</v>
      </c>
      <c r="Q13" s="225" t="s">
        <v>323</v>
      </c>
      <c r="R13" s="226" t="s">
        <v>319</v>
      </c>
    </row>
    <row r="14" spans="2:18" s="195" customFormat="1" ht="23.25" customHeight="1">
      <c r="B14" s="312" t="s">
        <v>49</v>
      </c>
      <c r="C14" s="281"/>
      <c r="D14" s="282"/>
      <c r="E14" s="283"/>
      <c r="F14" s="284"/>
      <c r="G14" s="283"/>
      <c r="H14" s="284"/>
      <c r="I14" s="283"/>
      <c r="J14" s="313">
        <f t="shared" si="0"/>
        <v>0</v>
      </c>
      <c r="K14" s="314">
        <f t="shared" si="1"/>
        <v>0</v>
      </c>
      <c r="L14" s="309"/>
      <c r="O14" s="145" t="s">
        <v>261</v>
      </c>
      <c r="P14" s="225" t="s">
        <v>325</v>
      </c>
      <c r="Q14" s="225" t="s">
        <v>324</v>
      </c>
      <c r="R14" s="226" t="s">
        <v>319</v>
      </c>
    </row>
    <row r="15" spans="2:18" s="195" customFormat="1" ht="23.25" customHeight="1">
      <c r="B15" s="312" t="s">
        <v>50</v>
      </c>
      <c r="C15" s="281"/>
      <c r="D15" s="282"/>
      <c r="E15" s="283"/>
      <c r="F15" s="284"/>
      <c r="G15" s="283"/>
      <c r="H15" s="284"/>
      <c r="I15" s="283"/>
      <c r="J15" s="313">
        <f t="shared" si="0"/>
        <v>0</v>
      </c>
      <c r="K15" s="314">
        <f t="shared" si="1"/>
        <v>0</v>
      </c>
      <c r="L15" s="309"/>
      <c r="O15" s="195" t="s">
        <v>346</v>
      </c>
    </row>
    <row r="16" spans="2:18" s="195" customFormat="1" ht="23.25" customHeight="1">
      <c r="B16" s="312" t="s">
        <v>51</v>
      </c>
      <c r="C16" s="281"/>
      <c r="D16" s="282"/>
      <c r="E16" s="283"/>
      <c r="F16" s="284"/>
      <c r="G16" s="283"/>
      <c r="H16" s="284"/>
      <c r="I16" s="283"/>
      <c r="J16" s="313">
        <f t="shared" si="0"/>
        <v>0</v>
      </c>
      <c r="K16" s="314">
        <f t="shared" si="1"/>
        <v>0</v>
      </c>
      <c r="L16" s="309"/>
      <c r="O16" s="195" t="s">
        <v>350</v>
      </c>
    </row>
    <row r="17" spans="2:15" s="195" customFormat="1" ht="23.25" customHeight="1">
      <c r="B17" s="312" t="s">
        <v>52</v>
      </c>
      <c r="C17" s="281"/>
      <c r="D17" s="282"/>
      <c r="E17" s="283"/>
      <c r="F17" s="284"/>
      <c r="G17" s="283"/>
      <c r="H17" s="284"/>
      <c r="I17" s="283"/>
      <c r="J17" s="313">
        <f t="shared" si="0"/>
        <v>0</v>
      </c>
      <c r="K17" s="314">
        <f t="shared" si="1"/>
        <v>0</v>
      </c>
      <c r="L17" s="309"/>
      <c r="O17" s="195" t="s">
        <v>347</v>
      </c>
    </row>
    <row r="18" spans="2:15" s="195" customFormat="1" ht="23.25" customHeight="1">
      <c r="B18" s="312" t="s">
        <v>53</v>
      </c>
      <c r="C18" s="281"/>
      <c r="D18" s="282"/>
      <c r="E18" s="283"/>
      <c r="F18" s="284"/>
      <c r="G18" s="283"/>
      <c r="H18" s="284"/>
      <c r="I18" s="283"/>
      <c r="J18" s="313">
        <f t="shared" si="0"/>
        <v>0</v>
      </c>
      <c r="K18" s="314">
        <f t="shared" si="1"/>
        <v>0</v>
      </c>
      <c r="L18" s="309"/>
      <c r="O18" s="195" t="s">
        <v>348</v>
      </c>
    </row>
    <row r="19" spans="2:15" s="195" customFormat="1" ht="23.25" customHeight="1">
      <c r="B19" s="312" t="s">
        <v>54</v>
      </c>
      <c r="C19" s="281"/>
      <c r="D19" s="282"/>
      <c r="E19" s="283"/>
      <c r="F19" s="284"/>
      <c r="G19" s="283"/>
      <c r="H19" s="284"/>
      <c r="I19" s="283"/>
      <c r="J19" s="313">
        <f t="shared" si="0"/>
        <v>0</v>
      </c>
      <c r="K19" s="314">
        <f t="shared" si="1"/>
        <v>0</v>
      </c>
      <c r="L19" s="309"/>
      <c r="O19" s="195" t="s">
        <v>349</v>
      </c>
    </row>
    <row r="20" spans="2:15" s="195" customFormat="1" ht="23.25" customHeight="1">
      <c r="B20" s="312" t="s">
        <v>55</v>
      </c>
      <c r="C20" s="281"/>
      <c r="D20" s="282"/>
      <c r="E20" s="283"/>
      <c r="F20" s="284"/>
      <c r="G20" s="283"/>
      <c r="H20" s="284"/>
      <c r="I20" s="283"/>
      <c r="J20" s="313">
        <f t="shared" si="0"/>
        <v>0</v>
      </c>
      <c r="K20" s="314">
        <f t="shared" si="1"/>
        <v>0</v>
      </c>
      <c r="L20" s="309"/>
    </row>
    <row r="21" spans="2:15" s="195" customFormat="1" ht="23.25" customHeight="1">
      <c r="B21" s="312" t="s">
        <v>56</v>
      </c>
      <c r="C21" s="281"/>
      <c r="D21" s="282"/>
      <c r="E21" s="283"/>
      <c r="F21" s="284"/>
      <c r="G21" s="283"/>
      <c r="H21" s="284"/>
      <c r="I21" s="283"/>
      <c r="J21" s="313">
        <f t="shared" si="0"/>
        <v>0</v>
      </c>
      <c r="K21" s="314">
        <f t="shared" si="1"/>
        <v>0</v>
      </c>
      <c r="L21" s="309"/>
    </row>
    <row r="22" spans="2:15" s="195" customFormat="1" ht="23.25" customHeight="1" thickBot="1">
      <c r="B22" s="315" t="s">
        <v>57</v>
      </c>
      <c r="C22" s="339"/>
      <c r="D22" s="340"/>
      <c r="E22" s="341"/>
      <c r="F22" s="342"/>
      <c r="G22" s="341"/>
      <c r="H22" s="342"/>
      <c r="I22" s="341"/>
      <c r="J22" s="316">
        <f t="shared" si="0"/>
        <v>0</v>
      </c>
      <c r="K22" s="317">
        <f t="shared" si="1"/>
        <v>0</v>
      </c>
      <c r="L22" s="309"/>
    </row>
    <row r="23" spans="2:15" s="195" customFormat="1" ht="23.25" customHeight="1" thickTop="1" thickBot="1">
      <c r="B23" s="318" t="s">
        <v>58</v>
      </c>
      <c r="C23" s="343">
        <f>SUM(C11:C22)/12</f>
        <v>0</v>
      </c>
      <c r="D23" s="344">
        <f t="shared" ref="D23:G23" si="2">SUM(D11:D22)/12</f>
        <v>0</v>
      </c>
      <c r="E23" s="345">
        <f t="shared" si="2"/>
        <v>0</v>
      </c>
      <c r="F23" s="345">
        <f t="shared" si="2"/>
        <v>0</v>
      </c>
      <c r="G23" s="345">
        <f t="shared" si="2"/>
        <v>0</v>
      </c>
      <c r="H23" s="345">
        <f t="shared" ref="H23:K23" si="3">SUM(H11:H22)/12</f>
        <v>0</v>
      </c>
      <c r="I23" s="345">
        <f t="shared" si="3"/>
        <v>0</v>
      </c>
      <c r="J23" s="319">
        <f t="shared" si="3"/>
        <v>0</v>
      </c>
      <c r="K23" s="320">
        <f t="shared" si="3"/>
        <v>0</v>
      </c>
      <c r="L23" s="309"/>
    </row>
    <row r="24" spans="2:15" ht="23.25" customHeight="1">
      <c r="B24" s="321" t="s">
        <v>59</v>
      </c>
      <c r="C24" s="322"/>
      <c r="D24" s="322"/>
      <c r="E24" s="322"/>
      <c r="F24" s="322"/>
      <c r="G24" s="322"/>
      <c r="H24" s="322"/>
      <c r="I24" s="322"/>
      <c r="J24" s="322"/>
      <c r="K24" s="323"/>
      <c r="L24" s="324"/>
    </row>
    <row r="25" spans="2:15" ht="23.25" customHeight="1">
      <c r="B25" s="672" t="s">
        <v>473</v>
      </c>
      <c r="C25" s="672"/>
      <c r="D25" s="672"/>
      <c r="E25" s="672"/>
      <c r="F25" s="672"/>
      <c r="G25" s="672"/>
      <c r="H25" s="672"/>
      <c r="I25" s="672"/>
      <c r="J25" s="672"/>
      <c r="K25" s="672"/>
      <c r="L25" s="672"/>
    </row>
    <row r="26" spans="2:15" ht="23.25" customHeight="1">
      <c r="B26" s="672" t="s">
        <v>60</v>
      </c>
      <c r="C26" s="672"/>
      <c r="D26" s="672"/>
      <c r="E26" s="672"/>
      <c r="F26" s="672"/>
      <c r="G26" s="672"/>
      <c r="H26" s="672"/>
      <c r="I26" s="672"/>
      <c r="J26" s="672"/>
      <c r="K26" s="672"/>
      <c r="L26" s="672"/>
    </row>
    <row r="27" spans="2:15" ht="28.5" customHeight="1">
      <c r="B27" s="672" t="s">
        <v>61</v>
      </c>
      <c r="C27" s="672"/>
      <c r="D27" s="672"/>
      <c r="E27" s="672"/>
      <c r="F27" s="672"/>
      <c r="G27" s="672"/>
      <c r="H27" s="672"/>
      <c r="I27" s="672"/>
      <c r="J27" s="672"/>
      <c r="K27" s="672"/>
      <c r="L27" s="672"/>
    </row>
    <row r="28" spans="2:15" ht="28.5" customHeight="1">
      <c r="B28" s="672" t="s">
        <v>62</v>
      </c>
      <c r="C28" s="672"/>
      <c r="D28" s="672"/>
      <c r="E28" s="672"/>
      <c r="F28" s="672"/>
      <c r="G28" s="672"/>
      <c r="H28" s="672"/>
      <c r="I28" s="672"/>
      <c r="J28" s="672"/>
      <c r="K28" s="672"/>
      <c r="L28" s="672"/>
    </row>
    <row r="29" spans="2:15" ht="9.75" customHeight="1">
      <c r="B29" s="325"/>
      <c r="C29" s="325"/>
      <c r="D29" s="325"/>
      <c r="E29" s="325"/>
      <c r="F29" s="325"/>
      <c r="G29" s="325"/>
      <c r="H29" s="325"/>
      <c r="I29" s="325"/>
      <c r="J29" s="325"/>
      <c r="K29" s="326"/>
      <c r="L29" s="324"/>
    </row>
    <row r="30" spans="2:15" ht="19.5" customHeight="1" thickBot="1">
      <c r="B30" s="321" t="s">
        <v>63</v>
      </c>
      <c r="C30" s="327"/>
      <c r="D30" s="327"/>
      <c r="E30" s="328"/>
      <c r="F30" s="328"/>
      <c r="G30" s="329"/>
      <c r="H30" s="328"/>
      <c r="I30" s="328"/>
      <c r="J30" s="328"/>
      <c r="K30" s="328"/>
      <c r="L30" s="324"/>
    </row>
    <row r="31" spans="2:15" s="195" customFormat="1" ht="23.25" customHeight="1">
      <c r="B31" s="330" t="s">
        <v>64</v>
      </c>
      <c r="C31" s="331" t="s">
        <v>65</v>
      </c>
      <c r="D31" s="331" t="s">
        <v>66</v>
      </c>
      <c r="E31" s="332" t="s">
        <v>43</v>
      </c>
      <c r="F31" s="309"/>
      <c r="G31" s="333"/>
      <c r="H31" s="333"/>
      <c r="I31" s="334"/>
      <c r="J31" s="335"/>
      <c r="K31" s="335"/>
      <c r="L31" s="309"/>
    </row>
    <row r="32" spans="2:15" s="195" customFormat="1" ht="23.25" customHeight="1" thickBot="1">
      <c r="B32" s="336">
        <f>'第３－３号様式'!L12</f>
        <v>0</v>
      </c>
      <c r="C32" s="337">
        <f>'第３－３号様式'!M12</f>
        <v>0</v>
      </c>
      <c r="D32" s="337">
        <f>'第３－３号様式'!N12+'第３－３号様式'!O12</f>
        <v>0</v>
      </c>
      <c r="E32" s="371">
        <f>SUM(B32:D32)</f>
        <v>0</v>
      </c>
      <c r="F32" s="309" t="s">
        <v>67</v>
      </c>
      <c r="G32" s="333"/>
      <c r="H32" s="333"/>
      <c r="I32" s="334"/>
      <c r="J32" s="333"/>
      <c r="K32" s="335"/>
      <c r="L32" s="309"/>
    </row>
    <row r="33" spans="2:12" ht="28.5" customHeight="1">
      <c r="B33" s="673" t="s">
        <v>474</v>
      </c>
      <c r="C33" s="673"/>
      <c r="D33" s="673"/>
      <c r="E33" s="673"/>
      <c r="F33" s="673"/>
      <c r="G33" s="673"/>
      <c r="H33" s="673"/>
      <c r="I33" s="673"/>
      <c r="J33" s="673"/>
      <c r="K33" s="673"/>
      <c r="L33" s="673"/>
    </row>
    <row r="34" spans="2:12">
      <c r="B34" s="10"/>
      <c r="C34" s="11"/>
      <c r="D34" s="11"/>
      <c r="E34" s="12"/>
      <c r="F34" s="12"/>
      <c r="G34" s="12"/>
      <c r="H34" s="12"/>
      <c r="I34" s="12"/>
      <c r="J34" s="12"/>
      <c r="K34" s="12"/>
      <c r="L34" s="19"/>
    </row>
    <row r="35" spans="2:12">
      <c r="B35" s="13"/>
      <c r="C35" s="15"/>
      <c r="D35" s="15"/>
      <c r="E35" s="13"/>
      <c r="F35" s="16"/>
      <c r="G35" s="13"/>
      <c r="H35" s="13"/>
      <c r="I35" s="13"/>
      <c r="J35" s="13"/>
      <c r="K35" s="14"/>
    </row>
    <row r="36" spans="2:12">
      <c r="B36" s="13"/>
      <c r="C36" s="15"/>
      <c r="D36" s="15"/>
      <c r="E36" s="13"/>
      <c r="F36" s="16"/>
      <c r="G36" s="13"/>
      <c r="H36" s="13"/>
      <c r="I36" s="13"/>
      <c r="J36" s="13"/>
      <c r="K36" s="14"/>
    </row>
    <row r="37" spans="2:12">
      <c r="B37" s="13"/>
      <c r="C37" s="15"/>
      <c r="D37" s="15"/>
      <c r="E37" s="13"/>
      <c r="F37" s="16"/>
      <c r="G37" s="13"/>
      <c r="H37" s="13"/>
      <c r="I37" s="13"/>
      <c r="J37" s="13"/>
      <c r="K37" s="14"/>
    </row>
    <row r="38" spans="2:12">
      <c r="B38" s="13"/>
      <c r="C38" s="15"/>
      <c r="D38" s="15"/>
      <c r="E38" s="13"/>
      <c r="F38" s="16"/>
      <c r="G38" s="13"/>
      <c r="H38" s="13"/>
      <c r="I38" s="13"/>
      <c r="J38" s="13"/>
      <c r="K38" s="14"/>
    </row>
    <row r="39" spans="2:12">
      <c r="B39" s="13"/>
      <c r="C39" s="15"/>
      <c r="D39" s="15"/>
      <c r="E39" s="13"/>
      <c r="F39" s="16"/>
      <c r="G39" s="13"/>
      <c r="H39" s="13"/>
      <c r="I39" s="13"/>
      <c r="J39" s="13"/>
      <c r="K39" s="14"/>
    </row>
    <row r="40" spans="2:12">
      <c r="B40" s="13"/>
      <c r="C40" s="15"/>
      <c r="D40" s="15"/>
      <c r="E40" s="13"/>
      <c r="F40" s="16"/>
      <c r="G40" s="13"/>
      <c r="H40" s="13"/>
      <c r="I40" s="13"/>
      <c r="J40" s="13"/>
      <c r="K40" s="14"/>
    </row>
    <row r="41" spans="2:12">
      <c r="B41" s="13"/>
      <c r="C41" s="15"/>
      <c r="D41" s="15"/>
      <c r="E41" s="13"/>
      <c r="F41" s="16"/>
      <c r="G41" s="13"/>
      <c r="H41" s="13"/>
      <c r="I41" s="13"/>
      <c r="J41" s="13"/>
      <c r="K41" s="14"/>
    </row>
    <row r="42" spans="2:12">
      <c r="B42" s="13"/>
      <c r="C42" s="15"/>
      <c r="D42" s="15"/>
      <c r="E42" s="13"/>
      <c r="F42" s="16"/>
      <c r="G42" s="13"/>
      <c r="H42" s="13"/>
      <c r="I42" s="13"/>
      <c r="J42" s="13"/>
      <c r="K42" s="14"/>
    </row>
    <row r="43" spans="2:12">
      <c r="B43" s="13"/>
      <c r="C43" s="15"/>
      <c r="D43" s="15"/>
      <c r="E43" s="13"/>
      <c r="F43" s="16"/>
      <c r="G43" s="13"/>
      <c r="H43" s="13"/>
      <c r="I43" s="13"/>
      <c r="J43" s="13"/>
      <c r="K43" s="14"/>
    </row>
    <row r="44" spans="2:12">
      <c r="B44" s="13"/>
      <c r="C44" s="15"/>
      <c r="D44" s="15"/>
      <c r="E44" s="13"/>
      <c r="F44" s="16"/>
      <c r="G44" s="13"/>
      <c r="H44" s="13"/>
      <c r="I44" s="13"/>
      <c r="J44" s="13"/>
      <c r="K44" s="14"/>
    </row>
    <row r="45" spans="2:12">
      <c r="B45" s="13"/>
      <c r="C45" s="15"/>
      <c r="D45" s="15"/>
      <c r="E45" s="13"/>
      <c r="F45" s="16"/>
      <c r="G45" s="13"/>
      <c r="H45" s="13"/>
      <c r="I45" s="13"/>
      <c r="J45" s="13"/>
      <c r="K45" s="14"/>
    </row>
    <row r="46" spans="2:12">
      <c r="B46" s="13"/>
      <c r="C46" s="15"/>
      <c r="D46" s="15"/>
      <c r="E46" s="13"/>
      <c r="F46" s="16"/>
      <c r="G46" s="13"/>
      <c r="H46" s="13"/>
      <c r="I46" s="13"/>
      <c r="J46" s="13"/>
      <c r="K46" s="14"/>
    </row>
    <row r="47" spans="2:12">
      <c r="B47" s="13"/>
      <c r="C47" s="15"/>
      <c r="D47" s="15"/>
      <c r="E47" s="13"/>
      <c r="F47" s="16"/>
      <c r="G47" s="13"/>
      <c r="H47" s="13"/>
      <c r="I47" s="13"/>
      <c r="J47" s="13"/>
      <c r="K47" s="14"/>
    </row>
    <row r="48" spans="2:12">
      <c r="B48" s="13"/>
      <c r="C48" s="15"/>
      <c r="D48" s="15"/>
      <c r="E48" s="13"/>
      <c r="F48" s="16"/>
      <c r="G48" s="13"/>
      <c r="H48" s="13"/>
      <c r="I48" s="13"/>
      <c r="J48" s="13"/>
      <c r="K48" s="14"/>
    </row>
    <row r="49" spans="2:11">
      <c r="B49" s="13"/>
      <c r="C49" s="15"/>
      <c r="D49" s="15"/>
      <c r="E49" s="13"/>
      <c r="F49" s="16"/>
      <c r="G49" s="13"/>
      <c r="H49" s="13"/>
      <c r="I49" s="13"/>
      <c r="J49" s="13"/>
      <c r="K49" s="14"/>
    </row>
    <row r="50" spans="2:11">
      <c r="B50" s="13"/>
      <c r="C50" s="15"/>
      <c r="D50" s="15"/>
      <c r="E50" s="13"/>
      <c r="F50" s="16"/>
      <c r="G50" s="13"/>
      <c r="H50" s="13"/>
      <c r="I50" s="13"/>
      <c r="J50" s="13"/>
      <c r="K50" s="14"/>
    </row>
    <row r="51" spans="2:11">
      <c r="B51" s="13"/>
      <c r="C51" s="15"/>
      <c r="D51" s="15"/>
      <c r="E51" s="13"/>
      <c r="F51" s="16"/>
      <c r="G51" s="13"/>
      <c r="H51" s="13"/>
      <c r="I51" s="13"/>
      <c r="J51" s="13"/>
      <c r="K51" s="14"/>
    </row>
    <row r="52" spans="2:11">
      <c r="B52" s="13"/>
      <c r="C52" s="15"/>
      <c r="D52" s="15"/>
      <c r="E52" s="13"/>
      <c r="F52" s="16"/>
      <c r="G52" s="13"/>
      <c r="H52" s="13"/>
      <c r="I52" s="13"/>
      <c r="J52" s="13"/>
      <c r="K52" s="14"/>
    </row>
    <row r="53" spans="2:11">
      <c r="B53" s="13"/>
      <c r="C53" s="15"/>
      <c r="D53" s="15"/>
      <c r="E53" s="13"/>
      <c r="F53" s="16"/>
      <c r="G53" s="13"/>
      <c r="H53" s="13"/>
      <c r="I53" s="13"/>
      <c r="J53" s="13"/>
      <c r="K53" s="14"/>
    </row>
  </sheetData>
  <mergeCells count="14">
    <mergeCell ref="B3:K3"/>
    <mergeCell ref="B9:B10"/>
    <mergeCell ref="D9:E9"/>
    <mergeCell ref="F9:G9"/>
    <mergeCell ref="H9:I9"/>
    <mergeCell ref="C9:C10"/>
    <mergeCell ref="B8:C8"/>
    <mergeCell ref="D8:K8"/>
    <mergeCell ref="J9:K9"/>
    <mergeCell ref="B27:L27"/>
    <mergeCell ref="B28:L28"/>
    <mergeCell ref="B33:L33"/>
    <mergeCell ref="B25:L25"/>
    <mergeCell ref="B26:L26"/>
  </mergeCells>
  <phoneticPr fontId="2"/>
  <dataValidations count="1">
    <dataValidation type="list" allowBlank="1" showInputMessage="1" showErrorMessage="1" sqref="I5" xr:uid="{00000000-0002-0000-0A00-000000000000}">
      <formula1>$O$11:$O$14</formula1>
    </dataValidation>
  </dataValidations>
  <pageMargins left="0.7" right="0.7" top="0.75" bottom="0.75" header="0.3" footer="0.3"/>
  <pageSetup paperSize="9" scale="76"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pageSetUpPr fitToPage="1"/>
  </sheetPr>
  <dimension ref="A1:AC26"/>
  <sheetViews>
    <sheetView view="pageBreakPreview" topLeftCell="B1" zoomScale="85" zoomScaleNormal="85" zoomScaleSheetLayoutView="85" workbookViewId="0">
      <selection activeCell="B7" sqref="B7:J7"/>
    </sheetView>
  </sheetViews>
  <sheetFormatPr defaultColWidth="2.125" defaultRowHeight="14.25"/>
  <cols>
    <col min="1" max="1" width="2.125" style="25"/>
    <col min="2" max="21" width="6.625" style="25" customWidth="1"/>
    <col min="22" max="22" width="6.375" style="25" customWidth="1"/>
    <col min="23" max="25" width="6.625" style="25" customWidth="1"/>
    <col min="26" max="26" width="7.5" style="25" customWidth="1"/>
    <col min="27" max="27" width="10.5" style="50" customWidth="1"/>
    <col min="28" max="28" width="11.625" style="25" customWidth="1"/>
    <col min="29" max="29" width="2.125" style="25" customWidth="1"/>
    <col min="30" max="257" width="2.125" style="25"/>
    <col min="258" max="277" width="6.625" style="25" customWidth="1"/>
    <col min="278" max="278" width="6.375" style="25" customWidth="1"/>
    <col min="279" max="281" width="6.625" style="25" customWidth="1"/>
    <col min="282" max="282" width="7.5" style="25" customWidth="1"/>
    <col min="283" max="283" width="10.5" style="25" customWidth="1"/>
    <col min="284" max="284" width="11.625" style="25" customWidth="1"/>
    <col min="285" max="285" width="2.125" style="25" customWidth="1"/>
    <col min="286" max="513" width="2.125" style="25"/>
    <col min="514" max="533" width="6.625" style="25" customWidth="1"/>
    <col min="534" max="534" width="6.375" style="25" customWidth="1"/>
    <col min="535" max="537" width="6.625" style="25" customWidth="1"/>
    <col min="538" max="538" width="7.5" style="25" customWidth="1"/>
    <col min="539" max="539" width="10.5" style="25" customWidth="1"/>
    <col min="540" max="540" width="11.625" style="25" customWidth="1"/>
    <col min="541" max="541" width="2.125" style="25" customWidth="1"/>
    <col min="542" max="769" width="2.125" style="25"/>
    <col min="770" max="789" width="6.625" style="25" customWidth="1"/>
    <col min="790" max="790" width="6.375" style="25" customWidth="1"/>
    <col min="791" max="793" width="6.625" style="25" customWidth="1"/>
    <col min="794" max="794" width="7.5" style="25" customWidth="1"/>
    <col min="795" max="795" width="10.5" style="25" customWidth="1"/>
    <col min="796" max="796" width="11.625" style="25" customWidth="1"/>
    <col min="797" max="797" width="2.125" style="25" customWidth="1"/>
    <col min="798" max="1025" width="2.125" style="25"/>
    <col min="1026" max="1045" width="6.625" style="25" customWidth="1"/>
    <col min="1046" max="1046" width="6.375" style="25" customWidth="1"/>
    <col min="1047" max="1049" width="6.625" style="25" customWidth="1"/>
    <col min="1050" max="1050" width="7.5" style="25" customWidth="1"/>
    <col min="1051" max="1051" width="10.5" style="25" customWidth="1"/>
    <col min="1052" max="1052" width="11.625" style="25" customWidth="1"/>
    <col min="1053" max="1053" width="2.125" style="25" customWidth="1"/>
    <col min="1054" max="1281" width="2.125" style="25"/>
    <col min="1282" max="1301" width="6.625" style="25" customWidth="1"/>
    <col min="1302" max="1302" width="6.375" style="25" customWidth="1"/>
    <col min="1303" max="1305" width="6.625" style="25" customWidth="1"/>
    <col min="1306" max="1306" width="7.5" style="25" customWidth="1"/>
    <col min="1307" max="1307" width="10.5" style="25" customWidth="1"/>
    <col min="1308" max="1308" width="11.625" style="25" customWidth="1"/>
    <col min="1309" max="1309" width="2.125" style="25" customWidth="1"/>
    <col min="1310" max="1537" width="2.125" style="25"/>
    <col min="1538" max="1557" width="6.625" style="25" customWidth="1"/>
    <col min="1558" max="1558" width="6.375" style="25" customWidth="1"/>
    <col min="1559" max="1561" width="6.625" style="25" customWidth="1"/>
    <col min="1562" max="1562" width="7.5" style="25" customWidth="1"/>
    <col min="1563" max="1563" width="10.5" style="25" customWidth="1"/>
    <col min="1564" max="1564" width="11.625" style="25" customWidth="1"/>
    <col min="1565" max="1565" width="2.125" style="25" customWidth="1"/>
    <col min="1566" max="1793" width="2.125" style="25"/>
    <col min="1794" max="1813" width="6.625" style="25" customWidth="1"/>
    <col min="1814" max="1814" width="6.375" style="25" customWidth="1"/>
    <col min="1815" max="1817" width="6.625" style="25" customWidth="1"/>
    <col min="1818" max="1818" width="7.5" style="25" customWidth="1"/>
    <col min="1819" max="1819" width="10.5" style="25" customWidth="1"/>
    <col min="1820" max="1820" width="11.625" style="25" customWidth="1"/>
    <col min="1821" max="1821" width="2.125" style="25" customWidth="1"/>
    <col min="1822" max="2049" width="2.125" style="25"/>
    <col min="2050" max="2069" width="6.625" style="25" customWidth="1"/>
    <col min="2070" max="2070" width="6.375" style="25" customWidth="1"/>
    <col min="2071" max="2073" width="6.625" style="25" customWidth="1"/>
    <col min="2074" max="2074" width="7.5" style="25" customWidth="1"/>
    <col min="2075" max="2075" width="10.5" style="25" customWidth="1"/>
    <col min="2076" max="2076" width="11.625" style="25" customWidth="1"/>
    <col min="2077" max="2077" width="2.125" style="25" customWidth="1"/>
    <col min="2078" max="2305" width="2.125" style="25"/>
    <col min="2306" max="2325" width="6.625" style="25" customWidth="1"/>
    <col min="2326" max="2326" width="6.375" style="25" customWidth="1"/>
    <col min="2327" max="2329" width="6.625" style="25" customWidth="1"/>
    <col min="2330" max="2330" width="7.5" style="25" customWidth="1"/>
    <col min="2331" max="2331" width="10.5" style="25" customWidth="1"/>
    <col min="2332" max="2332" width="11.625" style="25" customWidth="1"/>
    <col min="2333" max="2333" width="2.125" style="25" customWidth="1"/>
    <col min="2334" max="2561" width="2.125" style="25"/>
    <col min="2562" max="2581" width="6.625" style="25" customWidth="1"/>
    <col min="2582" max="2582" width="6.375" style="25" customWidth="1"/>
    <col min="2583" max="2585" width="6.625" style="25" customWidth="1"/>
    <col min="2586" max="2586" width="7.5" style="25" customWidth="1"/>
    <col min="2587" max="2587" width="10.5" style="25" customWidth="1"/>
    <col min="2588" max="2588" width="11.625" style="25" customWidth="1"/>
    <col min="2589" max="2589" width="2.125" style="25" customWidth="1"/>
    <col min="2590" max="2817" width="2.125" style="25"/>
    <col min="2818" max="2837" width="6.625" style="25" customWidth="1"/>
    <col min="2838" max="2838" width="6.375" style="25" customWidth="1"/>
    <col min="2839" max="2841" width="6.625" style="25" customWidth="1"/>
    <col min="2842" max="2842" width="7.5" style="25" customWidth="1"/>
    <col min="2843" max="2843" width="10.5" style="25" customWidth="1"/>
    <col min="2844" max="2844" width="11.625" style="25" customWidth="1"/>
    <col min="2845" max="2845" width="2.125" style="25" customWidth="1"/>
    <col min="2846" max="3073" width="2.125" style="25"/>
    <col min="3074" max="3093" width="6.625" style="25" customWidth="1"/>
    <col min="3094" max="3094" width="6.375" style="25" customWidth="1"/>
    <col min="3095" max="3097" width="6.625" style="25" customWidth="1"/>
    <col min="3098" max="3098" width="7.5" style="25" customWidth="1"/>
    <col min="3099" max="3099" width="10.5" style="25" customWidth="1"/>
    <col min="3100" max="3100" width="11.625" style="25" customWidth="1"/>
    <col min="3101" max="3101" width="2.125" style="25" customWidth="1"/>
    <col min="3102" max="3329" width="2.125" style="25"/>
    <col min="3330" max="3349" width="6.625" style="25" customWidth="1"/>
    <col min="3350" max="3350" width="6.375" style="25" customWidth="1"/>
    <col min="3351" max="3353" width="6.625" style="25" customWidth="1"/>
    <col min="3354" max="3354" width="7.5" style="25" customWidth="1"/>
    <col min="3355" max="3355" width="10.5" style="25" customWidth="1"/>
    <col min="3356" max="3356" width="11.625" style="25" customWidth="1"/>
    <col min="3357" max="3357" width="2.125" style="25" customWidth="1"/>
    <col min="3358" max="3585" width="2.125" style="25"/>
    <col min="3586" max="3605" width="6.625" style="25" customWidth="1"/>
    <col min="3606" max="3606" width="6.375" style="25" customWidth="1"/>
    <col min="3607" max="3609" width="6.625" style="25" customWidth="1"/>
    <col min="3610" max="3610" width="7.5" style="25" customWidth="1"/>
    <col min="3611" max="3611" width="10.5" style="25" customWidth="1"/>
    <col min="3612" max="3612" width="11.625" style="25" customWidth="1"/>
    <col min="3613" max="3613" width="2.125" style="25" customWidth="1"/>
    <col min="3614" max="3841" width="2.125" style="25"/>
    <col min="3842" max="3861" width="6.625" style="25" customWidth="1"/>
    <col min="3862" max="3862" width="6.375" style="25" customWidth="1"/>
    <col min="3863" max="3865" width="6.625" style="25" customWidth="1"/>
    <col min="3866" max="3866" width="7.5" style="25" customWidth="1"/>
    <col min="3867" max="3867" width="10.5" style="25" customWidth="1"/>
    <col min="3868" max="3868" width="11.625" style="25" customWidth="1"/>
    <col min="3869" max="3869" width="2.125" style="25" customWidth="1"/>
    <col min="3870" max="4097" width="2.125" style="25"/>
    <col min="4098" max="4117" width="6.625" style="25" customWidth="1"/>
    <col min="4118" max="4118" width="6.375" style="25" customWidth="1"/>
    <col min="4119" max="4121" width="6.625" style="25" customWidth="1"/>
    <col min="4122" max="4122" width="7.5" style="25" customWidth="1"/>
    <col min="4123" max="4123" width="10.5" style="25" customWidth="1"/>
    <col min="4124" max="4124" width="11.625" style="25" customWidth="1"/>
    <col min="4125" max="4125" width="2.125" style="25" customWidth="1"/>
    <col min="4126" max="4353" width="2.125" style="25"/>
    <col min="4354" max="4373" width="6.625" style="25" customWidth="1"/>
    <col min="4374" max="4374" width="6.375" style="25" customWidth="1"/>
    <col min="4375" max="4377" width="6.625" style="25" customWidth="1"/>
    <col min="4378" max="4378" width="7.5" style="25" customWidth="1"/>
    <col min="4379" max="4379" width="10.5" style="25" customWidth="1"/>
    <col min="4380" max="4380" width="11.625" style="25" customWidth="1"/>
    <col min="4381" max="4381" width="2.125" style="25" customWidth="1"/>
    <col min="4382" max="4609" width="2.125" style="25"/>
    <col min="4610" max="4629" width="6.625" style="25" customWidth="1"/>
    <col min="4630" max="4630" width="6.375" style="25" customWidth="1"/>
    <col min="4631" max="4633" width="6.625" style="25" customWidth="1"/>
    <col min="4634" max="4634" width="7.5" style="25" customWidth="1"/>
    <col min="4635" max="4635" width="10.5" style="25" customWidth="1"/>
    <col min="4636" max="4636" width="11.625" style="25" customWidth="1"/>
    <col min="4637" max="4637" width="2.125" style="25" customWidth="1"/>
    <col min="4638" max="4865" width="2.125" style="25"/>
    <col min="4866" max="4885" width="6.625" style="25" customWidth="1"/>
    <col min="4886" max="4886" width="6.375" style="25" customWidth="1"/>
    <col min="4887" max="4889" width="6.625" style="25" customWidth="1"/>
    <col min="4890" max="4890" width="7.5" style="25" customWidth="1"/>
    <col min="4891" max="4891" width="10.5" style="25" customWidth="1"/>
    <col min="4892" max="4892" width="11.625" style="25" customWidth="1"/>
    <col min="4893" max="4893" width="2.125" style="25" customWidth="1"/>
    <col min="4894" max="5121" width="2.125" style="25"/>
    <col min="5122" max="5141" width="6.625" style="25" customWidth="1"/>
    <col min="5142" max="5142" width="6.375" style="25" customWidth="1"/>
    <col min="5143" max="5145" width="6.625" style="25" customWidth="1"/>
    <col min="5146" max="5146" width="7.5" style="25" customWidth="1"/>
    <col min="5147" max="5147" width="10.5" style="25" customWidth="1"/>
    <col min="5148" max="5148" width="11.625" style="25" customWidth="1"/>
    <col min="5149" max="5149" width="2.125" style="25" customWidth="1"/>
    <col min="5150" max="5377" width="2.125" style="25"/>
    <col min="5378" max="5397" width="6.625" style="25" customWidth="1"/>
    <col min="5398" max="5398" width="6.375" style="25" customWidth="1"/>
    <col min="5399" max="5401" width="6.625" style="25" customWidth="1"/>
    <col min="5402" max="5402" width="7.5" style="25" customWidth="1"/>
    <col min="5403" max="5403" width="10.5" style="25" customWidth="1"/>
    <col min="5404" max="5404" width="11.625" style="25" customWidth="1"/>
    <col min="5405" max="5405" width="2.125" style="25" customWidth="1"/>
    <col min="5406" max="5633" width="2.125" style="25"/>
    <col min="5634" max="5653" width="6.625" style="25" customWidth="1"/>
    <col min="5654" max="5654" width="6.375" style="25" customWidth="1"/>
    <col min="5655" max="5657" width="6.625" style="25" customWidth="1"/>
    <col min="5658" max="5658" width="7.5" style="25" customWidth="1"/>
    <col min="5659" max="5659" width="10.5" style="25" customWidth="1"/>
    <col min="5660" max="5660" width="11.625" style="25" customWidth="1"/>
    <col min="5661" max="5661" width="2.125" style="25" customWidth="1"/>
    <col min="5662" max="5889" width="2.125" style="25"/>
    <col min="5890" max="5909" width="6.625" style="25" customWidth="1"/>
    <col min="5910" max="5910" width="6.375" style="25" customWidth="1"/>
    <col min="5911" max="5913" width="6.625" style="25" customWidth="1"/>
    <col min="5914" max="5914" width="7.5" style="25" customWidth="1"/>
    <col min="5915" max="5915" width="10.5" style="25" customWidth="1"/>
    <col min="5916" max="5916" width="11.625" style="25" customWidth="1"/>
    <col min="5917" max="5917" width="2.125" style="25" customWidth="1"/>
    <col min="5918" max="6145" width="2.125" style="25"/>
    <col min="6146" max="6165" width="6.625" style="25" customWidth="1"/>
    <col min="6166" max="6166" width="6.375" style="25" customWidth="1"/>
    <col min="6167" max="6169" width="6.625" style="25" customWidth="1"/>
    <col min="6170" max="6170" width="7.5" style="25" customWidth="1"/>
    <col min="6171" max="6171" width="10.5" style="25" customWidth="1"/>
    <col min="6172" max="6172" width="11.625" style="25" customWidth="1"/>
    <col min="6173" max="6173" width="2.125" style="25" customWidth="1"/>
    <col min="6174" max="6401" width="2.125" style="25"/>
    <col min="6402" max="6421" width="6.625" style="25" customWidth="1"/>
    <col min="6422" max="6422" width="6.375" style="25" customWidth="1"/>
    <col min="6423" max="6425" width="6.625" style="25" customWidth="1"/>
    <col min="6426" max="6426" width="7.5" style="25" customWidth="1"/>
    <col min="6427" max="6427" width="10.5" style="25" customWidth="1"/>
    <col min="6428" max="6428" width="11.625" style="25" customWidth="1"/>
    <col min="6429" max="6429" width="2.125" style="25" customWidth="1"/>
    <col min="6430" max="6657" width="2.125" style="25"/>
    <col min="6658" max="6677" width="6.625" style="25" customWidth="1"/>
    <col min="6678" max="6678" width="6.375" style="25" customWidth="1"/>
    <col min="6679" max="6681" width="6.625" style="25" customWidth="1"/>
    <col min="6682" max="6682" width="7.5" style="25" customWidth="1"/>
    <col min="6683" max="6683" width="10.5" style="25" customWidth="1"/>
    <col min="6684" max="6684" width="11.625" style="25" customWidth="1"/>
    <col min="6685" max="6685" width="2.125" style="25" customWidth="1"/>
    <col min="6686" max="6913" width="2.125" style="25"/>
    <col min="6914" max="6933" width="6.625" style="25" customWidth="1"/>
    <col min="6934" max="6934" width="6.375" style="25" customWidth="1"/>
    <col min="6935" max="6937" width="6.625" style="25" customWidth="1"/>
    <col min="6938" max="6938" width="7.5" style="25" customWidth="1"/>
    <col min="6939" max="6939" width="10.5" style="25" customWidth="1"/>
    <col min="6940" max="6940" width="11.625" style="25" customWidth="1"/>
    <col min="6941" max="6941" width="2.125" style="25" customWidth="1"/>
    <col min="6942" max="7169" width="2.125" style="25"/>
    <col min="7170" max="7189" width="6.625" style="25" customWidth="1"/>
    <col min="7190" max="7190" width="6.375" style="25" customWidth="1"/>
    <col min="7191" max="7193" width="6.625" style="25" customWidth="1"/>
    <col min="7194" max="7194" width="7.5" style="25" customWidth="1"/>
    <col min="7195" max="7195" width="10.5" style="25" customWidth="1"/>
    <col min="7196" max="7196" width="11.625" style="25" customWidth="1"/>
    <col min="7197" max="7197" width="2.125" style="25" customWidth="1"/>
    <col min="7198" max="7425" width="2.125" style="25"/>
    <col min="7426" max="7445" width="6.625" style="25" customWidth="1"/>
    <col min="7446" max="7446" width="6.375" style="25" customWidth="1"/>
    <col min="7447" max="7449" width="6.625" style="25" customWidth="1"/>
    <col min="7450" max="7450" width="7.5" style="25" customWidth="1"/>
    <col min="7451" max="7451" width="10.5" style="25" customWidth="1"/>
    <col min="7452" max="7452" width="11.625" style="25" customWidth="1"/>
    <col min="7453" max="7453" width="2.125" style="25" customWidth="1"/>
    <col min="7454" max="7681" width="2.125" style="25"/>
    <col min="7682" max="7701" width="6.625" style="25" customWidth="1"/>
    <col min="7702" max="7702" width="6.375" style="25" customWidth="1"/>
    <col min="7703" max="7705" width="6.625" style="25" customWidth="1"/>
    <col min="7706" max="7706" width="7.5" style="25" customWidth="1"/>
    <col min="7707" max="7707" width="10.5" style="25" customWidth="1"/>
    <col min="7708" max="7708" width="11.625" style="25" customWidth="1"/>
    <col min="7709" max="7709" width="2.125" style="25" customWidth="1"/>
    <col min="7710" max="7937" width="2.125" style="25"/>
    <col min="7938" max="7957" width="6.625" style="25" customWidth="1"/>
    <col min="7958" max="7958" width="6.375" style="25" customWidth="1"/>
    <col min="7959" max="7961" width="6.625" style="25" customWidth="1"/>
    <col min="7962" max="7962" width="7.5" style="25" customWidth="1"/>
    <col min="7963" max="7963" width="10.5" style="25" customWidth="1"/>
    <col min="7964" max="7964" width="11.625" style="25" customWidth="1"/>
    <col min="7965" max="7965" width="2.125" style="25" customWidth="1"/>
    <col min="7966" max="8193" width="2.125" style="25"/>
    <col min="8194" max="8213" width="6.625" style="25" customWidth="1"/>
    <col min="8214" max="8214" width="6.375" style="25" customWidth="1"/>
    <col min="8215" max="8217" width="6.625" style="25" customWidth="1"/>
    <col min="8218" max="8218" width="7.5" style="25" customWidth="1"/>
    <col min="8219" max="8219" width="10.5" style="25" customWidth="1"/>
    <col min="8220" max="8220" width="11.625" style="25" customWidth="1"/>
    <col min="8221" max="8221" width="2.125" style="25" customWidth="1"/>
    <col min="8222" max="8449" width="2.125" style="25"/>
    <col min="8450" max="8469" width="6.625" style="25" customWidth="1"/>
    <col min="8470" max="8470" width="6.375" style="25" customWidth="1"/>
    <col min="8471" max="8473" width="6.625" style="25" customWidth="1"/>
    <col min="8474" max="8474" width="7.5" style="25" customWidth="1"/>
    <col min="8475" max="8475" width="10.5" style="25" customWidth="1"/>
    <col min="8476" max="8476" width="11.625" style="25" customWidth="1"/>
    <col min="8477" max="8477" width="2.125" style="25" customWidth="1"/>
    <col min="8478" max="8705" width="2.125" style="25"/>
    <col min="8706" max="8725" width="6.625" style="25" customWidth="1"/>
    <col min="8726" max="8726" width="6.375" style="25" customWidth="1"/>
    <col min="8727" max="8729" width="6.625" style="25" customWidth="1"/>
    <col min="8730" max="8730" width="7.5" style="25" customWidth="1"/>
    <col min="8731" max="8731" width="10.5" style="25" customWidth="1"/>
    <col min="8732" max="8732" width="11.625" style="25" customWidth="1"/>
    <col min="8733" max="8733" width="2.125" style="25" customWidth="1"/>
    <col min="8734" max="8961" width="2.125" style="25"/>
    <col min="8962" max="8981" width="6.625" style="25" customWidth="1"/>
    <col min="8982" max="8982" width="6.375" style="25" customWidth="1"/>
    <col min="8983" max="8985" width="6.625" style="25" customWidth="1"/>
    <col min="8986" max="8986" width="7.5" style="25" customWidth="1"/>
    <col min="8987" max="8987" width="10.5" style="25" customWidth="1"/>
    <col min="8988" max="8988" width="11.625" style="25" customWidth="1"/>
    <col min="8989" max="8989" width="2.125" style="25" customWidth="1"/>
    <col min="8990" max="9217" width="2.125" style="25"/>
    <col min="9218" max="9237" width="6.625" style="25" customWidth="1"/>
    <col min="9238" max="9238" width="6.375" style="25" customWidth="1"/>
    <col min="9239" max="9241" width="6.625" style="25" customWidth="1"/>
    <col min="9242" max="9242" width="7.5" style="25" customWidth="1"/>
    <col min="9243" max="9243" width="10.5" style="25" customWidth="1"/>
    <col min="9244" max="9244" width="11.625" style="25" customWidth="1"/>
    <col min="9245" max="9245" width="2.125" style="25" customWidth="1"/>
    <col min="9246" max="9473" width="2.125" style="25"/>
    <col min="9474" max="9493" width="6.625" style="25" customWidth="1"/>
    <col min="9494" max="9494" width="6.375" style="25" customWidth="1"/>
    <col min="9495" max="9497" width="6.625" style="25" customWidth="1"/>
    <col min="9498" max="9498" width="7.5" style="25" customWidth="1"/>
    <col min="9499" max="9499" width="10.5" style="25" customWidth="1"/>
    <col min="9500" max="9500" width="11.625" style="25" customWidth="1"/>
    <col min="9501" max="9501" width="2.125" style="25" customWidth="1"/>
    <col min="9502" max="9729" width="2.125" style="25"/>
    <col min="9730" max="9749" width="6.625" style="25" customWidth="1"/>
    <col min="9750" max="9750" width="6.375" style="25" customWidth="1"/>
    <col min="9751" max="9753" width="6.625" style="25" customWidth="1"/>
    <col min="9754" max="9754" width="7.5" style="25" customWidth="1"/>
    <col min="9755" max="9755" width="10.5" style="25" customWidth="1"/>
    <col min="9756" max="9756" width="11.625" style="25" customWidth="1"/>
    <col min="9757" max="9757" width="2.125" style="25" customWidth="1"/>
    <col min="9758" max="9985" width="2.125" style="25"/>
    <col min="9986" max="10005" width="6.625" style="25" customWidth="1"/>
    <col min="10006" max="10006" width="6.375" style="25" customWidth="1"/>
    <col min="10007" max="10009" width="6.625" style="25" customWidth="1"/>
    <col min="10010" max="10010" width="7.5" style="25" customWidth="1"/>
    <col min="10011" max="10011" width="10.5" style="25" customWidth="1"/>
    <col min="10012" max="10012" width="11.625" style="25" customWidth="1"/>
    <col min="10013" max="10013" width="2.125" style="25" customWidth="1"/>
    <col min="10014" max="10241" width="2.125" style="25"/>
    <col min="10242" max="10261" width="6.625" style="25" customWidth="1"/>
    <col min="10262" max="10262" width="6.375" style="25" customWidth="1"/>
    <col min="10263" max="10265" width="6.625" style="25" customWidth="1"/>
    <col min="10266" max="10266" width="7.5" style="25" customWidth="1"/>
    <col min="10267" max="10267" width="10.5" style="25" customWidth="1"/>
    <col min="10268" max="10268" width="11.625" style="25" customWidth="1"/>
    <col min="10269" max="10269" width="2.125" style="25" customWidth="1"/>
    <col min="10270" max="10497" width="2.125" style="25"/>
    <col min="10498" max="10517" width="6.625" style="25" customWidth="1"/>
    <col min="10518" max="10518" width="6.375" style="25" customWidth="1"/>
    <col min="10519" max="10521" width="6.625" style="25" customWidth="1"/>
    <col min="10522" max="10522" width="7.5" style="25" customWidth="1"/>
    <col min="10523" max="10523" width="10.5" style="25" customWidth="1"/>
    <col min="10524" max="10524" width="11.625" style="25" customWidth="1"/>
    <col min="10525" max="10525" width="2.125" style="25" customWidth="1"/>
    <col min="10526" max="10753" width="2.125" style="25"/>
    <col min="10754" max="10773" width="6.625" style="25" customWidth="1"/>
    <col min="10774" max="10774" width="6.375" style="25" customWidth="1"/>
    <col min="10775" max="10777" width="6.625" style="25" customWidth="1"/>
    <col min="10778" max="10778" width="7.5" style="25" customWidth="1"/>
    <col min="10779" max="10779" width="10.5" style="25" customWidth="1"/>
    <col min="10780" max="10780" width="11.625" style="25" customWidth="1"/>
    <col min="10781" max="10781" width="2.125" style="25" customWidth="1"/>
    <col min="10782" max="11009" width="2.125" style="25"/>
    <col min="11010" max="11029" width="6.625" style="25" customWidth="1"/>
    <col min="11030" max="11030" width="6.375" style="25" customWidth="1"/>
    <col min="11031" max="11033" width="6.625" style="25" customWidth="1"/>
    <col min="11034" max="11034" width="7.5" style="25" customWidth="1"/>
    <col min="11035" max="11035" width="10.5" style="25" customWidth="1"/>
    <col min="11036" max="11036" width="11.625" style="25" customWidth="1"/>
    <col min="11037" max="11037" width="2.125" style="25" customWidth="1"/>
    <col min="11038" max="11265" width="2.125" style="25"/>
    <col min="11266" max="11285" width="6.625" style="25" customWidth="1"/>
    <col min="11286" max="11286" width="6.375" style="25" customWidth="1"/>
    <col min="11287" max="11289" width="6.625" style="25" customWidth="1"/>
    <col min="11290" max="11290" width="7.5" style="25" customWidth="1"/>
    <col min="11291" max="11291" width="10.5" style="25" customWidth="1"/>
    <col min="11292" max="11292" width="11.625" style="25" customWidth="1"/>
    <col min="11293" max="11293" width="2.125" style="25" customWidth="1"/>
    <col min="11294" max="11521" width="2.125" style="25"/>
    <col min="11522" max="11541" width="6.625" style="25" customWidth="1"/>
    <col min="11542" max="11542" width="6.375" style="25" customWidth="1"/>
    <col min="11543" max="11545" width="6.625" style="25" customWidth="1"/>
    <col min="11546" max="11546" width="7.5" style="25" customWidth="1"/>
    <col min="11547" max="11547" width="10.5" style="25" customWidth="1"/>
    <col min="11548" max="11548" width="11.625" style="25" customWidth="1"/>
    <col min="11549" max="11549" width="2.125" style="25" customWidth="1"/>
    <col min="11550" max="11777" width="2.125" style="25"/>
    <col min="11778" max="11797" width="6.625" style="25" customWidth="1"/>
    <col min="11798" max="11798" width="6.375" style="25" customWidth="1"/>
    <col min="11799" max="11801" width="6.625" style="25" customWidth="1"/>
    <col min="11802" max="11802" width="7.5" style="25" customWidth="1"/>
    <col min="11803" max="11803" width="10.5" style="25" customWidth="1"/>
    <col min="11804" max="11804" width="11.625" style="25" customWidth="1"/>
    <col min="11805" max="11805" width="2.125" style="25" customWidth="1"/>
    <col min="11806" max="12033" width="2.125" style="25"/>
    <col min="12034" max="12053" width="6.625" style="25" customWidth="1"/>
    <col min="12054" max="12054" width="6.375" style="25" customWidth="1"/>
    <col min="12055" max="12057" width="6.625" style="25" customWidth="1"/>
    <col min="12058" max="12058" width="7.5" style="25" customWidth="1"/>
    <col min="12059" max="12059" width="10.5" style="25" customWidth="1"/>
    <col min="12060" max="12060" width="11.625" style="25" customWidth="1"/>
    <col min="12061" max="12061" width="2.125" style="25" customWidth="1"/>
    <col min="12062" max="12289" width="2.125" style="25"/>
    <col min="12290" max="12309" width="6.625" style="25" customWidth="1"/>
    <col min="12310" max="12310" width="6.375" style="25" customWidth="1"/>
    <col min="12311" max="12313" width="6.625" style="25" customWidth="1"/>
    <col min="12314" max="12314" width="7.5" style="25" customWidth="1"/>
    <col min="12315" max="12315" width="10.5" style="25" customWidth="1"/>
    <col min="12316" max="12316" width="11.625" style="25" customWidth="1"/>
    <col min="12317" max="12317" width="2.125" style="25" customWidth="1"/>
    <col min="12318" max="12545" width="2.125" style="25"/>
    <col min="12546" max="12565" width="6.625" style="25" customWidth="1"/>
    <col min="12566" max="12566" width="6.375" style="25" customWidth="1"/>
    <col min="12567" max="12569" width="6.625" style="25" customWidth="1"/>
    <col min="12570" max="12570" width="7.5" style="25" customWidth="1"/>
    <col min="12571" max="12571" width="10.5" style="25" customWidth="1"/>
    <col min="12572" max="12572" width="11.625" style="25" customWidth="1"/>
    <col min="12573" max="12573" width="2.125" style="25" customWidth="1"/>
    <col min="12574" max="12801" width="2.125" style="25"/>
    <col min="12802" max="12821" width="6.625" style="25" customWidth="1"/>
    <col min="12822" max="12822" width="6.375" style="25" customWidth="1"/>
    <col min="12823" max="12825" width="6.625" style="25" customWidth="1"/>
    <col min="12826" max="12826" width="7.5" style="25" customWidth="1"/>
    <col min="12827" max="12827" width="10.5" style="25" customWidth="1"/>
    <col min="12828" max="12828" width="11.625" style="25" customWidth="1"/>
    <col min="12829" max="12829" width="2.125" style="25" customWidth="1"/>
    <col min="12830" max="13057" width="2.125" style="25"/>
    <col min="13058" max="13077" width="6.625" style="25" customWidth="1"/>
    <col min="13078" max="13078" width="6.375" style="25" customWidth="1"/>
    <col min="13079" max="13081" width="6.625" style="25" customWidth="1"/>
    <col min="13082" max="13082" width="7.5" style="25" customWidth="1"/>
    <col min="13083" max="13083" width="10.5" style="25" customWidth="1"/>
    <col min="13084" max="13084" width="11.625" style="25" customWidth="1"/>
    <col min="13085" max="13085" width="2.125" style="25" customWidth="1"/>
    <col min="13086" max="13313" width="2.125" style="25"/>
    <col min="13314" max="13333" width="6.625" style="25" customWidth="1"/>
    <col min="13334" max="13334" width="6.375" style="25" customWidth="1"/>
    <col min="13335" max="13337" width="6.625" style="25" customWidth="1"/>
    <col min="13338" max="13338" width="7.5" style="25" customWidth="1"/>
    <col min="13339" max="13339" width="10.5" style="25" customWidth="1"/>
    <col min="13340" max="13340" width="11.625" style="25" customWidth="1"/>
    <col min="13341" max="13341" width="2.125" style="25" customWidth="1"/>
    <col min="13342" max="13569" width="2.125" style="25"/>
    <col min="13570" max="13589" width="6.625" style="25" customWidth="1"/>
    <col min="13590" max="13590" width="6.375" style="25" customWidth="1"/>
    <col min="13591" max="13593" width="6.625" style="25" customWidth="1"/>
    <col min="13594" max="13594" width="7.5" style="25" customWidth="1"/>
    <col min="13595" max="13595" width="10.5" style="25" customWidth="1"/>
    <col min="13596" max="13596" width="11.625" style="25" customWidth="1"/>
    <col min="13597" max="13597" width="2.125" style="25" customWidth="1"/>
    <col min="13598" max="13825" width="2.125" style="25"/>
    <col min="13826" max="13845" width="6.625" style="25" customWidth="1"/>
    <col min="13846" max="13846" width="6.375" style="25" customWidth="1"/>
    <col min="13847" max="13849" width="6.625" style="25" customWidth="1"/>
    <col min="13850" max="13850" width="7.5" style="25" customWidth="1"/>
    <col min="13851" max="13851" width="10.5" style="25" customWidth="1"/>
    <col min="13852" max="13852" width="11.625" style="25" customWidth="1"/>
    <col min="13853" max="13853" width="2.125" style="25" customWidth="1"/>
    <col min="13854" max="14081" width="2.125" style="25"/>
    <col min="14082" max="14101" width="6.625" style="25" customWidth="1"/>
    <col min="14102" max="14102" width="6.375" style="25" customWidth="1"/>
    <col min="14103" max="14105" width="6.625" style="25" customWidth="1"/>
    <col min="14106" max="14106" width="7.5" style="25" customWidth="1"/>
    <col min="14107" max="14107" width="10.5" style="25" customWidth="1"/>
    <col min="14108" max="14108" width="11.625" style="25" customWidth="1"/>
    <col min="14109" max="14109" width="2.125" style="25" customWidth="1"/>
    <col min="14110" max="14337" width="2.125" style="25"/>
    <col min="14338" max="14357" width="6.625" style="25" customWidth="1"/>
    <col min="14358" max="14358" width="6.375" style="25" customWidth="1"/>
    <col min="14359" max="14361" width="6.625" style="25" customWidth="1"/>
    <col min="14362" max="14362" width="7.5" style="25" customWidth="1"/>
    <col min="14363" max="14363" width="10.5" style="25" customWidth="1"/>
    <col min="14364" max="14364" width="11.625" style="25" customWidth="1"/>
    <col min="14365" max="14365" width="2.125" style="25" customWidth="1"/>
    <col min="14366" max="14593" width="2.125" style="25"/>
    <col min="14594" max="14613" width="6.625" style="25" customWidth="1"/>
    <col min="14614" max="14614" width="6.375" style="25" customWidth="1"/>
    <col min="14615" max="14617" width="6.625" style="25" customWidth="1"/>
    <col min="14618" max="14618" width="7.5" style="25" customWidth="1"/>
    <col min="14619" max="14619" width="10.5" style="25" customWidth="1"/>
    <col min="14620" max="14620" width="11.625" style="25" customWidth="1"/>
    <col min="14621" max="14621" width="2.125" style="25" customWidth="1"/>
    <col min="14622" max="14849" width="2.125" style="25"/>
    <col min="14850" max="14869" width="6.625" style="25" customWidth="1"/>
    <col min="14870" max="14870" width="6.375" style="25" customWidth="1"/>
    <col min="14871" max="14873" width="6.625" style="25" customWidth="1"/>
    <col min="14874" max="14874" width="7.5" style="25" customWidth="1"/>
    <col min="14875" max="14875" width="10.5" style="25" customWidth="1"/>
    <col min="14876" max="14876" width="11.625" style="25" customWidth="1"/>
    <col min="14877" max="14877" width="2.125" style="25" customWidth="1"/>
    <col min="14878" max="15105" width="2.125" style="25"/>
    <col min="15106" max="15125" width="6.625" style="25" customWidth="1"/>
    <col min="15126" max="15126" width="6.375" style="25" customWidth="1"/>
    <col min="15127" max="15129" width="6.625" style="25" customWidth="1"/>
    <col min="15130" max="15130" width="7.5" style="25" customWidth="1"/>
    <col min="15131" max="15131" width="10.5" style="25" customWidth="1"/>
    <col min="15132" max="15132" width="11.625" style="25" customWidth="1"/>
    <col min="15133" max="15133" width="2.125" style="25" customWidth="1"/>
    <col min="15134" max="15361" width="2.125" style="25"/>
    <col min="15362" max="15381" width="6.625" style="25" customWidth="1"/>
    <col min="15382" max="15382" width="6.375" style="25" customWidth="1"/>
    <col min="15383" max="15385" width="6.625" style="25" customWidth="1"/>
    <col min="15386" max="15386" width="7.5" style="25" customWidth="1"/>
    <col min="15387" max="15387" width="10.5" style="25" customWidth="1"/>
    <col min="15388" max="15388" width="11.625" style="25" customWidth="1"/>
    <col min="15389" max="15389" width="2.125" style="25" customWidth="1"/>
    <col min="15390" max="15617" width="2.125" style="25"/>
    <col min="15618" max="15637" width="6.625" style="25" customWidth="1"/>
    <col min="15638" max="15638" width="6.375" style="25" customWidth="1"/>
    <col min="15639" max="15641" width="6.625" style="25" customWidth="1"/>
    <col min="15642" max="15642" width="7.5" style="25" customWidth="1"/>
    <col min="15643" max="15643" width="10.5" style="25" customWidth="1"/>
    <col min="15644" max="15644" width="11.625" style="25" customWidth="1"/>
    <col min="15645" max="15645" width="2.125" style="25" customWidth="1"/>
    <col min="15646" max="15873" width="2.125" style="25"/>
    <col min="15874" max="15893" width="6.625" style="25" customWidth="1"/>
    <col min="15894" max="15894" width="6.375" style="25" customWidth="1"/>
    <col min="15895" max="15897" width="6.625" style="25" customWidth="1"/>
    <col min="15898" max="15898" width="7.5" style="25" customWidth="1"/>
    <col min="15899" max="15899" width="10.5" style="25" customWidth="1"/>
    <col min="15900" max="15900" width="11.625" style="25" customWidth="1"/>
    <col min="15901" max="15901" width="2.125" style="25" customWidth="1"/>
    <col min="15902" max="16129" width="2.125" style="25"/>
    <col min="16130" max="16149" width="6.625" style="25" customWidth="1"/>
    <col min="16150" max="16150" width="6.375" style="25" customWidth="1"/>
    <col min="16151" max="16153" width="6.625" style="25" customWidth="1"/>
    <col min="16154" max="16154" width="7.5" style="25" customWidth="1"/>
    <col min="16155" max="16155" width="10.5" style="25" customWidth="1"/>
    <col min="16156" max="16156" width="11.625" style="25" customWidth="1"/>
    <col min="16157" max="16157" width="2.125" style="25" customWidth="1"/>
    <col min="16158" max="16384" width="2.125" style="25"/>
  </cols>
  <sheetData>
    <row r="1" spans="1:29">
      <c r="A1" s="23"/>
      <c r="B1" s="23"/>
      <c r="C1" s="23"/>
      <c r="D1" s="23"/>
      <c r="E1" s="23"/>
      <c r="F1" s="23"/>
      <c r="G1" s="23"/>
      <c r="H1" s="23"/>
      <c r="I1" s="23"/>
      <c r="J1" s="23"/>
      <c r="K1" s="23"/>
      <c r="L1" s="23"/>
      <c r="M1" s="23"/>
      <c r="N1" s="23"/>
      <c r="O1" s="23"/>
      <c r="P1" s="23"/>
      <c r="Q1" s="23"/>
      <c r="R1" s="23"/>
      <c r="S1" s="23"/>
      <c r="T1" s="23"/>
      <c r="U1" s="23"/>
      <c r="V1" s="23"/>
      <c r="W1" s="23"/>
      <c r="X1" s="23"/>
      <c r="Y1" s="23"/>
      <c r="Z1" s="23"/>
      <c r="AA1" s="24"/>
      <c r="AB1" s="23"/>
      <c r="AC1" s="23"/>
    </row>
    <row r="2" spans="1:29">
      <c r="A2" s="23"/>
      <c r="B2" s="26" t="s">
        <v>68</v>
      </c>
      <c r="C2" s="27"/>
      <c r="D2" s="27"/>
      <c r="E2" s="27"/>
      <c r="F2" s="27"/>
      <c r="G2" s="27"/>
      <c r="H2" s="27"/>
      <c r="I2" s="27"/>
      <c r="J2" s="27"/>
      <c r="K2" s="27"/>
      <c r="L2" s="27"/>
      <c r="M2" s="27"/>
      <c r="N2" s="27"/>
      <c r="O2" s="27"/>
      <c r="P2" s="27"/>
      <c r="Q2" s="27"/>
      <c r="R2" s="27"/>
      <c r="S2" s="27"/>
      <c r="T2" s="27"/>
      <c r="U2" s="27"/>
      <c r="V2" s="27"/>
      <c r="W2" s="27"/>
      <c r="X2" s="27"/>
      <c r="Y2" s="27"/>
      <c r="Z2" s="27"/>
      <c r="AA2" s="28"/>
      <c r="AB2" s="27"/>
      <c r="AC2" s="23"/>
    </row>
    <row r="3" spans="1:29" s="7" customFormat="1" ht="18.75">
      <c r="A3" s="29"/>
      <c r="B3" s="709" t="s">
        <v>69</v>
      </c>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29"/>
    </row>
    <row r="4" spans="1:29" s="7" customFormat="1" ht="18.75">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29"/>
    </row>
    <row r="5" spans="1:29" ht="18.75">
      <c r="A5" s="23"/>
      <c r="B5" s="31"/>
      <c r="C5" s="31"/>
      <c r="D5" s="31"/>
      <c r="E5" s="31"/>
      <c r="F5" s="31"/>
      <c r="G5" s="31"/>
      <c r="H5" s="31"/>
      <c r="I5" s="31"/>
      <c r="J5" s="31"/>
      <c r="K5" s="31"/>
      <c r="L5" s="31"/>
      <c r="M5" s="31"/>
      <c r="N5" s="31"/>
      <c r="O5" s="31"/>
      <c r="P5" s="31"/>
      <c r="Q5" s="31"/>
      <c r="R5" s="31"/>
      <c r="S5" s="31"/>
      <c r="T5" s="31"/>
      <c r="U5" s="31"/>
      <c r="V5" s="31"/>
      <c r="W5" s="702" t="s">
        <v>70</v>
      </c>
      <c r="X5" s="702"/>
      <c r="Y5" s="703"/>
      <c r="Z5" s="703"/>
      <c r="AA5" s="703"/>
      <c r="AB5" s="703"/>
      <c r="AC5" s="32"/>
    </row>
    <row r="6" spans="1:29" ht="15" thickBot="1">
      <c r="A6" s="23"/>
      <c r="B6" s="33"/>
      <c r="C6" s="33"/>
      <c r="D6" s="33"/>
      <c r="E6" s="33"/>
      <c r="F6" s="33"/>
      <c r="G6" s="33"/>
      <c r="H6" s="33"/>
      <c r="I6" s="33"/>
      <c r="J6" s="33"/>
      <c r="K6" s="33"/>
      <c r="L6" s="33"/>
      <c r="M6" s="33"/>
      <c r="N6" s="33"/>
      <c r="O6" s="33"/>
      <c r="P6" s="33"/>
      <c r="Q6" s="33"/>
      <c r="R6" s="33"/>
      <c r="S6" s="33"/>
      <c r="T6" s="33"/>
      <c r="U6" s="33"/>
      <c r="V6" s="33"/>
      <c r="W6" s="33"/>
      <c r="X6" s="33"/>
      <c r="Y6" s="33"/>
      <c r="Z6" s="34"/>
      <c r="AA6" s="28"/>
      <c r="AB6" s="34"/>
      <c r="AC6" s="35"/>
    </row>
    <row r="7" spans="1:29" ht="37.5" customHeight="1">
      <c r="A7" s="23"/>
      <c r="B7" s="710" t="s">
        <v>71</v>
      </c>
      <c r="C7" s="711"/>
      <c r="D7" s="711"/>
      <c r="E7" s="711"/>
      <c r="F7" s="711"/>
      <c r="G7" s="711"/>
      <c r="H7" s="711"/>
      <c r="I7" s="711"/>
      <c r="J7" s="712"/>
      <c r="K7" s="713" t="s">
        <v>72</v>
      </c>
      <c r="L7" s="714"/>
      <c r="M7" s="714"/>
      <c r="N7" s="714"/>
      <c r="O7" s="715"/>
      <c r="P7" s="716" t="s">
        <v>73</v>
      </c>
      <c r="Q7" s="717" t="s">
        <v>74</v>
      </c>
      <c r="R7" s="711"/>
      <c r="S7" s="711"/>
      <c r="T7" s="711"/>
      <c r="U7" s="715"/>
      <c r="V7" s="713" t="s">
        <v>75</v>
      </c>
      <c r="W7" s="714"/>
      <c r="X7" s="714"/>
      <c r="Y7" s="715"/>
      <c r="Z7" s="716" t="s">
        <v>76</v>
      </c>
      <c r="AA7" s="718" t="s">
        <v>77</v>
      </c>
      <c r="AB7" s="719" t="s">
        <v>78</v>
      </c>
      <c r="AC7" s="35"/>
    </row>
    <row r="8" spans="1:29" ht="37.5" customHeight="1">
      <c r="A8" s="23"/>
      <c r="B8" s="36"/>
      <c r="C8" s="697" t="s">
        <v>79</v>
      </c>
      <c r="D8" s="698"/>
      <c r="E8" s="698"/>
      <c r="F8" s="698"/>
      <c r="G8" s="698"/>
      <c r="H8" s="698"/>
      <c r="I8" s="698"/>
      <c r="J8" s="699"/>
      <c r="K8" s="700" t="s">
        <v>80</v>
      </c>
      <c r="L8" s="695" t="s">
        <v>81</v>
      </c>
      <c r="M8" s="706" t="s">
        <v>82</v>
      </c>
      <c r="N8" s="696" t="s">
        <v>83</v>
      </c>
      <c r="O8" s="724" t="s">
        <v>84</v>
      </c>
      <c r="P8" s="688"/>
      <c r="Q8" s="695" t="s">
        <v>85</v>
      </c>
      <c r="R8" s="696"/>
      <c r="S8" s="734" t="s">
        <v>86</v>
      </c>
      <c r="T8" s="731" t="s">
        <v>87</v>
      </c>
      <c r="U8" s="729" t="s">
        <v>88</v>
      </c>
      <c r="V8" s="691" t="s">
        <v>80</v>
      </c>
      <c r="W8" s="687" t="s">
        <v>89</v>
      </c>
      <c r="X8" s="687" t="s">
        <v>90</v>
      </c>
      <c r="Y8" s="690" t="s">
        <v>87</v>
      </c>
      <c r="Z8" s="688"/>
      <c r="AA8" s="700"/>
      <c r="AB8" s="720"/>
      <c r="AC8" s="35"/>
    </row>
    <row r="9" spans="1:29" ht="37.5" customHeight="1">
      <c r="A9" s="23"/>
      <c r="B9" s="36"/>
      <c r="C9" s="688" t="s">
        <v>91</v>
      </c>
      <c r="D9" s="688" t="s">
        <v>92</v>
      </c>
      <c r="E9" s="688" t="s">
        <v>93</v>
      </c>
      <c r="F9" s="688" t="s">
        <v>94</v>
      </c>
      <c r="G9" s="693" t="s">
        <v>95</v>
      </c>
      <c r="H9" s="693" t="s">
        <v>96</v>
      </c>
      <c r="I9" s="688" t="s">
        <v>97</v>
      </c>
      <c r="J9" s="688" t="s">
        <v>87</v>
      </c>
      <c r="K9" s="700"/>
      <c r="L9" s="704"/>
      <c r="M9" s="707"/>
      <c r="N9" s="727"/>
      <c r="O9" s="725"/>
      <c r="P9" s="688"/>
      <c r="Q9" s="186"/>
      <c r="R9" s="722" t="s">
        <v>98</v>
      </c>
      <c r="S9" s="735"/>
      <c r="T9" s="732"/>
      <c r="U9" s="729"/>
      <c r="V9" s="691"/>
      <c r="W9" s="688"/>
      <c r="X9" s="688"/>
      <c r="Y9" s="691"/>
      <c r="Z9" s="688"/>
      <c r="AA9" s="700"/>
      <c r="AB9" s="720"/>
      <c r="AC9" s="35"/>
    </row>
    <row r="10" spans="1:29" ht="37.5" customHeight="1">
      <c r="A10" s="23"/>
      <c r="B10" s="191" t="s">
        <v>333</v>
      </c>
      <c r="C10" s="689"/>
      <c r="D10" s="689"/>
      <c r="E10" s="689"/>
      <c r="F10" s="689"/>
      <c r="G10" s="694"/>
      <c r="H10" s="694"/>
      <c r="I10" s="689"/>
      <c r="J10" s="689"/>
      <c r="K10" s="701"/>
      <c r="L10" s="705"/>
      <c r="M10" s="708"/>
      <c r="N10" s="728"/>
      <c r="O10" s="726"/>
      <c r="P10" s="689"/>
      <c r="Q10" s="187"/>
      <c r="R10" s="723"/>
      <c r="S10" s="736"/>
      <c r="T10" s="733"/>
      <c r="U10" s="730"/>
      <c r="V10" s="692"/>
      <c r="W10" s="689"/>
      <c r="X10" s="689"/>
      <c r="Y10" s="692"/>
      <c r="Z10" s="689"/>
      <c r="AA10" s="701"/>
      <c r="AB10" s="721"/>
      <c r="AC10" s="35"/>
    </row>
    <row r="11" spans="1:29" ht="13.5">
      <c r="A11" s="23"/>
      <c r="B11" s="37"/>
      <c r="C11" s="38"/>
      <c r="D11" s="38"/>
      <c r="E11" s="38"/>
      <c r="F11" s="38"/>
      <c r="G11" s="38"/>
      <c r="H11" s="38"/>
      <c r="I11" s="38"/>
      <c r="J11" s="38"/>
      <c r="K11" s="38" t="s">
        <v>99</v>
      </c>
      <c r="L11" s="183" t="s">
        <v>99</v>
      </c>
      <c r="M11" s="184" t="s">
        <v>99</v>
      </c>
      <c r="N11" s="184" t="s">
        <v>99</v>
      </c>
      <c r="O11" s="185" t="s">
        <v>99</v>
      </c>
      <c r="P11" s="38" t="s">
        <v>99</v>
      </c>
      <c r="Q11" s="183" t="s">
        <v>99</v>
      </c>
      <c r="R11" s="184" t="s">
        <v>99</v>
      </c>
      <c r="S11" s="184" t="s">
        <v>99</v>
      </c>
      <c r="T11" s="184" t="s">
        <v>99</v>
      </c>
      <c r="U11" s="188" t="s">
        <v>99</v>
      </c>
      <c r="V11" s="38" t="s">
        <v>99</v>
      </c>
      <c r="W11" s="38" t="s">
        <v>99</v>
      </c>
      <c r="X11" s="38" t="s">
        <v>99</v>
      </c>
      <c r="Y11" s="38" t="s">
        <v>99</v>
      </c>
      <c r="Z11" s="39"/>
      <c r="AA11" s="40" t="s">
        <v>100</v>
      </c>
      <c r="AB11" s="41"/>
      <c r="AC11" s="42"/>
    </row>
    <row r="12" spans="1:29" ht="56.25" customHeight="1" thickBot="1">
      <c r="A12" s="23"/>
      <c r="B12" s="285" t="s">
        <v>333</v>
      </c>
      <c r="C12" s="286"/>
      <c r="D12" s="287"/>
      <c r="E12" s="287"/>
      <c r="F12" s="287"/>
      <c r="G12" s="287"/>
      <c r="H12" s="288"/>
      <c r="I12" s="288"/>
      <c r="J12" s="286"/>
      <c r="K12" s="192">
        <f>SUM(L12:O12)</f>
        <v>0</v>
      </c>
      <c r="L12" s="289"/>
      <c r="M12" s="290"/>
      <c r="N12" s="290"/>
      <c r="O12" s="291"/>
      <c r="P12" s="292"/>
      <c r="Q12" s="289"/>
      <c r="R12" s="290"/>
      <c r="S12" s="293"/>
      <c r="T12" s="290"/>
      <c r="U12" s="193">
        <f>Q12+S12+T12</f>
        <v>0</v>
      </c>
      <c r="V12" s="258">
        <f>SUM(W12:Y12)</f>
        <v>0</v>
      </c>
      <c r="W12" s="259">
        <f>'第３－２号様式'!D23+'第３－２号様式'!E23</f>
        <v>0</v>
      </c>
      <c r="X12" s="258">
        <f>'第３－２号様式'!F23+'第３－２号様式'!G23</f>
        <v>0</v>
      </c>
      <c r="Y12" s="259">
        <f>'第３－２号様式'!H23+'第３－２号様式'!I23</f>
        <v>0</v>
      </c>
      <c r="Z12" s="294"/>
      <c r="AA12" s="266">
        <f>'第３－１号様式②'!B4</f>
        <v>0</v>
      </c>
      <c r="AB12" s="295"/>
      <c r="AC12" s="42"/>
    </row>
    <row r="13" spans="1:29">
      <c r="A13" s="2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43"/>
      <c r="AB13" s="33"/>
      <c r="AC13" s="42"/>
    </row>
    <row r="14" spans="1:29" ht="24.95" customHeight="1">
      <c r="A14" s="23"/>
      <c r="B14" s="44" t="s">
        <v>101</v>
      </c>
      <c r="C14" s="45"/>
      <c r="D14" s="45"/>
      <c r="E14" s="46"/>
      <c r="F14" s="46"/>
      <c r="G14" s="45"/>
      <c r="H14" s="45"/>
      <c r="I14" s="45"/>
      <c r="J14" s="45"/>
      <c r="K14" s="45"/>
      <c r="L14" s="45"/>
      <c r="M14" s="45"/>
      <c r="N14" s="45"/>
      <c r="O14" s="45"/>
      <c r="P14" s="45"/>
      <c r="Q14" s="45"/>
      <c r="R14" s="45"/>
      <c r="S14" s="45"/>
      <c r="T14" s="45"/>
      <c r="U14" s="45"/>
      <c r="V14" s="45"/>
      <c r="W14" s="45"/>
      <c r="X14" s="45"/>
      <c r="Y14" s="45"/>
      <c r="Z14" s="45"/>
      <c r="AA14" s="45"/>
      <c r="AB14" s="45"/>
      <c r="AC14" s="47"/>
    </row>
    <row r="15" spans="1:29" ht="24.95" customHeight="1">
      <c r="A15" s="23"/>
      <c r="B15" s="44" t="s">
        <v>102</v>
      </c>
      <c r="C15" s="45"/>
      <c r="D15" s="45"/>
      <c r="E15" s="46"/>
      <c r="F15" s="46"/>
      <c r="G15" s="45"/>
      <c r="H15" s="45"/>
      <c r="I15" s="45"/>
      <c r="J15" s="45"/>
      <c r="K15" s="45"/>
      <c r="L15" s="45"/>
      <c r="M15" s="45"/>
      <c r="N15" s="45"/>
      <c r="O15" s="45"/>
      <c r="P15" s="45"/>
      <c r="Q15" s="45"/>
      <c r="R15" s="45"/>
      <c r="S15" s="45"/>
      <c r="T15" s="45"/>
      <c r="U15" s="45"/>
      <c r="V15" s="45"/>
      <c r="W15" s="45"/>
      <c r="X15" s="45"/>
      <c r="Y15" s="45"/>
      <c r="Z15" s="45"/>
      <c r="AA15" s="45"/>
      <c r="AB15" s="45"/>
      <c r="AC15" s="47"/>
    </row>
    <row r="16" spans="1:29" ht="24.95" customHeight="1">
      <c r="A16" s="23"/>
      <c r="B16" s="44" t="s">
        <v>103</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7"/>
    </row>
    <row r="17" spans="1:29" ht="24.95" customHeight="1">
      <c r="A17" s="23"/>
      <c r="B17" s="686" t="s">
        <v>104</v>
      </c>
      <c r="C17" s="686"/>
      <c r="D17" s="68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47"/>
    </row>
    <row r="18" spans="1:29" ht="24.95" customHeight="1">
      <c r="A18" s="23"/>
      <c r="B18" s="44" t="s">
        <v>105</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8"/>
    </row>
    <row r="19" spans="1:29" ht="24.95" customHeight="1">
      <c r="A19" s="23"/>
      <c r="B19" s="44" t="s">
        <v>106</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7"/>
    </row>
    <row r="20" spans="1:29" ht="24.95" customHeight="1">
      <c r="A20" s="23"/>
      <c r="B20" s="44" t="s">
        <v>107</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7"/>
    </row>
    <row r="21" spans="1:29" ht="24.95" customHeight="1">
      <c r="A21" s="23"/>
      <c r="B21" s="44" t="s">
        <v>108</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7"/>
    </row>
    <row r="22" spans="1:29" ht="24.95" customHeight="1">
      <c r="A22" s="23"/>
      <c r="B22" s="45"/>
      <c r="C22" s="45" t="s">
        <v>109</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7"/>
    </row>
    <row r="23" spans="1:29" ht="24.95" customHeight="1">
      <c r="A23" s="23"/>
      <c r="B23" s="44" t="s">
        <v>110</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7"/>
    </row>
    <row r="24" spans="1:29" ht="24.95" customHeight="1">
      <c r="A24" s="23"/>
      <c r="B24" s="45"/>
      <c r="C24" s="44" t="s">
        <v>111</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7"/>
    </row>
    <row r="25" spans="1:29" ht="24.95" customHeight="1">
      <c r="A25" s="23"/>
      <c r="B25" s="45"/>
      <c r="C25" s="44" t="s">
        <v>112</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7"/>
    </row>
    <row r="26" spans="1:29">
      <c r="A26" s="2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28"/>
      <c r="AB26" s="49"/>
      <c r="AC26" s="42"/>
    </row>
  </sheetData>
  <mergeCells count="35">
    <mergeCell ref="B3:AB3"/>
    <mergeCell ref="B7:J7"/>
    <mergeCell ref="K7:O7"/>
    <mergeCell ref="P7:P10"/>
    <mergeCell ref="Q7:U7"/>
    <mergeCell ref="V7:Y7"/>
    <mergeCell ref="Z7:Z10"/>
    <mergeCell ref="AA7:AA10"/>
    <mergeCell ref="AB7:AB10"/>
    <mergeCell ref="W8:W10"/>
    <mergeCell ref="R9:R10"/>
    <mergeCell ref="O8:O10"/>
    <mergeCell ref="N8:N10"/>
    <mergeCell ref="U8:U10"/>
    <mergeCell ref="T8:T10"/>
    <mergeCell ref="S8:S10"/>
    <mergeCell ref="W5:X5"/>
    <mergeCell ref="Y5:AB5"/>
    <mergeCell ref="L8:L10"/>
    <mergeCell ref="V8:V10"/>
    <mergeCell ref="M8:M10"/>
    <mergeCell ref="B17:AB17"/>
    <mergeCell ref="X8:X10"/>
    <mergeCell ref="Y8:Y10"/>
    <mergeCell ref="C9:C10"/>
    <mergeCell ref="D9:D10"/>
    <mergeCell ref="E9:E10"/>
    <mergeCell ref="F9:F10"/>
    <mergeCell ref="G9:G10"/>
    <mergeCell ref="H9:H10"/>
    <mergeCell ref="I9:I10"/>
    <mergeCell ref="J9:J10"/>
    <mergeCell ref="Q8:R8"/>
    <mergeCell ref="C8:J8"/>
    <mergeCell ref="K8:K10"/>
  </mergeCells>
  <phoneticPr fontId="2"/>
  <dataValidations count="1">
    <dataValidation type="list" allowBlank="1" showInputMessage="1" showErrorMessage="1" sqref="B12" xr:uid="{00000000-0002-0000-0B00-000000000000}">
      <formula1>$B$10</formula1>
    </dataValidation>
  </dataValidations>
  <pageMargins left="0.7" right="0.7" top="0.75" bottom="0.75" header="0.3" footer="0.3"/>
  <pageSetup paperSize="9" scale="7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3" tint="0.59999389629810485"/>
  </sheetPr>
  <dimension ref="A1:O27"/>
  <sheetViews>
    <sheetView zoomScaleNormal="100" workbookViewId="0">
      <selection activeCell="T8" sqref="T8"/>
    </sheetView>
  </sheetViews>
  <sheetFormatPr defaultColWidth="5.625" defaultRowHeight="13.5"/>
  <cols>
    <col min="1" max="16384" width="5.625" style="1"/>
  </cols>
  <sheetData>
    <row r="1" spans="1:15">
      <c r="A1" s="1" t="s">
        <v>487</v>
      </c>
    </row>
    <row r="3" spans="1:15" ht="22.5" customHeight="1">
      <c r="A3" s="737" t="s">
        <v>622</v>
      </c>
      <c r="B3" s="603"/>
      <c r="C3" s="603"/>
      <c r="D3" s="603"/>
      <c r="E3" s="603"/>
      <c r="F3" s="603"/>
      <c r="G3" s="603"/>
      <c r="H3" s="603"/>
      <c r="I3" s="603"/>
      <c r="J3" s="603"/>
      <c r="K3" s="603"/>
      <c r="L3" s="603"/>
      <c r="M3" s="603"/>
      <c r="N3" s="603"/>
      <c r="O3" s="603"/>
    </row>
    <row r="5" spans="1:15" ht="33" customHeight="1">
      <c r="B5" s="738" t="s">
        <v>213</v>
      </c>
      <c r="C5" s="738"/>
      <c r="D5" s="738"/>
      <c r="E5" s="738"/>
      <c r="F5" s="739"/>
      <c r="G5" s="740"/>
      <c r="H5" s="740"/>
      <c r="I5" s="740"/>
      <c r="J5" s="740"/>
      <c r="K5" s="740"/>
      <c r="L5" s="740"/>
      <c r="M5" s="740"/>
      <c r="N5" s="741"/>
    </row>
    <row r="6" spans="1:15" ht="33" customHeight="1">
      <c r="B6" s="738" t="s">
        <v>214</v>
      </c>
      <c r="C6" s="738"/>
      <c r="D6" s="738"/>
      <c r="E6" s="738"/>
      <c r="F6" s="739"/>
      <c r="G6" s="740"/>
      <c r="H6" s="740"/>
      <c r="I6" s="740"/>
      <c r="J6" s="740"/>
      <c r="K6" s="740"/>
      <c r="L6" s="740"/>
      <c r="M6" s="740"/>
      <c r="N6" s="741"/>
    </row>
    <row r="10" spans="1:15">
      <c r="B10" s="372" t="s">
        <v>623</v>
      </c>
    </row>
    <row r="12" spans="1:15">
      <c r="B12" s="743" t="s">
        <v>222</v>
      </c>
      <c r="C12" s="744"/>
      <c r="D12" s="744"/>
      <c r="E12" s="744"/>
      <c r="F12" s="744"/>
      <c r="G12" s="744"/>
      <c r="H12" s="745"/>
      <c r="I12" s="743" t="s">
        <v>222</v>
      </c>
      <c r="J12" s="744"/>
      <c r="K12" s="744"/>
      <c r="L12" s="744"/>
      <c r="M12" s="744"/>
      <c r="N12" s="744"/>
      <c r="O12" s="745"/>
    </row>
    <row r="13" spans="1:15">
      <c r="B13" s="746"/>
      <c r="C13" s="747"/>
      <c r="D13" s="747"/>
      <c r="E13" s="747"/>
      <c r="F13" s="747"/>
      <c r="G13" s="747"/>
      <c r="H13" s="748"/>
      <c r="I13" s="746"/>
      <c r="J13" s="747"/>
      <c r="K13" s="747"/>
      <c r="L13" s="747"/>
      <c r="M13" s="747"/>
      <c r="N13" s="747"/>
      <c r="O13" s="748"/>
    </row>
    <row r="14" spans="1:15">
      <c r="B14" s="451" t="s">
        <v>215</v>
      </c>
      <c r="C14" s="451"/>
      <c r="D14" s="451"/>
      <c r="E14" s="742"/>
      <c r="F14" s="742"/>
      <c r="G14" s="742"/>
      <c r="H14" s="742"/>
      <c r="I14" s="451" t="s">
        <v>218</v>
      </c>
      <c r="J14" s="451"/>
      <c r="K14" s="451"/>
      <c r="L14" s="742"/>
      <c r="M14" s="742"/>
      <c r="N14" s="742"/>
      <c r="O14" s="742"/>
    </row>
    <row r="15" spans="1:15">
      <c r="B15" s="451"/>
      <c r="C15" s="451"/>
      <c r="D15" s="451"/>
      <c r="E15" s="742"/>
      <c r="F15" s="742"/>
      <c r="G15" s="742"/>
      <c r="H15" s="742"/>
      <c r="I15" s="451"/>
      <c r="J15" s="451"/>
      <c r="K15" s="451"/>
      <c r="L15" s="742"/>
      <c r="M15" s="742"/>
      <c r="N15" s="742"/>
      <c r="O15" s="742"/>
    </row>
    <row r="16" spans="1:15">
      <c r="B16" s="451" t="s">
        <v>216</v>
      </c>
      <c r="C16" s="451"/>
      <c r="D16" s="451"/>
      <c r="E16" s="742"/>
      <c r="F16" s="742"/>
      <c r="G16" s="742"/>
      <c r="H16" s="742"/>
      <c r="I16" s="451" t="s">
        <v>219</v>
      </c>
      <c r="J16" s="451"/>
      <c r="K16" s="451"/>
      <c r="L16" s="742"/>
      <c r="M16" s="742"/>
      <c r="N16" s="742"/>
      <c r="O16" s="742"/>
    </row>
    <row r="17" spans="2:15">
      <c r="B17" s="451"/>
      <c r="C17" s="451"/>
      <c r="D17" s="451"/>
      <c r="E17" s="742"/>
      <c r="F17" s="742"/>
      <c r="G17" s="742"/>
      <c r="H17" s="742"/>
      <c r="I17" s="451"/>
      <c r="J17" s="451"/>
      <c r="K17" s="451"/>
      <c r="L17" s="742"/>
      <c r="M17" s="742"/>
      <c r="N17" s="742"/>
      <c r="O17" s="742"/>
    </row>
    <row r="18" spans="2:15">
      <c r="B18" s="451" t="s">
        <v>217</v>
      </c>
      <c r="C18" s="451"/>
      <c r="D18" s="451"/>
      <c r="E18" s="742"/>
      <c r="F18" s="742"/>
      <c r="G18" s="742"/>
      <c r="H18" s="742"/>
      <c r="I18" s="451" t="s">
        <v>220</v>
      </c>
      <c r="J18" s="451"/>
      <c r="K18" s="451"/>
      <c r="L18" s="742"/>
      <c r="M18" s="742"/>
      <c r="N18" s="742"/>
      <c r="O18" s="742"/>
    </row>
    <row r="19" spans="2:15">
      <c r="B19" s="451"/>
      <c r="C19" s="451"/>
      <c r="D19" s="451"/>
      <c r="E19" s="742"/>
      <c r="F19" s="742"/>
      <c r="G19" s="742"/>
      <c r="H19" s="742"/>
      <c r="I19" s="451"/>
      <c r="J19" s="451"/>
      <c r="K19" s="451"/>
      <c r="L19" s="742"/>
      <c r="M19" s="742"/>
      <c r="N19" s="742"/>
      <c r="O19" s="742"/>
    </row>
    <row r="20" spans="2:15">
      <c r="B20" s="743" t="s">
        <v>221</v>
      </c>
      <c r="C20" s="744"/>
      <c r="D20" s="745"/>
      <c r="E20" s="751">
        <f>SUM(E14:H19)</f>
        <v>0</v>
      </c>
      <c r="F20" s="751"/>
      <c r="G20" s="751"/>
      <c r="H20" s="751"/>
      <c r="I20" s="743" t="s">
        <v>223</v>
      </c>
      <c r="J20" s="744"/>
      <c r="K20" s="745"/>
      <c r="L20" s="751">
        <f>SUM(L14:O19)</f>
        <v>0</v>
      </c>
      <c r="M20" s="751"/>
      <c r="N20" s="751"/>
      <c r="O20" s="751"/>
    </row>
    <row r="21" spans="2:15">
      <c r="B21" s="746"/>
      <c r="C21" s="747"/>
      <c r="D21" s="748"/>
      <c r="E21" s="751"/>
      <c r="F21" s="751"/>
      <c r="G21" s="751"/>
      <c r="H21" s="751"/>
      <c r="I21" s="746"/>
      <c r="J21" s="747"/>
      <c r="K21" s="748"/>
      <c r="L21" s="751"/>
      <c r="M21" s="751"/>
      <c r="N21" s="751"/>
      <c r="O21" s="751"/>
    </row>
    <row r="24" spans="2:15">
      <c r="B24" s="451" t="s">
        <v>624</v>
      </c>
      <c r="C24" s="451"/>
      <c r="D24" s="451"/>
      <c r="E24" s="451"/>
      <c r="F24" s="451"/>
      <c r="G24" s="451"/>
      <c r="H24" s="451"/>
      <c r="I24" s="749">
        <f>E20-L20</f>
        <v>0</v>
      </c>
      <c r="J24" s="750"/>
      <c r="K24" s="750"/>
      <c r="L24" s="750"/>
      <c r="M24" s="750"/>
      <c r="N24" s="453" t="s">
        <v>224</v>
      </c>
      <c r="O24" s="454"/>
    </row>
    <row r="25" spans="2:15">
      <c r="B25" s="451"/>
      <c r="C25" s="451"/>
      <c r="D25" s="451"/>
      <c r="E25" s="451"/>
      <c r="F25" s="451"/>
      <c r="G25" s="451"/>
      <c r="H25" s="451"/>
      <c r="I25" s="749"/>
      <c r="J25" s="750"/>
      <c r="K25" s="750"/>
      <c r="L25" s="750"/>
      <c r="M25" s="750"/>
      <c r="N25" s="453"/>
      <c r="O25" s="454"/>
    </row>
    <row r="27" spans="2:15">
      <c r="B27" s="268" t="s">
        <v>436</v>
      </c>
    </row>
  </sheetData>
  <mergeCells count="26">
    <mergeCell ref="B12:H13"/>
    <mergeCell ref="I12:O13"/>
    <mergeCell ref="B24:H25"/>
    <mergeCell ref="I24:M25"/>
    <mergeCell ref="N24:O25"/>
    <mergeCell ref="B18:D19"/>
    <mergeCell ref="E18:H19"/>
    <mergeCell ref="I18:K19"/>
    <mergeCell ref="L18:O19"/>
    <mergeCell ref="B20:D21"/>
    <mergeCell ref="E20:H21"/>
    <mergeCell ref="I20:K21"/>
    <mergeCell ref="L20:O21"/>
    <mergeCell ref="B14:D15"/>
    <mergeCell ref="E14:H15"/>
    <mergeCell ref="I14:K15"/>
    <mergeCell ref="L14:O15"/>
    <mergeCell ref="B16:D17"/>
    <mergeCell ref="E16:H17"/>
    <mergeCell ref="I16:K17"/>
    <mergeCell ref="L16:O17"/>
    <mergeCell ref="A3:O3"/>
    <mergeCell ref="B5:E5"/>
    <mergeCell ref="B6:E6"/>
    <mergeCell ref="F5:N5"/>
    <mergeCell ref="F6:N6"/>
  </mergeCells>
  <phoneticPr fontId="2"/>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tint="0.59999389629810485"/>
  </sheetPr>
  <dimension ref="A1:O48"/>
  <sheetViews>
    <sheetView view="pageBreakPreview" topLeftCell="A13" zoomScaleNormal="100" zoomScaleSheetLayoutView="100" workbookViewId="0">
      <selection activeCell="U14" sqref="U14"/>
    </sheetView>
  </sheetViews>
  <sheetFormatPr defaultColWidth="5.625" defaultRowHeight="13.5"/>
  <cols>
    <col min="1" max="16384" width="5.625" style="232"/>
  </cols>
  <sheetData>
    <row r="1" spans="1:15">
      <c r="A1" s="232" t="s">
        <v>488</v>
      </c>
    </row>
    <row r="2" spans="1:15">
      <c r="M2" s="479" t="s">
        <v>353</v>
      </c>
      <c r="N2" s="479"/>
      <c r="O2" s="479"/>
    </row>
    <row r="3" spans="1:15">
      <c r="M3" s="478">
        <v>45017</v>
      </c>
      <c r="N3" s="478"/>
      <c r="O3" s="478"/>
    </row>
    <row r="5" spans="1:15">
      <c r="A5" s="232" t="s">
        <v>354</v>
      </c>
    </row>
    <row r="7" spans="1:15">
      <c r="H7" s="233" t="s">
        <v>434</v>
      </c>
      <c r="I7" s="233" t="s">
        <v>430</v>
      </c>
    </row>
    <row r="8" spans="1:15">
      <c r="I8" s="233"/>
    </row>
    <row r="9" spans="1:15">
      <c r="I9" s="233" t="s">
        <v>431</v>
      </c>
    </row>
    <row r="10" spans="1:15">
      <c r="I10" s="233"/>
    </row>
    <row r="11" spans="1:15">
      <c r="I11" s="233" t="s">
        <v>432</v>
      </c>
      <c r="N11" s="233"/>
    </row>
    <row r="12" spans="1:15">
      <c r="I12" s="233"/>
      <c r="N12" s="233"/>
    </row>
    <row r="13" spans="1:15">
      <c r="I13" s="233" t="s">
        <v>433</v>
      </c>
      <c r="N13" s="233"/>
    </row>
    <row r="17" spans="1:15">
      <c r="A17" s="476" t="s">
        <v>416</v>
      </c>
      <c r="B17" s="476"/>
      <c r="C17" s="476"/>
      <c r="D17" s="476"/>
      <c r="E17" s="476"/>
      <c r="F17" s="476"/>
      <c r="G17" s="476"/>
      <c r="H17" s="476"/>
      <c r="I17" s="476"/>
      <c r="J17" s="476"/>
      <c r="K17" s="476"/>
      <c r="L17" s="476"/>
      <c r="M17" s="476"/>
      <c r="N17" s="476"/>
      <c r="O17" s="476"/>
    </row>
    <row r="20" spans="1:15" ht="15" customHeight="1">
      <c r="A20" s="232" t="s">
        <v>486</v>
      </c>
    </row>
    <row r="21" spans="1:15" ht="15" customHeight="1">
      <c r="A21" s="232" t="s">
        <v>417</v>
      </c>
    </row>
    <row r="24" spans="1:15">
      <c r="A24" s="476" t="s">
        <v>418</v>
      </c>
      <c r="B24" s="476"/>
      <c r="C24" s="476"/>
      <c r="D24" s="476"/>
      <c r="E24" s="476"/>
      <c r="F24" s="476"/>
      <c r="G24" s="476"/>
      <c r="H24" s="476"/>
      <c r="I24" s="476"/>
      <c r="J24" s="476"/>
      <c r="K24" s="476"/>
      <c r="L24" s="476"/>
      <c r="M24" s="476"/>
      <c r="N24" s="476"/>
      <c r="O24" s="476"/>
    </row>
    <row r="25" spans="1:15">
      <c r="A25" s="234"/>
      <c r="B25" s="234"/>
      <c r="C25" s="234"/>
      <c r="D25" s="234"/>
      <c r="E25" s="234"/>
      <c r="F25" s="234"/>
      <c r="G25" s="234"/>
      <c r="H25" s="234"/>
      <c r="I25" s="234"/>
      <c r="J25" s="234"/>
      <c r="K25" s="234"/>
      <c r="L25" s="234"/>
      <c r="M25" s="234"/>
      <c r="N25" s="234"/>
      <c r="O25" s="234"/>
    </row>
    <row r="27" spans="1:15" ht="14.25">
      <c r="B27" s="232" t="s">
        <v>419</v>
      </c>
      <c r="E27" s="232" t="s">
        <v>420</v>
      </c>
      <c r="F27" s="477">
        <f>収支予算書!S41</f>
        <v>0</v>
      </c>
      <c r="G27" s="477"/>
      <c r="H27" s="477"/>
      <c r="I27" s="477"/>
      <c r="J27" s="232" t="s">
        <v>361</v>
      </c>
    </row>
    <row r="28" spans="1:15">
      <c r="F28" s="234"/>
      <c r="G28" s="234"/>
      <c r="H28" s="234"/>
      <c r="I28" s="234"/>
    </row>
    <row r="30" spans="1:15">
      <c r="B30" s="232" t="s">
        <v>421</v>
      </c>
    </row>
    <row r="38" spans="2:12">
      <c r="B38" s="232" t="s">
        <v>422</v>
      </c>
      <c r="G38" s="752"/>
      <c r="H38" s="476"/>
      <c r="I38" s="476"/>
      <c r="J38" s="476"/>
      <c r="K38" s="476"/>
      <c r="L38" s="476"/>
    </row>
    <row r="41" spans="2:12">
      <c r="B41" s="232" t="s">
        <v>423</v>
      </c>
    </row>
    <row r="43" spans="2:12">
      <c r="B43" s="232" t="s">
        <v>425</v>
      </c>
    </row>
    <row r="44" spans="2:12">
      <c r="B44" s="232" t="s">
        <v>424</v>
      </c>
    </row>
    <row r="45" spans="2:12">
      <c r="B45" s="232" t="s">
        <v>426</v>
      </c>
    </row>
    <row r="46" spans="2:12">
      <c r="B46" s="232" t="s">
        <v>428</v>
      </c>
    </row>
    <row r="47" spans="2:12">
      <c r="B47" s="232" t="s">
        <v>427</v>
      </c>
    </row>
    <row r="48" spans="2:12">
      <c r="B48" s="232" t="s">
        <v>429</v>
      </c>
    </row>
  </sheetData>
  <mergeCells count="6">
    <mergeCell ref="A17:O17"/>
    <mergeCell ref="A24:O24"/>
    <mergeCell ref="F27:I27"/>
    <mergeCell ref="G38:L38"/>
    <mergeCell ref="M2:O2"/>
    <mergeCell ref="M3:O3"/>
  </mergeCells>
  <phoneticPr fontId="2"/>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I1:CI612"/>
  <sheetViews>
    <sheetView view="pageBreakPreview" topLeftCell="A19" zoomScale="85" zoomScaleNormal="85" zoomScaleSheetLayoutView="85" workbookViewId="0">
      <selection activeCell="P45" sqref="P45"/>
    </sheetView>
  </sheetViews>
  <sheetFormatPr defaultRowHeight="13.5"/>
  <cols>
    <col min="1" max="8" width="2.125" style="52" customWidth="1"/>
    <col min="9" max="10" width="4.375" style="52" customWidth="1"/>
    <col min="11" max="18" width="4" style="25" customWidth="1"/>
    <col min="19" max="26" width="3" style="52" customWidth="1"/>
    <col min="27" max="35" width="2.125" style="52" customWidth="1"/>
    <col min="36" max="36" width="4" style="52" customWidth="1"/>
    <col min="37" max="113" width="2.125" style="52" customWidth="1"/>
    <col min="114" max="256" width="9" style="52"/>
    <col min="257" max="264" width="2.125" style="52" customWidth="1"/>
    <col min="265" max="266" width="4.375" style="52" customWidth="1"/>
    <col min="267" max="274" width="4" style="52" customWidth="1"/>
    <col min="275" max="282" width="3" style="52" customWidth="1"/>
    <col min="283" max="291" width="2.125" style="52" customWidth="1"/>
    <col min="292" max="292" width="4" style="52" customWidth="1"/>
    <col min="293" max="369" width="2.125" style="52" customWidth="1"/>
    <col min="370" max="512" width="9" style="52"/>
    <col min="513" max="520" width="2.125" style="52" customWidth="1"/>
    <col min="521" max="522" width="4.375" style="52" customWidth="1"/>
    <col min="523" max="530" width="4" style="52" customWidth="1"/>
    <col min="531" max="538" width="3" style="52" customWidth="1"/>
    <col min="539" max="547" width="2.125" style="52" customWidth="1"/>
    <col min="548" max="548" width="4" style="52" customWidth="1"/>
    <col min="549" max="625" width="2.125" style="52" customWidth="1"/>
    <col min="626" max="768" width="9" style="52"/>
    <col min="769" max="776" width="2.125" style="52" customWidth="1"/>
    <col min="777" max="778" width="4.375" style="52" customWidth="1"/>
    <col min="779" max="786" width="4" style="52" customWidth="1"/>
    <col min="787" max="794" width="3" style="52" customWidth="1"/>
    <col min="795" max="803" width="2.125" style="52" customWidth="1"/>
    <col min="804" max="804" width="4" style="52" customWidth="1"/>
    <col min="805" max="881" width="2.125" style="52" customWidth="1"/>
    <col min="882" max="1024" width="9" style="52"/>
    <col min="1025" max="1032" width="2.125" style="52" customWidth="1"/>
    <col min="1033" max="1034" width="4.375" style="52" customWidth="1"/>
    <col min="1035" max="1042" width="4" style="52" customWidth="1"/>
    <col min="1043" max="1050" width="3" style="52" customWidth="1"/>
    <col min="1051" max="1059" width="2.125" style="52" customWidth="1"/>
    <col min="1060" max="1060" width="4" style="52" customWidth="1"/>
    <col min="1061" max="1137" width="2.125" style="52" customWidth="1"/>
    <col min="1138" max="1280" width="9" style="52"/>
    <col min="1281" max="1288" width="2.125" style="52" customWidth="1"/>
    <col min="1289" max="1290" width="4.375" style="52" customWidth="1"/>
    <col min="1291" max="1298" width="4" style="52" customWidth="1"/>
    <col min="1299" max="1306" width="3" style="52" customWidth="1"/>
    <col min="1307" max="1315" width="2.125" style="52" customWidth="1"/>
    <col min="1316" max="1316" width="4" style="52" customWidth="1"/>
    <col min="1317" max="1393" width="2.125" style="52" customWidth="1"/>
    <col min="1394" max="1536" width="9" style="52"/>
    <col min="1537" max="1544" width="2.125" style="52" customWidth="1"/>
    <col min="1545" max="1546" width="4.375" style="52" customWidth="1"/>
    <col min="1547" max="1554" width="4" style="52" customWidth="1"/>
    <col min="1555" max="1562" width="3" style="52" customWidth="1"/>
    <col min="1563" max="1571" width="2.125" style="52" customWidth="1"/>
    <col min="1572" max="1572" width="4" style="52" customWidth="1"/>
    <col min="1573" max="1649" width="2.125" style="52" customWidth="1"/>
    <col min="1650" max="1792" width="9" style="52"/>
    <col min="1793" max="1800" width="2.125" style="52" customWidth="1"/>
    <col min="1801" max="1802" width="4.375" style="52" customWidth="1"/>
    <col min="1803" max="1810" width="4" style="52" customWidth="1"/>
    <col min="1811" max="1818" width="3" style="52" customWidth="1"/>
    <col min="1819" max="1827" width="2.125" style="52" customWidth="1"/>
    <col min="1828" max="1828" width="4" style="52" customWidth="1"/>
    <col min="1829" max="1905" width="2.125" style="52" customWidth="1"/>
    <col min="1906" max="2048" width="9" style="52"/>
    <col min="2049" max="2056" width="2.125" style="52" customWidth="1"/>
    <col min="2057" max="2058" width="4.375" style="52" customWidth="1"/>
    <col min="2059" max="2066" width="4" style="52" customWidth="1"/>
    <col min="2067" max="2074" width="3" style="52" customWidth="1"/>
    <col min="2075" max="2083" width="2.125" style="52" customWidth="1"/>
    <col min="2084" max="2084" width="4" style="52" customWidth="1"/>
    <col min="2085" max="2161" width="2.125" style="52" customWidth="1"/>
    <col min="2162" max="2304" width="9" style="52"/>
    <col min="2305" max="2312" width="2.125" style="52" customWidth="1"/>
    <col min="2313" max="2314" width="4.375" style="52" customWidth="1"/>
    <col min="2315" max="2322" width="4" style="52" customWidth="1"/>
    <col min="2323" max="2330" width="3" style="52" customWidth="1"/>
    <col min="2331" max="2339" width="2.125" style="52" customWidth="1"/>
    <col min="2340" max="2340" width="4" style="52" customWidth="1"/>
    <col min="2341" max="2417" width="2.125" style="52" customWidth="1"/>
    <col min="2418" max="2560" width="9" style="52"/>
    <col min="2561" max="2568" width="2.125" style="52" customWidth="1"/>
    <col min="2569" max="2570" width="4.375" style="52" customWidth="1"/>
    <col min="2571" max="2578" width="4" style="52" customWidth="1"/>
    <col min="2579" max="2586" width="3" style="52" customWidth="1"/>
    <col min="2587" max="2595" width="2.125" style="52" customWidth="1"/>
    <col min="2596" max="2596" width="4" style="52" customWidth="1"/>
    <col min="2597" max="2673" width="2.125" style="52" customWidth="1"/>
    <col min="2674" max="2816" width="9" style="52"/>
    <col min="2817" max="2824" width="2.125" style="52" customWidth="1"/>
    <col min="2825" max="2826" width="4.375" style="52" customWidth="1"/>
    <col min="2827" max="2834" width="4" style="52" customWidth="1"/>
    <col min="2835" max="2842" width="3" style="52" customWidth="1"/>
    <col min="2843" max="2851" width="2.125" style="52" customWidth="1"/>
    <col min="2852" max="2852" width="4" style="52" customWidth="1"/>
    <col min="2853" max="2929" width="2.125" style="52" customWidth="1"/>
    <col min="2930" max="3072" width="9" style="52"/>
    <col min="3073" max="3080" width="2.125" style="52" customWidth="1"/>
    <col min="3081" max="3082" width="4.375" style="52" customWidth="1"/>
    <col min="3083" max="3090" width="4" style="52" customWidth="1"/>
    <col min="3091" max="3098" width="3" style="52" customWidth="1"/>
    <col min="3099" max="3107" width="2.125" style="52" customWidth="1"/>
    <col min="3108" max="3108" width="4" style="52" customWidth="1"/>
    <col min="3109" max="3185" width="2.125" style="52" customWidth="1"/>
    <col min="3186" max="3328" width="9" style="52"/>
    <col min="3329" max="3336" width="2.125" style="52" customWidth="1"/>
    <col min="3337" max="3338" width="4.375" style="52" customWidth="1"/>
    <col min="3339" max="3346" width="4" style="52" customWidth="1"/>
    <col min="3347" max="3354" width="3" style="52" customWidth="1"/>
    <col min="3355" max="3363" width="2.125" style="52" customWidth="1"/>
    <col min="3364" max="3364" width="4" style="52" customWidth="1"/>
    <col min="3365" max="3441" width="2.125" style="52" customWidth="1"/>
    <col min="3442" max="3584" width="9" style="52"/>
    <col min="3585" max="3592" width="2.125" style="52" customWidth="1"/>
    <col min="3593" max="3594" width="4.375" style="52" customWidth="1"/>
    <col min="3595" max="3602" width="4" style="52" customWidth="1"/>
    <col min="3603" max="3610" width="3" style="52" customWidth="1"/>
    <col min="3611" max="3619" width="2.125" style="52" customWidth="1"/>
    <col min="3620" max="3620" width="4" style="52" customWidth="1"/>
    <col min="3621" max="3697" width="2.125" style="52" customWidth="1"/>
    <col min="3698" max="3840" width="9" style="52"/>
    <col min="3841" max="3848" width="2.125" style="52" customWidth="1"/>
    <col min="3849" max="3850" width="4.375" style="52" customWidth="1"/>
    <col min="3851" max="3858" width="4" style="52" customWidth="1"/>
    <col min="3859" max="3866" width="3" style="52" customWidth="1"/>
    <col min="3867" max="3875" width="2.125" style="52" customWidth="1"/>
    <col min="3876" max="3876" width="4" style="52" customWidth="1"/>
    <col min="3877" max="3953" width="2.125" style="52" customWidth="1"/>
    <col min="3954" max="4096" width="9" style="52"/>
    <col min="4097" max="4104" width="2.125" style="52" customWidth="1"/>
    <col min="4105" max="4106" width="4.375" style="52" customWidth="1"/>
    <col min="4107" max="4114" width="4" style="52" customWidth="1"/>
    <col min="4115" max="4122" width="3" style="52" customWidth="1"/>
    <col min="4123" max="4131" width="2.125" style="52" customWidth="1"/>
    <col min="4132" max="4132" width="4" style="52" customWidth="1"/>
    <col min="4133" max="4209" width="2.125" style="52" customWidth="1"/>
    <col min="4210" max="4352" width="9" style="52"/>
    <col min="4353" max="4360" width="2.125" style="52" customWidth="1"/>
    <col min="4361" max="4362" width="4.375" style="52" customWidth="1"/>
    <col min="4363" max="4370" width="4" style="52" customWidth="1"/>
    <col min="4371" max="4378" width="3" style="52" customWidth="1"/>
    <col min="4379" max="4387" width="2.125" style="52" customWidth="1"/>
    <col min="4388" max="4388" width="4" style="52" customWidth="1"/>
    <col min="4389" max="4465" width="2.125" style="52" customWidth="1"/>
    <col min="4466" max="4608" width="9" style="52"/>
    <col min="4609" max="4616" width="2.125" style="52" customWidth="1"/>
    <col min="4617" max="4618" width="4.375" style="52" customWidth="1"/>
    <col min="4619" max="4626" width="4" style="52" customWidth="1"/>
    <col min="4627" max="4634" width="3" style="52" customWidth="1"/>
    <col min="4635" max="4643" width="2.125" style="52" customWidth="1"/>
    <col min="4644" max="4644" width="4" style="52" customWidth="1"/>
    <col min="4645" max="4721" width="2.125" style="52" customWidth="1"/>
    <col min="4722" max="4864" width="9" style="52"/>
    <col min="4865" max="4872" width="2.125" style="52" customWidth="1"/>
    <col min="4873" max="4874" width="4.375" style="52" customWidth="1"/>
    <col min="4875" max="4882" width="4" style="52" customWidth="1"/>
    <col min="4883" max="4890" width="3" style="52" customWidth="1"/>
    <col min="4891" max="4899" width="2.125" style="52" customWidth="1"/>
    <col min="4900" max="4900" width="4" style="52" customWidth="1"/>
    <col min="4901" max="4977" width="2.125" style="52" customWidth="1"/>
    <col min="4978" max="5120" width="9" style="52"/>
    <col min="5121" max="5128" width="2.125" style="52" customWidth="1"/>
    <col min="5129" max="5130" width="4.375" style="52" customWidth="1"/>
    <col min="5131" max="5138" width="4" style="52" customWidth="1"/>
    <col min="5139" max="5146" width="3" style="52" customWidth="1"/>
    <col min="5147" max="5155" width="2.125" style="52" customWidth="1"/>
    <col min="5156" max="5156" width="4" style="52" customWidth="1"/>
    <col min="5157" max="5233" width="2.125" style="52" customWidth="1"/>
    <col min="5234" max="5376" width="9" style="52"/>
    <col min="5377" max="5384" width="2.125" style="52" customWidth="1"/>
    <col min="5385" max="5386" width="4.375" style="52" customWidth="1"/>
    <col min="5387" max="5394" width="4" style="52" customWidth="1"/>
    <col min="5395" max="5402" width="3" style="52" customWidth="1"/>
    <col min="5403" max="5411" width="2.125" style="52" customWidth="1"/>
    <col min="5412" max="5412" width="4" style="52" customWidth="1"/>
    <col min="5413" max="5489" width="2.125" style="52" customWidth="1"/>
    <col min="5490" max="5632" width="9" style="52"/>
    <col min="5633" max="5640" width="2.125" style="52" customWidth="1"/>
    <col min="5641" max="5642" width="4.375" style="52" customWidth="1"/>
    <col min="5643" max="5650" width="4" style="52" customWidth="1"/>
    <col min="5651" max="5658" width="3" style="52" customWidth="1"/>
    <col min="5659" max="5667" width="2.125" style="52" customWidth="1"/>
    <col min="5668" max="5668" width="4" style="52" customWidth="1"/>
    <col min="5669" max="5745" width="2.125" style="52" customWidth="1"/>
    <col min="5746" max="5888" width="9" style="52"/>
    <col min="5889" max="5896" width="2.125" style="52" customWidth="1"/>
    <col min="5897" max="5898" width="4.375" style="52" customWidth="1"/>
    <col min="5899" max="5906" width="4" style="52" customWidth="1"/>
    <col min="5907" max="5914" width="3" style="52" customWidth="1"/>
    <col min="5915" max="5923" width="2.125" style="52" customWidth="1"/>
    <col min="5924" max="5924" width="4" style="52" customWidth="1"/>
    <col min="5925" max="6001" width="2.125" style="52" customWidth="1"/>
    <col min="6002" max="6144" width="9" style="52"/>
    <col min="6145" max="6152" width="2.125" style="52" customWidth="1"/>
    <col min="6153" max="6154" width="4.375" style="52" customWidth="1"/>
    <col min="6155" max="6162" width="4" style="52" customWidth="1"/>
    <col min="6163" max="6170" width="3" style="52" customWidth="1"/>
    <col min="6171" max="6179" width="2.125" style="52" customWidth="1"/>
    <col min="6180" max="6180" width="4" style="52" customWidth="1"/>
    <col min="6181" max="6257" width="2.125" style="52" customWidth="1"/>
    <col min="6258" max="6400" width="9" style="52"/>
    <col min="6401" max="6408" width="2.125" style="52" customWidth="1"/>
    <col min="6409" max="6410" width="4.375" style="52" customWidth="1"/>
    <col min="6411" max="6418" width="4" style="52" customWidth="1"/>
    <col min="6419" max="6426" width="3" style="52" customWidth="1"/>
    <col min="6427" max="6435" width="2.125" style="52" customWidth="1"/>
    <col min="6436" max="6436" width="4" style="52" customWidth="1"/>
    <col min="6437" max="6513" width="2.125" style="52" customWidth="1"/>
    <col min="6514" max="6656" width="9" style="52"/>
    <col min="6657" max="6664" width="2.125" style="52" customWidth="1"/>
    <col min="6665" max="6666" width="4.375" style="52" customWidth="1"/>
    <col min="6667" max="6674" width="4" style="52" customWidth="1"/>
    <col min="6675" max="6682" width="3" style="52" customWidth="1"/>
    <col min="6683" max="6691" width="2.125" style="52" customWidth="1"/>
    <col min="6692" max="6692" width="4" style="52" customWidth="1"/>
    <col min="6693" max="6769" width="2.125" style="52" customWidth="1"/>
    <col min="6770" max="6912" width="9" style="52"/>
    <col min="6913" max="6920" width="2.125" style="52" customWidth="1"/>
    <col min="6921" max="6922" width="4.375" style="52" customWidth="1"/>
    <col min="6923" max="6930" width="4" style="52" customWidth="1"/>
    <col min="6931" max="6938" width="3" style="52" customWidth="1"/>
    <col min="6939" max="6947" width="2.125" style="52" customWidth="1"/>
    <col min="6948" max="6948" width="4" style="52" customWidth="1"/>
    <col min="6949" max="7025" width="2.125" style="52" customWidth="1"/>
    <col min="7026" max="7168" width="9" style="52"/>
    <col min="7169" max="7176" width="2.125" style="52" customWidth="1"/>
    <col min="7177" max="7178" width="4.375" style="52" customWidth="1"/>
    <col min="7179" max="7186" width="4" style="52" customWidth="1"/>
    <col min="7187" max="7194" width="3" style="52" customWidth="1"/>
    <col min="7195" max="7203" width="2.125" style="52" customWidth="1"/>
    <col min="7204" max="7204" width="4" style="52" customWidth="1"/>
    <col min="7205" max="7281" width="2.125" style="52" customWidth="1"/>
    <col min="7282" max="7424" width="9" style="52"/>
    <col min="7425" max="7432" width="2.125" style="52" customWidth="1"/>
    <col min="7433" max="7434" width="4.375" style="52" customWidth="1"/>
    <col min="7435" max="7442" width="4" style="52" customWidth="1"/>
    <col min="7443" max="7450" width="3" style="52" customWidth="1"/>
    <col min="7451" max="7459" width="2.125" style="52" customWidth="1"/>
    <col min="7460" max="7460" width="4" style="52" customWidth="1"/>
    <col min="7461" max="7537" width="2.125" style="52" customWidth="1"/>
    <col min="7538" max="7680" width="9" style="52"/>
    <col min="7681" max="7688" width="2.125" style="52" customWidth="1"/>
    <col min="7689" max="7690" width="4.375" style="52" customWidth="1"/>
    <col min="7691" max="7698" width="4" style="52" customWidth="1"/>
    <col min="7699" max="7706" width="3" style="52" customWidth="1"/>
    <col min="7707" max="7715" width="2.125" style="52" customWidth="1"/>
    <col min="7716" max="7716" width="4" style="52" customWidth="1"/>
    <col min="7717" max="7793" width="2.125" style="52" customWidth="1"/>
    <col min="7794" max="7936" width="9" style="52"/>
    <col min="7937" max="7944" width="2.125" style="52" customWidth="1"/>
    <col min="7945" max="7946" width="4.375" style="52" customWidth="1"/>
    <col min="7947" max="7954" width="4" style="52" customWidth="1"/>
    <col min="7955" max="7962" width="3" style="52" customWidth="1"/>
    <col min="7963" max="7971" width="2.125" style="52" customWidth="1"/>
    <col min="7972" max="7972" width="4" style="52" customWidth="1"/>
    <col min="7973" max="8049" width="2.125" style="52" customWidth="1"/>
    <col min="8050" max="8192" width="9" style="52"/>
    <col min="8193" max="8200" width="2.125" style="52" customWidth="1"/>
    <col min="8201" max="8202" width="4.375" style="52" customWidth="1"/>
    <col min="8203" max="8210" width="4" style="52" customWidth="1"/>
    <col min="8211" max="8218" width="3" style="52" customWidth="1"/>
    <col min="8219" max="8227" width="2.125" style="52" customWidth="1"/>
    <col min="8228" max="8228" width="4" style="52" customWidth="1"/>
    <col min="8229" max="8305" width="2.125" style="52" customWidth="1"/>
    <col min="8306" max="8448" width="9" style="52"/>
    <col min="8449" max="8456" width="2.125" style="52" customWidth="1"/>
    <col min="8457" max="8458" width="4.375" style="52" customWidth="1"/>
    <col min="8459" max="8466" width="4" style="52" customWidth="1"/>
    <col min="8467" max="8474" width="3" style="52" customWidth="1"/>
    <col min="8475" max="8483" width="2.125" style="52" customWidth="1"/>
    <col min="8484" max="8484" width="4" style="52" customWidth="1"/>
    <col min="8485" max="8561" width="2.125" style="52" customWidth="1"/>
    <col min="8562" max="8704" width="9" style="52"/>
    <col min="8705" max="8712" width="2.125" style="52" customWidth="1"/>
    <col min="8713" max="8714" width="4.375" style="52" customWidth="1"/>
    <col min="8715" max="8722" width="4" style="52" customWidth="1"/>
    <col min="8723" max="8730" width="3" style="52" customWidth="1"/>
    <col min="8731" max="8739" width="2.125" style="52" customWidth="1"/>
    <col min="8740" max="8740" width="4" style="52" customWidth="1"/>
    <col min="8741" max="8817" width="2.125" style="52" customWidth="1"/>
    <col min="8818" max="8960" width="9" style="52"/>
    <col min="8961" max="8968" width="2.125" style="52" customWidth="1"/>
    <col min="8969" max="8970" width="4.375" style="52" customWidth="1"/>
    <col min="8971" max="8978" width="4" style="52" customWidth="1"/>
    <col min="8979" max="8986" width="3" style="52" customWidth="1"/>
    <col min="8987" max="8995" width="2.125" style="52" customWidth="1"/>
    <col min="8996" max="8996" width="4" style="52" customWidth="1"/>
    <col min="8997" max="9073" width="2.125" style="52" customWidth="1"/>
    <col min="9074" max="9216" width="9" style="52"/>
    <col min="9217" max="9224" width="2.125" style="52" customWidth="1"/>
    <col min="9225" max="9226" width="4.375" style="52" customWidth="1"/>
    <col min="9227" max="9234" width="4" style="52" customWidth="1"/>
    <col min="9235" max="9242" width="3" style="52" customWidth="1"/>
    <col min="9243" max="9251" width="2.125" style="52" customWidth="1"/>
    <col min="9252" max="9252" width="4" style="52" customWidth="1"/>
    <col min="9253" max="9329" width="2.125" style="52" customWidth="1"/>
    <col min="9330" max="9472" width="9" style="52"/>
    <col min="9473" max="9480" width="2.125" style="52" customWidth="1"/>
    <col min="9481" max="9482" width="4.375" style="52" customWidth="1"/>
    <col min="9483" max="9490" width="4" style="52" customWidth="1"/>
    <col min="9491" max="9498" width="3" style="52" customWidth="1"/>
    <col min="9499" max="9507" width="2.125" style="52" customWidth="1"/>
    <col min="9508" max="9508" width="4" style="52" customWidth="1"/>
    <col min="9509" max="9585" width="2.125" style="52" customWidth="1"/>
    <col min="9586" max="9728" width="9" style="52"/>
    <col min="9729" max="9736" width="2.125" style="52" customWidth="1"/>
    <col min="9737" max="9738" width="4.375" style="52" customWidth="1"/>
    <col min="9739" max="9746" width="4" style="52" customWidth="1"/>
    <col min="9747" max="9754" width="3" style="52" customWidth="1"/>
    <col min="9755" max="9763" width="2.125" style="52" customWidth="1"/>
    <col min="9764" max="9764" width="4" style="52" customWidth="1"/>
    <col min="9765" max="9841" width="2.125" style="52" customWidth="1"/>
    <col min="9842" max="9984" width="9" style="52"/>
    <col min="9985" max="9992" width="2.125" style="52" customWidth="1"/>
    <col min="9993" max="9994" width="4.375" style="52" customWidth="1"/>
    <col min="9995" max="10002" width="4" style="52" customWidth="1"/>
    <col min="10003" max="10010" width="3" style="52" customWidth="1"/>
    <col min="10011" max="10019" width="2.125" style="52" customWidth="1"/>
    <col min="10020" max="10020" width="4" style="52" customWidth="1"/>
    <col min="10021" max="10097" width="2.125" style="52" customWidth="1"/>
    <col min="10098" max="10240" width="9" style="52"/>
    <col min="10241" max="10248" width="2.125" style="52" customWidth="1"/>
    <col min="10249" max="10250" width="4.375" style="52" customWidth="1"/>
    <col min="10251" max="10258" width="4" style="52" customWidth="1"/>
    <col min="10259" max="10266" width="3" style="52" customWidth="1"/>
    <col min="10267" max="10275" width="2.125" style="52" customWidth="1"/>
    <col min="10276" max="10276" width="4" style="52" customWidth="1"/>
    <col min="10277" max="10353" width="2.125" style="52" customWidth="1"/>
    <col min="10354" max="10496" width="9" style="52"/>
    <col min="10497" max="10504" width="2.125" style="52" customWidth="1"/>
    <col min="10505" max="10506" width="4.375" style="52" customWidth="1"/>
    <col min="10507" max="10514" width="4" style="52" customWidth="1"/>
    <col min="10515" max="10522" width="3" style="52" customWidth="1"/>
    <col min="10523" max="10531" width="2.125" style="52" customWidth="1"/>
    <col min="10532" max="10532" width="4" style="52" customWidth="1"/>
    <col min="10533" max="10609" width="2.125" style="52" customWidth="1"/>
    <col min="10610" max="10752" width="9" style="52"/>
    <col min="10753" max="10760" width="2.125" style="52" customWidth="1"/>
    <col min="10761" max="10762" width="4.375" style="52" customWidth="1"/>
    <col min="10763" max="10770" width="4" style="52" customWidth="1"/>
    <col min="10771" max="10778" width="3" style="52" customWidth="1"/>
    <col min="10779" max="10787" width="2.125" style="52" customWidth="1"/>
    <col min="10788" max="10788" width="4" style="52" customWidth="1"/>
    <col min="10789" max="10865" width="2.125" style="52" customWidth="1"/>
    <col min="10866" max="11008" width="9" style="52"/>
    <col min="11009" max="11016" width="2.125" style="52" customWidth="1"/>
    <col min="11017" max="11018" width="4.375" style="52" customWidth="1"/>
    <col min="11019" max="11026" width="4" style="52" customWidth="1"/>
    <col min="11027" max="11034" width="3" style="52" customWidth="1"/>
    <col min="11035" max="11043" width="2.125" style="52" customWidth="1"/>
    <col min="11044" max="11044" width="4" style="52" customWidth="1"/>
    <col min="11045" max="11121" width="2.125" style="52" customWidth="1"/>
    <col min="11122" max="11264" width="9" style="52"/>
    <col min="11265" max="11272" width="2.125" style="52" customWidth="1"/>
    <col min="11273" max="11274" width="4.375" style="52" customWidth="1"/>
    <col min="11275" max="11282" width="4" style="52" customWidth="1"/>
    <col min="11283" max="11290" width="3" style="52" customWidth="1"/>
    <col min="11291" max="11299" width="2.125" style="52" customWidth="1"/>
    <col min="11300" max="11300" width="4" style="52" customWidth="1"/>
    <col min="11301" max="11377" width="2.125" style="52" customWidth="1"/>
    <col min="11378" max="11520" width="9" style="52"/>
    <col min="11521" max="11528" width="2.125" style="52" customWidth="1"/>
    <col min="11529" max="11530" width="4.375" style="52" customWidth="1"/>
    <col min="11531" max="11538" width="4" style="52" customWidth="1"/>
    <col min="11539" max="11546" width="3" style="52" customWidth="1"/>
    <col min="11547" max="11555" width="2.125" style="52" customWidth="1"/>
    <col min="11556" max="11556" width="4" style="52" customWidth="1"/>
    <col min="11557" max="11633" width="2.125" style="52" customWidth="1"/>
    <col min="11634" max="11776" width="9" style="52"/>
    <col min="11777" max="11784" width="2.125" style="52" customWidth="1"/>
    <col min="11785" max="11786" width="4.375" style="52" customWidth="1"/>
    <col min="11787" max="11794" width="4" style="52" customWidth="1"/>
    <col min="11795" max="11802" width="3" style="52" customWidth="1"/>
    <col min="11803" max="11811" width="2.125" style="52" customWidth="1"/>
    <col min="11812" max="11812" width="4" style="52" customWidth="1"/>
    <col min="11813" max="11889" width="2.125" style="52" customWidth="1"/>
    <col min="11890" max="12032" width="9" style="52"/>
    <col min="12033" max="12040" width="2.125" style="52" customWidth="1"/>
    <col min="12041" max="12042" width="4.375" style="52" customWidth="1"/>
    <col min="12043" max="12050" width="4" style="52" customWidth="1"/>
    <col min="12051" max="12058" width="3" style="52" customWidth="1"/>
    <col min="12059" max="12067" width="2.125" style="52" customWidth="1"/>
    <col min="12068" max="12068" width="4" style="52" customWidth="1"/>
    <col min="12069" max="12145" width="2.125" style="52" customWidth="1"/>
    <col min="12146" max="12288" width="9" style="52"/>
    <col min="12289" max="12296" width="2.125" style="52" customWidth="1"/>
    <col min="12297" max="12298" width="4.375" style="52" customWidth="1"/>
    <col min="12299" max="12306" width="4" style="52" customWidth="1"/>
    <col min="12307" max="12314" width="3" style="52" customWidth="1"/>
    <col min="12315" max="12323" width="2.125" style="52" customWidth="1"/>
    <col min="12324" max="12324" width="4" style="52" customWidth="1"/>
    <col min="12325" max="12401" width="2.125" style="52" customWidth="1"/>
    <col min="12402" max="12544" width="9" style="52"/>
    <col min="12545" max="12552" width="2.125" style="52" customWidth="1"/>
    <col min="12553" max="12554" width="4.375" style="52" customWidth="1"/>
    <col min="12555" max="12562" width="4" style="52" customWidth="1"/>
    <col min="12563" max="12570" width="3" style="52" customWidth="1"/>
    <col min="12571" max="12579" width="2.125" style="52" customWidth="1"/>
    <col min="12580" max="12580" width="4" style="52" customWidth="1"/>
    <col min="12581" max="12657" width="2.125" style="52" customWidth="1"/>
    <col min="12658" max="12800" width="9" style="52"/>
    <col min="12801" max="12808" width="2.125" style="52" customWidth="1"/>
    <col min="12809" max="12810" width="4.375" style="52" customWidth="1"/>
    <col min="12811" max="12818" width="4" style="52" customWidth="1"/>
    <col min="12819" max="12826" width="3" style="52" customWidth="1"/>
    <col min="12827" max="12835" width="2.125" style="52" customWidth="1"/>
    <col min="12836" max="12836" width="4" style="52" customWidth="1"/>
    <col min="12837" max="12913" width="2.125" style="52" customWidth="1"/>
    <col min="12914" max="13056" width="9" style="52"/>
    <col min="13057" max="13064" width="2.125" style="52" customWidth="1"/>
    <col min="13065" max="13066" width="4.375" style="52" customWidth="1"/>
    <col min="13067" max="13074" width="4" style="52" customWidth="1"/>
    <col min="13075" max="13082" width="3" style="52" customWidth="1"/>
    <col min="13083" max="13091" width="2.125" style="52" customWidth="1"/>
    <col min="13092" max="13092" width="4" style="52" customWidth="1"/>
    <col min="13093" max="13169" width="2.125" style="52" customWidth="1"/>
    <col min="13170" max="13312" width="9" style="52"/>
    <col min="13313" max="13320" width="2.125" style="52" customWidth="1"/>
    <col min="13321" max="13322" width="4.375" style="52" customWidth="1"/>
    <col min="13323" max="13330" width="4" style="52" customWidth="1"/>
    <col min="13331" max="13338" width="3" style="52" customWidth="1"/>
    <col min="13339" max="13347" width="2.125" style="52" customWidth="1"/>
    <col min="13348" max="13348" width="4" style="52" customWidth="1"/>
    <col min="13349" max="13425" width="2.125" style="52" customWidth="1"/>
    <col min="13426" max="13568" width="9" style="52"/>
    <col min="13569" max="13576" width="2.125" style="52" customWidth="1"/>
    <col min="13577" max="13578" width="4.375" style="52" customWidth="1"/>
    <col min="13579" max="13586" width="4" style="52" customWidth="1"/>
    <col min="13587" max="13594" width="3" style="52" customWidth="1"/>
    <col min="13595" max="13603" width="2.125" style="52" customWidth="1"/>
    <col min="13604" max="13604" width="4" style="52" customWidth="1"/>
    <col min="13605" max="13681" width="2.125" style="52" customWidth="1"/>
    <col min="13682" max="13824" width="9" style="52"/>
    <col min="13825" max="13832" width="2.125" style="52" customWidth="1"/>
    <col min="13833" max="13834" width="4.375" style="52" customWidth="1"/>
    <col min="13835" max="13842" width="4" style="52" customWidth="1"/>
    <col min="13843" max="13850" width="3" style="52" customWidth="1"/>
    <col min="13851" max="13859" width="2.125" style="52" customWidth="1"/>
    <col min="13860" max="13860" width="4" style="52" customWidth="1"/>
    <col min="13861" max="13937" width="2.125" style="52" customWidth="1"/>
    <col min="13938" max="14080" width="9" style="52"/>
    <col min="14081" max="14088" width="2.125" style="52" customWidth="1"/>
    <col min="14089" max="14090" width="4.375" style="52" customWidth="1"/>
    <col min="14091" max="14098" width="4" style="52" customWidth="1"/>
    <col min="14099" max="14106" width="3" style="52" customWidth="1"/>
    <col min="14107" max="14115" width="2.125" style="52" customWidth="1"/>
    <col min="14116" max="14116" width="4" style="52" customWidth="1"/>
    <col min="14117" max="14193" width="2.125" style="52" customWidth="1"/>
    <col min="14194" max="14336" width="9" style="52"/>
    <col min="14337" max="14344" width="2.125" style="52" customWidth="1"/>
    <col min="14345" max="14346" width="4.375" style="52" customWidth="1"/>
    <col min="14347" max="14354" width="4" style="52" customWidth="1"/>
    <col min="14355" max="14362" width="3" style="52" customWidth="1"/>
    <col min="14363" max="14371" width="2.125" style="52" customWidth="1"/>
    <col min="14372" max="14372" width="4" style="52" customWidth="1"/>
    <col min="14373" max="14449" width="2.125" style="52" customWidth="1"/>
    <col min="14450" max="14592" width="9" style="52"/>
    <col min="14593" max="14600" width="2.125" style="52" customWidth="1"/>
    <col min="14601" max="14602" width="4.375" style="52" customWidth="1"/>
    <col min="14603" max="14610" width="4" style="52" customWidth="1"/>
    <col min="14611" max="14618" width="3" style="52" customWidth="1"/>
    <col min="14619" max="14627" width="2.125" style="52" customWidth="1"/>
    <col min="14628" max="14628" width="4" style="52" customWidth="1"/>
    <col min="14629" max="14705" width="2.125" style="52" customWidth="1"/>
    <col min="14706" max="14848" width="9" style="52"/>
    <col min="14849" max="14856" width="2.125" style="52" customWidth="1"/>
    <col min="14857" max="14858" width="4.375" style="52" customWidth="1"/>
    <col min="14859" max="14866" width="4" style="52" customWidth="1"/>
    <col min="14867" max="14874" width="3" style="52" customWidth="1"/>
    <col min="14875" max="14883" width="2.125" style="52" customWidth="1"/>
    <col min="14884" max="14884" width="4" style="52" customWidth="1"/>
    <col min="14885" max="14961" width="2.125" style="52" customWidth="1"/>
    <col min="14962" max="15104" width="9" style="52"/>
    <col min="15105" max="15112" width="2.125" style="52" customWidth="1"/>
    <col min="15113" max="15114" width="4.375" style="52" customWidth="1"/>
    <col min="15115" max="15122" width="4" style="52" customWidth="1"/>
    <col min="15123" max="15130" width="3" style="52" customWidth="1"/>
    <col min="15131" max="15139" width="2.125" style="52" customWidth="1"/>
    <col min="15140" max="15140" width="4" style="52" customWidth="1"/>
    <col min="15141" max="15217" width="2.125" style="52" customWidth="1"/>
    <col min="15218" max="15360" width="9" style="52"/>
    <col min="15361" max="15368" width="2.125" style="52" customWidth="1"/>
    <col min="15369" max="15370" width="4.375" style="52" customWidth="1"/>
    <col min="15371" max="15378" width="4" style="52" customWidth="1"/>
    <col min="15379" max="15386" width="3" style="52" customWidth="1"/>
    <col min="15387" max="15395" width="2.125" style="52" customWidth="1"/>
    <col min="15396" max="15396" width="4" style="52" customWidth="1"/>
    <col min="15397" max="15473" width="2.125" style="52" customWidth="1"/>
    <col min="15474" max="15616" width="9" style="52"/>
    <col min="15617" max="15624" width="2.125" style="52" customWidth="1"/>
    <col min="15625" max="15626" width="4.375" style="52" customWidth="1"/>
    <col min="15627" max="15634" width="4" style="52" customWidth="1"/>
    <col min="15635" max="15642" width="3" style="52" customWidth="1"/>
    <col min="15643" max="15651" width="2.125" style="52" customWidth="1"/>
    <col min="15652" max="15652" width="4" style="52" customWidth="1"/>
    <col min="15653" max="15729" width="2.125" style="52" customWidth="1"/>
    <col min="15730" max="15872" width="9" style="52"/>
    <col min="15873" max="15880" width="2.125" style="52" customWidth="1"/>
    <col min="15881" max="15882" width="4.375" style="52" customWidth="1"/>
    <col min="15883" max="15890" width="4" style="52" customWidth="1"/>
    <col min="15891" max="15898" width="3" style="52" customWidth="1"/>
    <col min="15899" max="15907" width="2.125" style="52" customWidth="1"/>
    <col min="15908" max="15908" width="4" style="52" customWidth="1"/>
    <col min="15909" max="15985" width="2.125" style="52" customWidth="1"/>
    <col min="15986" max="16128" width="9" style="52"/>
    <col min="16129" max="16136" width="2.125" style="52" customWidth="1"/>
    <col min="16137" max="16138" width="4.375" style="52" customWidth="1"/>
    <col min="16139" max="16146" width="4" style="52" customWidth="1"/>
    <col min="16147" max="16154" width="3" style="52" customWidth="1"/>
    <col min="16155" max="16163" width="2.125" style="52" customWidth="1"/>
    <col min="16164" max="16164" width="4" style="52" customWidth="1"/>
    <col min="16165" max="16241" width="2.125" style="52" customWidth="1"/>
    <col min="16242" max="16384" width="9" style="52"/>
  </cols>
  <sheetData>
    <row r="1" spans="9:87" ht="15" customHeight="1">
      <c r="I1" s="753" t="s">
        <v>625</v>
      </c>
      <c r="J1" s="753"/>
      <c r="K1" s="753"/>
      <c r="L1" s="753"/>
      <c r="M1" s="753"/>
      <c r="N1" s="753"/>
      <c r="O1" s="753"/>
      <c r="P1" s="753"/>
      <c r="Q1" s="753"/>
      <c r="R1" s="753"/>
      <c r="S1" s="753"/>
      <c r="T1" s="753"/>
      <c r="U1" s="753"/>
      <c r="V1" s="753"/>
      <c r="W1" s="753"/>
      <c r="X1" s="753"/>
      <c r="Y1" s="753"/>
      <c r="Z1" s="753"/>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row>
    <row r="2" spans="9:87" ht="13.5" customHeight="1">
      <c r="I2" s="753"/>
      <c r="J2" s="753"/>
      <c r="K2" s="753"/>
      <c r="L2" s="753"/>
      <c r="M2" s="753"/>
      <c r="N2" s="753"/>
      <c r="O2" s="753"/>
      <c r="P2" s="753"/>
      <c r="Q2" s="753"/>
      <c r="R2" s="753"/>
      <c r="S2" s="753"/>
      <c r="T2" s="753"/>
      <c r="U2" s="753"/>
      <c r="V2" s="753"/>
      <c r="W2" s="753"/>
      <c r="X2" s="753"/>
      <c r="Y2" s="753"/>
      <c r="Z2" s="753"/>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row>
    <row r="3" spans="9:87" ht="10.5" customHeight="1" thickBot="1">
      <c r="I3" s="207"/>
      <c r="J3" s="207"/>
      <c r="K3" s="248"/>
      <c r="L3" s="248"/>
      <c r="M3" s="248"/>
      <c r="N3" s="248"/>
      <c r="O3" s="248"/>
      <c r="P3" s="248"/>
      <c r="Q3" s="248"/>
      <c r="R3" s="248"/>
      <c r="S3" s="207"/>
      <c r="T3" s="207"/>
      <c r="U3" s="207"/>
      <c r="V3" s="207"/>
      <c r="W3" s="207"/>
      <c r="X3" s="207"/>
      <c r="Y3" s="207"/>
      <c r="Z3" s="207"/>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row>
    <row r="4" spans="9:87" ht="20.100000000000001" customHeight="1" thickTop="1">
      <c r="I4" s="754" t="s">
        <v>225</v>
      </c>
      <c r="J4" s="755"/>
      <c r="K4" s="758" t="s">
        <v>226</v>
      </c>
      <c r="L4" s="759"/>
      <c r="M4" s="759"/>
      <c r="N4" s="759"/>
      <c r="O4" s="759"/>
      <c r="P4" s="759"/>
      <c r="Q4" s="759"/>
      <c r="R4" s="760"/>
      <c r="S4" s="764" t="s">
        <v>626</v>
      </c>
      <c r="T4" s="765"/>
      <c r="U4" s="765"/>
      <c r="V4" s="765"/>
      <c r="W4" s="765"/>
      <c r="X4" s="765"/>
      <c r="Y4" s="765"/>
      <c r="Z4" s="75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row>
    <row r="5" spans="9:87" ht="20.100000000000001" customHeight="1" thickBot="1">
      <c r="I5" s="756"/>
      <c r="J5" s="757"/>
      <c r="K5" s="761"/>
      <c r="L5" s="762"/>
      <c r="M5" s="762"/>
      <c r="N5" s="762"/>
      <c r="O5" s="762"/>
      <c r="P5" s="762"/>
      <c r="Q5" s="762"/>
      <c r="R5" s="763"/>
      <c r="S5" s="766"/>
      <c r="T5" s="767"/>
      <c r="U5" s="767"/>
      <c r="V5" s="767"/>
      <c r="W5" s="767"/>
      <c r="X5" s="767"/>
      <c r="Y5" s="767"/>
      <c r="Z5" s="757"/>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row>
    <row r="6" spans="9:87" ht="19.5" customHeight="1">
      <c r="I6" s="768" t="s">
        <v>227</v>
      </c>
      <c r="J6" s="769"/>
      <c r="K6" s="249"/>
      <c r="L6" s="250"/>
      <c r="M6" s="250"/>
      <c r="N6" s="250"/>
      <c r="O6" s="250"/>
      <c r="P6" s="250"/>
      <c r="Q6" s="250"/>
      <c r="R6" s="250"/>
      <c r="S6" s="772" t="s">
        <v>100</v>
      </c>
      <c r="T6" s="773"/>
      <c r="U6" s="773"/>
      <c r="V6" s="773"/>
      <c r="W6" s="773"/>
      <c r="X6" s="773"/>
      <c r="Y6" s="773"/>
      <c r="Z6" s="774"/>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row>
    <row r="7" spans="9:87" ht="19.5" customHeight="1">
      <c r="I7" s="768"/>
      <c r="J7" s="769"/>
      <c r="K7" s="775" t="s">
        <v>228</v>
      </c>
      <c r="L7" s="776"/>
      <c r="M7" s="776"/>
      <c r="N7" s="776"/>
      <c r="O7" s="776"/>
      <c r="P7" s="776"/>
      <c r="Q7" s="776"/>
      <c r="R7" s="776"/>
      <c r="S7" s="777"/>
      <c r="T7" s="778"/>
      <c r="U7" s="778"/>
      <c r="V7" s="778"/>
      <c r="W7" s="778"/>
      <c r="X7" s="778"/>
      <c r="Y7" s="778"/>
      <c r="Z7" s="779"/>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row>
    <row r="8" spans="9:87" ht="19.5" customHeight="1">
      <c r="I8" s="768"/>
      <c r="J8" s="769"/>
      <c r="K8" s="780" t="s">
        <v>229</v>
      </c>
      <c r="L8" s="781"/>
      <c r="M8" s="781"/>
      <c r="N8" s="781"/>
      <c r="O8" s="781"/>
      <c r="P8" s="781"/>
      <c r="Q8" s="781"/>
      <c r="R8" s="781"/>
      <c r="S8" s="782" t="e">
        <f>SUM(S9:Z10)</f>
        <v>#DIV/0!</v>
      </c>
      <c r="T8" s="783"/>
      <c r="U8" s="783"/>
      <c r="V8" s="783"/>
      <c r="W8" s="783"/>
      <c r="X8" s="783"/>
      <c r="Y8" s="783"/>
      <c r="Z8" s="784"/>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row>
    <row r="9" spans="9:87" ht="19.5" customHeight="1">
      <c r="I9" s="768"/>
      <c r="J9" s="769"/>
      <c r="K9" s="251"/>
      <c r="L9" s="781" t="s">
        <v>230</v>
      </c>
      <c r="M9" s="781"/>
      <c r="N9" s="781"/>
      <c r="O9" s="781"/>
      <c r="P9" s="781"/>
      <c r="Q9" s="781"/>
      <c r="R9" s="781"/>
      <c r="S9" s="785" t="e">
        <f>'★補助金額算定★(提出不要)'!P15</f>
        <v>#DIV/0!</v>
      </c>
      <c r="T9" s="786"/>
      <c r="U9" s="786"/>
      <c r="V9" s="786"/>
      <c r="W9" s="786"/>
      <c r="X9" s="786"/>
      <c r="Y9" s="786"/>
      <c r="Z9" s="787"/>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row>
    <row r="10" spans="9:87" ht="19.5" customHeight="1">
      <c r="I10" s="768"/>
      <c r="J10" s="769"/>
      <c r="K10" s="252"/>
      <c r="L10" s="781" t="s">
        <v>231</v>
      </c>
      <c r="M10" s="781"/>
      <c r="N10" s="781"/>
      <c r="O10" s="781"/>
      <c r="P10" s="781"/>
      <c r="Q10" s="781"/>
      <c r="R10" s="781"/>
      <c r="S10" s="782"/>
      <c r="T10" s="783"/>
      <c r="U10" s="783"/>
      <c r="V10" s="783"/>
      <c r="W10" s="783"/>
      <c r="X10" s="783"/>
      <c r="Y10" s="783"/>
      <c r="Z10" s="784"/>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row>
    <row r="11" spans="9:87" ht="19.5" customHeight="1">
      <c r="I11" s="768"/>
      <c r="J11" s="769"/>
      <c r="K11" s="780" t="s">
        <v>232</v>
      </c>
      <c r="L11" s="781"/>
      <c r="M11" s="781"/>
      <c r="N11" s="781"/>
      <c r="O11" s="781"/>
      <c r="P11" s="781"/>
      <c r="Q11" s="781"/>
      <c r="R11" s="781"/>
      <c r="S11" s="788"/>
      <c r="T11" s="789"/>
      <c r="U11" s="789"/>
      <c r="V11" s="789"/>
      <c r="W11" s="789"/>
      <c r="X11" s="789"/>
      <c r="Y11" s="789"/>
      <c r="Z11" s="790"/>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row>
    <row r="12" spans="9:87" ht="19.5" customHeight="1">
      <c r="I12" s="768"/>
      <c r="J12" s="769"/>
      <c r="K12" s="780" t="s">
        <v>233</v>
      </c>
      <c r="L12" s="781"/>
      <c r="M12" s="781"/>
      <c r="N12" s="781"/>
      <c r="O12" s="781"/>
      <c r="P12" s="781"/>
      <c r="Q12" s="781"/>
      <c r="R12" s="781"/>
      <c r="S12" s="788"/>
      <c r="T12" s="789"/>
      <c r="U12" s="789"/>
      <c r="V12" s="789"/>
      <c r="W12" s="789"/>
      <c r="X12" s="789"/>
      <c r="Y12" s="789"/>
      <c r="Z12" s="790"/>
      <c r="AA12" s="205"/>
      <c r="AB12" s="205"/>
      <c r="AC12" s="205"/>
      <c r="AD12" s="205"/>
      <c r="AE12" s="205"/>
      <c r="AF12" s="205"/>
      <c r="AG12" s="205"/>
      <c r="AH12" s="205"/>
      <c r="AI12" s="205"/>
      <c r="AJ12" s="205"/>
      <c r="AK12" s="205"/>
      <c r="AL12" s="244"/>
      <c r="AM12" s="205"/>
      <c r="AN12" s="205"/>
      <c r="AO12" s="205"/>
      <c r="AP12" s="205"/>
      <c r="AQ12" s="205"/>
      <c r="AR12" s="205"/>
      <c r="AS12" s="205"/>
      <c r="AT12" s="205"/>
      <c r="AU12" s="205"/>
      <c r="AV12" s="205"/>
      <c r="AW12" s="205"/>
      <c r="AX12" s="205"/>
      <c r="AY12" s="205"/>
      <c r="AZ12" s="205"/>
      <c r="BA12" s="205"/>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row>
    <row r="13" spans="9:87" ht="32.25" customHeight="1">
      <c r="I13" s="768"/>
      <c r="J13" s="769"/>
      <c r="K13" s="792" t="s">
        <v>414</v>
      </c>
      <c r="L13" s="793"/>
      <c r="M13" s="793"/>
      <c r="N13" s="793"/>
      <c r="O13" s="793"/>
      <c r="P13" s="793"/>
      <c r="Q13" s="793"/>
      <c r="R13" s="793"/>
      <c r="S13" s="788"/>
      <c r="T13" s="789"/>
      <c r="U13" s="789"/>
      <c r="V13" s="789"/>
      <c r="W13" s="789"/>
      <c r="X13" s="789"/>
      <c r="Y13" s="789"/>
      <c r="Z13" s="790"/>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row>
    <row r="14" spans="9:87" ht="24" customHeight="1" thickBot="1">
      <c r="I14" s="770"/>
      <c r="J14" s="771"/>
      <c r="K14" s="794" t="s">
        <v>88</v>
      </c>
      <c r="L14" s="795"/>
      <c r="M14" s="795"/>
      <c r="N14" s="795"/>
      <c r="O14" s="795"/>
      <c r="P14" s="795"/>
      <c r="Q14" s="795"/>
      <c r="R14" s="795"/>
      <c r="S14" s="796" t="e">
        <f>SUM(S7:Z8,S11:Z13)</f>
        <v>#DIV/0!</v>
      </c>
      <c r="T14" s="797"/>
      <c r="U14" s="797"/>
      <c r="V14" s="797"/>
      <c r="W14" s="797"/>
      <c r="X14" s="797"/>
      <c r="Y14" s="797"/>
      <c r="Z14" s="798"/>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row>
    <row r="15" spans="9:87" ht="19.5" customHeight="1">
      <c r="I15" s="818" t="s">
        <v>234</v>
      </c>
      <c r="J15" s="819"/>
      <c r="K15" s="780" t="s">
        <v>235</v>
      </c>
      <c r="L15" s="781"/>
      <c r="M15" s="781"/>
      <c r="N15" s="781"/>
      <c r="O15" s="781"/>
      <c r="P15" s="781"/>
      <c r="Q15" s="781"/>
      <c r="R15" s="781"/>
      <c r="S15" s="785">
        <f>SUM(S16,S20:Z21)</f>
        <v>0</v>
      </c>
      <c r="T15" s="786"/>
      <c r="U15" s="786"/>
      <c r="V15" s="786"/>
      <c r="W15" s="786"/>
      <c r="X15" s="786"/>
      <c r="Y15" s="786"/>
      <c r="Z15" s="787"/>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row>
    <row r="16" spans="9:87" ht="19.5" customHeight="1">
      <c r="I16" s="820"/>
      <c r="J16" s="821"/>
      <c r="K16" s="252"/>
      <c r="L16" s="791" t="s">
        <v>236</v>
      </c>
      <c r="M16" s="791"/>
      <c r="N16" s="791"/>
      <c r="O16" s="791"/>
      <c r="P16" s="791"/>
      <c r="Q16" s="791"/>
      <c r="R16" s="791"/>
      <c r="S16" s="785">
        <f>SUM(S17:Z19)</f>
        <v>0</v>
      </c>
      <c r="T16" s="786"/>
      <c r="U16" s="786"/>
      <c r="V16" s="786"/>
      <c r="W16" s="786"/>
      <c r="X16" s="786"/>
      <c r="Y16" s="786"/>
      <c r="Z16" s="787"/>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row>
    <row r="17" spans="9:87" ht="19.5" customHeight="1">
      <c r="I17" s="820"/>
      <c r="J17" s="821"/>
      <c r="K17" s="260"/>
      <c r="L17" s="261"/>
      <c r="M17" s="824" t="s">
        <v>237</v>
      </c>
      <c r="N17" s="824"/>
      <c r="O17" s="824"/>
      <c r="P17" s="824"/>
      <c r="Q17" s="824"/>
      <c r="R17" s="824"/>
      <c r="S17" s="800"/>
      <c r="T17" s="801"/>
      <c r="U17" s="801"/>
      <c r="V17" s="801"/>
      <c r="W17" s="801"/>
      <c r="X17" s="801"/>
      <c r="Y17" s="801"/>
      <c r="Z17" s="802"/>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row>
    <row r="18" spans="9:87" ht="19.5" customHeight="1">
      <c r="I18" s="820"/>
      <c r="J18" s="821"/>
      <c r="K18" s="262"/>
      <c r="L18" s="263"/>
      <c r="M18" s="825" t="s">
        <v>163</v>
      </c>
      <c r="N18" s="825"/>
      <c r="O18" s="825"/>
      <c r="P18" s="825"/>
      <c r="Q18" s="825"/>
      <c r="R18" s="825"/>
      <c r="S18" s="804"/>
      <c r="T18" s="805"/>
      <c r="U18" s="805"/>
      <c r="V18" s="805"/>
      <c r="W18" s="805"/>
      <c r="X18" s="805"/>
      <c r="Y18" s="805"/>
      <c r="Z18" s="806"/>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row>
    <row r="19" spans="9:87" ht="19.5" customHeight="1">
      <c r="I19" s="820"/>
      <c r="J19" s="821"/>
      <c r="K19" s="264"/>
      <c r="L19" s="265"/>
      <c r="M19" s="826" t="s">
        <v>238</v>
      </c>
      <c r="N19" s="826"/>
      <c r="O19" s="826"/>
      <c r="P19" s="826"/>
      <c r="Q19" s="826"/>
      <c r="R19" s="826"/>
      <c r="S19" s="808"/>
      <c r="T19" s="809"/>
      <c r="U19" s="809"/>
      <c r="V19" s="809"/>
      <c r="W19" s="809"/>
      <c r="X19" s="809"/>
      <c r="Y19" s="809"/>
      <c r="Z19" s="810"/>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row>
    <row r="20" spans="9:87" ht="19.5" customHeight="1">
      <c r="I20" s="820"/>
      <c r="J20" s="821"/>
      <c r="K20" s="252"/>
      <c r="L20" s="791" t="s">
        <v>239</v>
      </c>
      <c r="M20" s="791"/>
      <c r="N20" s="791"/>
      <c r="O20" s="791"/>
      <c r="P20" s="791"/>
      <c r="Q20" s="791"/>
      <c r="R20" s="791"/>
      <c r="S20" s="788"/>
      <c r="T20" s="789"/>
      <c r="U20" s="789"/>
      <c r="V20" s="789"/>
      <c r="W20" s="789"/>
      <c r="X20" s="789"/>
      <c r="Y20" s="789"/>
      <c r="Z20" s="790"/>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row>
    <row r="21" spans="9:87" ht="19.5" customHeight="1">
      <c r="I21" s="820"/>
      <c r="J21" s="821"/>
      <c r="K21" s="252"/>
      <c r="L21" s="791" t="s">
        <v>240</v>
      </c>
      <c r="M21" s="791"/>
      <c r="N21" s="791"/>
      <c r="O21" s="791"/>
      <c r="P21" s="791"/>
      <c r="Q21" s="791"/>
      <c r="R21" s="791"/>
      <c r="S21" s="788"/>
      <c r="T21" s="789"/>
      <c r="U21" s="789"/>
      <c r="V21" s="789"/>
      <c r="W21" s="789"/>
      <c r="X21" s="789"/>
      <c r="Y21" s="789"/>
      <c r="Z21" s="790"/>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row>
    <row r="22" spans="9:87" ht="19.5" customHeight="1">
      <c r="I22" s="820"/>
      <c r="J22" s="821"/>
      <c r="K22" s="780" t="s">
        <v>241</v>
      </c>
      <c r="L22" s="781"/>
      <c r="M22" s="781"/>
      <c r="N22" s="781"/>
      <c r="O22" s="781"/>
      <c r="P22" s="781"/>
      <c r="Q22" s="781"/>
      <c r="R22" s="781"/>
      <c r="S22" s="785">
        <f>SUM(S23:Z25)</f>
        <v>0</v>
      </c>
      <c r="T22" s="786"/>
      <c r="U22" s="786"/>
      <c r="V22" s="786"/>
      <c r="W22" s="786"/>
      <c r="X22" s="786"/>
      <c r="Y22" s="786"/>
      <c r="Z22" s="787"/>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row>
    <row r="23" spans="9:87" ht="19.5" customHeight="1">
      <c r="I23" s="820"/>
      <c r="J23" s="821"/>
      <c r="K23" s="260"/>
      <c r="L23" s="799" t="s">
        <v>242</v>
      </c>
      <c r="M23" s="799"/>
      <c r="N23" s="799"/>
      <c r="O23" s="799"/>
      <c r="P23" s="799"/>
      <c r="Q23" s="799"/>
      <c r="R23" s="799"/>
      <c r="S23" s="800"/>
      <c r="T23" s="801"/>
      <c r="U23" s="801"/>
      <c r="V23" s="801"/>
      <c r="W23" s="801"/>
      <c r="X23" s="801"/>
      <c r="Y23" s="801"/>
      <c r="Z23" s="802"/>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row>
    <row r="24" spans="9:87" ht="19.5" customHeight="1">
      <c r="I24" s="820"/>
      <c r="J24" s="821"/>
      <c r="K24" s="262"/>
      <c r="L24" s="803" t="s">
        <v>171</v>
      </c>
      <c r="M24" s="803"/>
      <c r="N24" s="803"/>
      <c r="O24" s="803"/>
      <c r="P24" s="803"/>
      <c r="Q24" s="803"/>
      <c r="R24" s="803"/>
      <c r="S24" s="804"/>
      <c r="T24" s="805"/>
      <c r="U24" s="805"/>
      <c r="V24" s="805"/>
      <c r="W24" s="805"/>
      <c r="X24" s="805"/>
      <c r="Y24" s="805"/>
      <c r="Z24" s="806"/>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row>
    <row r="25" spans="9:87" ht="19.5" customHeight="1">
      <c r="I25" s="820"/>
      <c r="J25" s="821"/>
      <c r="K25" s="264"/>
      <c r="L25" s="807" t="s">
        <v>172</v>
      </c>
      <c r="M25" s="807"/>
      <c r="N25" s="807"/>
      <c r="O25" s="807"/>
      <c r="P25" s="807"/>
      <c r="Q25" s="807"/>
      <c r="R25" s="807"/>
      <c r="S25" s="808"/>
      <c r="T25" s="809"/>
      <c r="U25" s="809"/>
      <c r="V25" s="809"/>
      <c r="W25" s="809"/>
      <c r="X25" s="809"/>
      <c r="Y25" s="809"/>
      <c r="Z25" s="810"/>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row>
    <row r="26" spans="9:87" ht="19.5" customHeight="1">
      <c r="I26" s="820"/>
      <c r="J26" s="821"/>
      <c r="K26" s="780" t="s">
        <v>243</v>
      </c>
      <c r="L26" s="781"/>
      <c r="M26" s="781"/>
      <c r="N26" s="781"/>
      <c r="O26" s="781"/>
      <c r="P26" s="781"/>
      <c r="Q26" s="781"/>
      <c r="R26" s="781"/>
      <c r="S26" s="785">
        <f>SUM(S27:Z37)</f>
        <v>0</v>
      </c>
      <c r="T26" s="786"/>
      <c r="U26" s="786"/>
      <c r="V26" s="786"/>
      <c r="W26" s="786"/>
      <c r="X26" s="786"/>
      <c r="Y26" s="786"/>
      <c r="Z26" s="787"/>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row>
    <row r="27" spans="9:87" ht="19.5" customHeight="1">
      <c r="I27" s="820"/>
      <c r="J27" s="821"/>
      <c r="K27" s="260"/>
      <c r="L27" s="799" t="s">
        <v>175</v>
      </c>
      <c r="M27" s="799"/>
      <c r="N27" s="799"/>
      <c r="O27" s="799"/>
      <c r="P27" s="799"/>
      <c r="Q27" s="799"/>
      <c r="R27" s="799"/>
      <c r="S27" s="800"/>
      <c r="T27" s="801"/>
      <c r="U27" s="801"/>
      <c r="V27" s="801"/>
      <c r="W27" s="801"/>
      <c r="X27" s="801"/>
      <c r="Y27" s="801"/>
      <c r="Z27" s="802"/>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row>
    <row r="28" spans="9:87" ht="19.5" customHeight="1">
      <c r="I28" s="820"/>
      <c r="J28" s="821"/>
      <c r="K28" s="262"/>
      <c r="L28" s="803" t="s">
        <v>244</v>
      </c>
      <c r="M28" s="803"/>
      <c r="N28" s="803"/>
      <c r="O28" s="803"/>
      <c r="P28" s="803"/>
      <c r="Q28" s="803"/>
      <c r="R28" s="803"/>
      <c r="S28" s="804"/>
      <c r="T28" s="805"/>
      <c r="U28" s="805"/>
      <c r="V28" s="805"/>
      <c r="W28" s="805"/>
      <c r="X28" s="805"/>
      <c r="Y28" s="805"/>
      <c r="Z28" s="806"/>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row>
    <row r="29" spans="9:87" ht="19.5" customHeight="1">
      <c r="I29" s="820"/>
      <c r="J29" s="821"/>
      <c r="K29" s="262"/>
      <c r="L29" s="803" t="s">
        <v>177</v>
      </c>
      <c r="M29" s="803"/>
      <c r="N29" s="803"/>
      <c r="O29" s="803"/>
      <c r="P29" s="803"/>
      <c r="Q29" s="803"/>
      <c r="R29" s="803"/>
      <c r="S29" s="804"/>
      <c r="T29" s="805"/>
      <c r="U29" s="805"/>
      <c r="V29" s="805"/>
      <c r="W29" s="805"/>
      <c r="X29" s="805"/>
      <c r="Y29" s="805"/>
      <c r="Z29" s="806"/>
      <c r="AA29" s="205"/>
      <c r="AB29" s="205"/>
      <c r="AC29" s="205"/>
      <c r="AD29" s="205"/>
      <c r="AE29" s="205"/>
      <c r="AF29" s="205"/>
      <c r="AG29" s="205"/>
      <c r="AH29" s="205"/>
      <c r="AI29" s="205"/>
      <c r="AJ29" s="205"/>
      <c r="AK29" s="205"/>
      <c r="AL29" s="244"/>
      <c r="AM29" s="205"/>
      <c r="AN29" s="205"/>
      <c r="AO29" s="205"/>
      <c r="AP29" s="205"/>
      <c r="AQ29" s="205"/>
      <c r="AR29" s="205"/>
      <c r="AS29" s="205"/>
      <c r="AT29" s="205"/>
      <c r="AU29" s="205"/>
      <c r="AV29" s="205"/>
      <c r="AW29" s="205"/>
      <c r="AX29" s="205"/>
      <c r="AY29" s="205"/>
      <c r="AZ29" s="205"/>
      <c r="BA29" s="205"/>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row>
    <row r="30" spans="9:87" ht="19.5" customHeight="1">
      <c r="I30" s="820"/>
      <c r="J30" s="821"/>
      <c r="K30" s="262"/>
      <c r="L30" s="803" t="s">
        <v>178</v>
      </c>
      <c r="M30" s="803"/>
      <c r="N30" s="803"/>
      <c r="O30" s="803"/>
      <c r="P30" s="803"/>
      <c r="Q30" s="803"/>
      <c r="R30" s="803"/>
      <c r="S30" s="804"/>
      <c r="T30" s="805"/>
      <c r="U30" s="805"/>
      <c r="V30" s="805"/>
      <c r="W30" s="805"/>
      <c r="X30" s="805"/>
      <c r="Y30" s="805"/>
      <c r="Z30" s="806"/>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row>
    <row r="31" spans="9:87" ht="19.5" customHeight="1">
      <c r="I31" s="820"/>
      <c r="J31" s="821"/>
      <c r="K31" s="262"/>
      <c r="L31" s="803" t="s">
        <v>245</v>
      </c>
      <c r="M31" s="803"/>
      <c r="N31" s="803"/>
      <c r="O31" s="803"/>
      <c r="P31" s="803"/>
      <c r="Q31" s="803"/>
      <c r="R31" s="803"/>
      <c r="S31" s="804"/>
      <c r="T31" s="805"/>
      <c r="U31" s="805"/>
      <c r="V31" s="805"/>
      <c r="W31" s="805"/>
      <c r="X31" s="805"/>
      <c r="Y31" s="805"/>
      <c r="Z31" s="806"/>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row>
    <row r="32" spans="9:87" ht="19.5" customHeight="1">
      <c r="I32" s="820"/>
      <c r="J32" s="821"/>
      <c r="K32" s="262"/>
      <c r="L32" s="803" t="s">
        <v>246</v>
      </c>
      <c r="M32" s="803"/>
      <c r="N32" s="803"/>
      <c r="O32" s="803"/>
      <c r="P32" s="803"/>
      <c r="Q32" s="803"/>
      <c r="R32" s="803"/>
      <c r="S32" s="804"/>
      <c r="T32" s="805"/>
      <c r="U32" s="805"/>
      <c r="V32" s="805"/>
      <c r="W32" s="805"/>
      <c r="X32" s="805"/>
      <c r="Y32" s="805"/>
      <c r="Z32" s="806"/>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row>
    <row r="33" spans="9:87" ht="19.5" customHeight="1">
      <c r="I33" s="820"/>
      <c r="J33" s="821"/>
      <c r="K33" s="262"/>
      <c r="L33" s="803" t="s">
        <v>247</v>
      </c>
      <c r="M33" s="803"/>
      <c r="N33" s="803"/>
      <c r="O33" s="803"/>
      <c r="P33" s="803"/>
      <c r="Q33" s="803"/>
      <c r="R33" s="803"/>
      <c r="S33" s="804"/>
      <c r="T33" s="805"/>
      <c r="U33" s="805"/>
      <c r="V33" s="805"/>
      <c r="W33" s="805"/>
      <c r="X33" s="805"/>
      <c r="Y33" s="805"/>
      <c r="Z33" s="806"/>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row>
    <row r="34" spans="9:87" ht="19.5" customHeight="1">
      <c r="I34" s="820"/>
      <c r="J34" s="821"/>
      <c r="K34" s="262"/>
      <c r="L34" s="803" t="s">
        <v>183</v>
      </c>
      <c r="M34" s="803"/>
      <c r="N34" s="803"/>
      <c r="O34" s="803"/>
      <c r="P34" s="803"/>
      <c r="Q34" s="803"/>
      <c r="R34" s="803"/>
      <c r="S34" s="804"/>
      <c r="T34" s="805"/>
      <c r="U34" s="805"/>
      <c r="V34" s="805"/>
      <c r="W34" s="805"/>
      <c r="X34" s="805"/>
      <c r="Y34" s="805"/>
      <c r="Z34" s="806"/>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row>
    <row r="35" spans="9:87" ht="19.5" customHeight="1">
      <c r="I35" s="820"/>
      <c r="J35" s="821"/>
      <c r="K35" s="262"/>
      <c r="L35" s="803" t="s">
        <v>184</v>
      </c>
      <c r="M35" s="803"/>
      <c r="N35" s="803"/>
      <c r="O35" s="803"/>
      <c r="P35" s="803"/>
      <c r="Q35" s="803"/>
      <c r="R35" s="803"/>
      <c r="S35" s="804"/>
      <c r="T35" s="805"/>
      <c r="U35" s="805"/>
      <c r="V35" s="805"/>
      <c r="W35" s="805"/>
      <c r="X35" s="805"/>
      <c r="Y35" s="805"/>
      <c r="Z35" s="806"/>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row>
    <row r="36" spans="9:87" ht="19.5" customHeight="1">
      <c r="I36" s="820"/>
      <c r="J36" s="821"/>
      <c r="K36" s="262"/>
      <c r="L36" s="803" t="s">
        <v>185</v>
      </c>
      <c r="M36" s="803"/>
      <c r="N36" s="803"/>
      <c r="O36" s="803"/>
      <c r="P36" s="803"/>
      <c r="Q36" s="803"/>
      <c r="R36" s="803"/>
      <c r="S36" s="804"/>
      <c r="T36" s="805"/>
      <c r="U36" s="805"/>
      <c r="V36" s="805"/>
      <c r="W36" s="805"/>
      <c r="X36" s="805"/>
      <c r="Y36" s="805"/>
      <c r="Z36" s="806"/>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row>
    <row r="37" spans="9:87" ht="19.5" customHeight="1">
      <c r="I37" s="820"/>
      <c r="J37" s="821"/>
      <c r="K37" s="264"/>
      <c r="L37" s="807" t="s">
        <v>87</v>
      </c>
      <c r="M37" s="807"/>
      <c r="N37" s="807"/>
      <c r="O37" s="807"/>
      <c r="P37" s="807"/>
      <c r="Q37" s="807"/>
      <c r="R37" s="807"/>
      <c r="S37" s="808"/>
      <c r="T37" s="809"/>
      <c r="U37" s="809"/>
      <c r="V37" s="809"/>
      <c r="W37" s="809"/>
      <c r="X37" s="809"/>
      <c r="Y37" s="809"/>
      <c r="Z37" s="810"/>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row>
    <row r="38" spans="9:87" ht="19.5" customHeight="1">
      <c r="I38" s="820"/>
      <c r="J38" s="821"/>
      <c r="K38" s="780" t="s">
        <v>189</v>
      </c>
      <c r="L38" s="781"/>
      <c r="M38" s="781"/>
      <c r="N38" s="781"/>
      <c r="O38" s="781"/>
      <c r="P38" s="781"/>
      <c r="Q38" s="781"/>
      <c r="R38" s="781"/>
      <c r="S38" s="788"/>
      <c r="T38" s="789"/>
      <c r="U38" s="789"/>
      <c r="V38" s="789"/>
      <c r="W38" s="789"/>
      <c r="X38" s="789"/>
      <c r="Y38" s="789"/>
      <c r="Z38" s="790"/>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row>
    <row r="39" spans="9:87" ht="19.5" customHeight="1">
      <c r="I39" s="820"/>
      <c r="J39" s="821"/>
      <c r="K39" s="829" t="s">
        <v>399</v>
      </c>
      <c r="L39" s="791"/>
      <c r="M39" s="791"/>
      <c r="N39" s="791"/>
      <c r="O39" s="791"/>
      <c r="P39" s="791"/>
      <c r="Q39" s="791"/>
      <c r="R39" s="791"/>
      <c r="S39" s="788"/>
      <c r="T39" s="789"/>
      <c r="U39" s="789"/>
      <c r="V39" s="789"/>
      <c r="W39" s="789"/>
      <c r="X39" s="789"/>
      <c r="Y39" s="789"/>
      <c r="Z39" s="790"/>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row>
    <row r="40" spans="9:87" ht="19.5" customHeight="1" thickBot="1">
      <c r="I40" s="820"/>
      <c r="J40" s="821"/>
      <c r="K40" s="830" t="s">
        <v>248</v>
      </c>
      <c r="L40" s="831"/>
      <c r="M40" s="831"/>
      <c r="N40" s="831"/>
      <c r="O40" s="831"/>
      <c r="P40" s="831"/>
      <c r="Q40" s="831"/>
      <c r="R40" s="831"/>
      <c r="S40" s="832"/>
      <c r="T40" s="833"/>
      <c r="U40" s="833"/>
      <c r="V40" s="833"/>
      <c r="W40" s="833"/>
      <c r="X40" s="833"/>
      <c r="Y40" s="833"/>
      <c r="Z40" s="834"/>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row>
    <row r="41" spans="9:87" ht="24.75" customHeight="1" thickBot="1">
      <c r="I41" s="822"/>
      <c r="J41" s="823"/>
      <c r="K41" s="811" t="s">
        <v>88</v>
      </c>
      <c r="L41" s="812"/>
      <c r="M41" s="812"/>
      <c r="N41" s="812"/>
      <c r="O41" s="812"/>
      <c r="P41" s="812"/>
      <c r="Q41" s="812"/>
      <c r="R41" s="813"/>
      <c r="S41" s="814">
        <f>SUM(S15,S22,S26,S38,S39,S40,)</f>
        <v>0</v>
      </c>
      <c r="T41" s="815"/>
      <c r="U41" s="815"/>
      <c r="V41" s="815"/>
      <c r="W41" s="815"/>
      <c r="X41" s="815"/>
      <c r="Y41" s="815"/>
      <c r="Z41" s="816"/>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row>
    <row r="42" spans="9:87" s="230" customFormat="1" ht="12.75" customHeight="1" thickTop="1">
      <c r="I42" s="229"/>
      <c r="J42" s="245"/>
      <c r="K42" s="253"/>
      <c r="L42" s="253"/>
      <c r="M42" s="253"/>
      <c r="N42" s="253"/>
      <c r="O42" s="253"/>
      <c r="P42" s="253"/>
      <c r="Q42" s="253"/>
      <c r="R42" s="253"/>
      <c r="S42" s="246"/>
      <c r="T42" s="246"/>
      <c r="U42" s="246"/>
      <c r="V42" s="246"/>
      <c r="W42" s="246"/>
      <c r="X42" s="246"/>
      <c r="Y42" s="246"/>
      <c r="Z42" s="246"/>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row>
    <row r="43" spans="9:87" s="230" customFormat="1" ht="23.25" customHeight="1">
      <c r="I43" s="817" t="s">
        <v>400</v>
      </c>
      <c r="J43" s="817"/>
      <c r="K43" s="817"/>
      <c r="L43" s="817"/>
      <c r="M43" s="817"/>
      <c r="N43" s="817"/>
      <c r="O43" s="817"/>
      <c r="P43" s="817"/>
      <c r="Q43" s="817"/>
      <c r="R43" s="817"/>
      <c r="S43" s="817"/>
      <c r="T43" s="817"/>
      <c r="U43" s="817"/>
      <c r="V43" s="817"/>
      <c r="W43" s="817"/>
      <c r="X43" s="817"/>
      <c r="Y43" s="817"/>
      <c r="Z43" s="817"/>
    </row>
    <row r="44" spans="9:87" s="230" customFormat="1" ht="23.25" customHeight="1">
      <c r="I44" s="247"/>
      <c r="J44" s="247"/>
      <c r="K44" s="254"/>
      <c r="L44" s="254"/>
      <c r="M44" s="254"/>
      <c r="N44" s="254"/>
      <c r="O44" s="254"/>
      <c r="P44" s="827" t="s">
        <v>621</v>
      </c>
      <c r="Q44" s="828"/>
      <c r="R44" s="828"/>
      <c r="S44" s="828"/>
      <c r="T44" s="828"/>
      <c r="U44" s="828"/>
      <c r="V44" s="828"/>
      <c r="W44" s="247"/>
      <c r="X44" s="247"/>
      <c r="Y44" s="247"/>
      <c r="Z44" s="247"/>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row>
    <row r="45" spans="9:87" s="230" customFormat="1" ht="12.75" customHeight="1">
      <c r="I45" s="247"/>
      <c r="J45" s="247"/>
      <c r="K45" s="254"/>
      <c r="L45" s="254"/>
      <c r="M45" s="254"/>
      <c r="N45" s="254"/>
      <c r="O45" s="254"/>
      <c r="P45" s="254"/>
      <c r="Q45" s="254"/>
      <c r="R45" s="254"/>
      <c r="S45" s="247"/>
      <c r="T45" s="247"/>
      <c r="U45" s="247"/>
      <c r="V45" s="247"/>
      <c r="W45" s="247"/>
      <c r="X45" s="247"/>
      <c r="Y45" s="247"/>
      <c r="Z45" s="247"/>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row>
    <row r="46" spans="9:87" s="267" customFormat="1" ht="18" customHeight="1">
      <c r="I46" s="218"/>
      <c r="J46" s="218"/>
      <c r="K46" s="255"/>
      <c r="L46" s="255"/>
      <c r="M46" s="255"/>
      <c r="N46" s="255"/>
      <c r="O46" s="269" t="s">
        <v>437</v>
      </c>
      <c r="P46" s="269" t="s">
        <v>355</v>
      </c>
      <c r="Q46" s="218"/>
      <c r="R46" s="218"/>
      <c r="S46" s="218"/>
      <c r="T46" s="218"/>
      <c r="U46" s="218"/>
      <c r="V46" s="218"/>
      <c r="W46" s="218"/>
      <c r="X46" s="218"/>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row>
    <row r="47" spans="9:87" s="267" customFormat="1" ht="18" customHeight="1">
      <c r="I47" s="218"/>
      <c r="J47" s="218"/>
      <c r="K47" s="255"/>
      <c r="L47" s="255"/>
      <c r="M47" s="255"/>
      <c r="N47" s="255"/>
      <c r="O47" s="270"/>
      <c r="P47" s="269" t="s">
        <v>356</v>
      </c>
      <c r="Q47" s="218"/>
      <c r="R47" s="218"/>
      <c r="S47" s="218"/>
      <c r="T47" s="218"/>
      <c r="U47" s="218"/>
      <c r="V47" s="218"/>
      <c r="W47" s="218"/>
      <c r="Y47" s="218" t="s">
        <v>401</v>
      </c>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row>
    <row r="48" spans="9:87" s="267" customFormat="1" ht="18" customHeight="1">
      <c r="I48" s="205"/>
      <c r="J48" s="205"/>
      <c r="K48" s="244"/>
      <c r="L48" s="244"/>
      <c r="M48" s="244"/>
      <c r="N48" s="244"/>
      <c r="O48" s="270"/>
      <c r="P48" s="269" t="s">
        <v>357</v>
      </c>
      <c r="Q48" s="205"/>
      <c r="R48" s="205"/>
      <c r="S48" s="205"/>
      <c r="T48" s="205"/>
      <c r="U48" s="205"/>
      <c r="V48" s="205"/>
      <c r="W48" s="205"/>
      <c r="X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row>
    <row r="49" spans="9:87" s="267" customFormat="1" ht="7.5" customHeight="1">
      <c r="I49" s="205"/>
      <c r="J49" s="205"/>
      <c r="K49" s="244"/>
      <c r="L49" s="244"/>
      <c r="M49" s="244"/>
      <c r="N49" s="244"/>
      <c r="O49" s="270"/>
      <c r="P49" s="269"/>
      <c r="Q49" s="205"/>
      <c r="R49" s="205"/>
      <c r="S49" s="205"/>
      <c r="T49" s="205"/>
      <c r="U49" s="205"/>
      <c r="V49" s="205"/>
      <c r="W49" s="205"/>
      <c r="X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row>
    <row r="50" spans="9:87" s="267" customFormat="1" ht="18" customHeight="1">
      <c r="I50" s="205"/>
      <c r="J50" s="205"/>
      <c r="K50" s="244"/>
      <c r="L50" s="244"/>
      <c r="M50" s="244"/>
      <c r="N50" s="244"/>
      <c r="O50" s="270"/>
      <c r="P50" s="269" t="s">
        <v>415</v>
      </c>
      <c r="Q50" s="205"/>
      <c r="R50" s="205"/>
      <c r="S50" s="205"/>
      <c r="T50" s="205"/>
      <c r="U50" s="205"/>
      <c r="V50" s="205"/>
      <c r="W50" s="205"/>
      <c r="X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row>
    <row r="51" spans="9:87">
      <c r="I51" s="205"/>
      <c r="J51" s="205"/>
      <c r="K51" s="244"/>
      <c r="L51" s="244"/>
      <c r="M51" s="244"/>
      <c r="N51" s="244"/>
      <c r="O51" s="244"/>
      <c r="P51" s="244"/>
      <c r="Q51" s="244"/>
      <c r="R51" s="244"/>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row>
    <row r="52" spans="9:87">
      <c r="I52" s="205"/>
      <c r="J52" s="205"/>
      <c r="K52" s="244"/>
      <c r="L52" s="244"/>
      <c r="M52" s="244"/>
      <c r="N52" s="244"/>
      <c r="O52" s="244"/>
      <c r="P52" s="244"/>
      <c r="Q52" s="244"/>
      <c r="R52" s="244"/>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row>
    <row r="53" spans="9:87">
      <c r="I53" s="205"/>
      <c r="J53" s="205"/>
      <c r="K53" s="244"/>
      <c r="L53" s="244"/>
      <c r="M53" s="244"/>
      <c r="N53" s="244"/>
      <c r="O53" s="244"/>
      <c r="P53" s="244"/>
      <c r="Q53" s="244"/>
      <c r="R53" s="244"/>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row>
    <row r="54" spans="9:87">
      <c r="I54" s="205"/>
      <c r="J54" s="205"/>
      <c r="K54" s="244"/>
      <c r="L54" s="244"/>
      <c r="M54" s="244"/>
      <c r="N54" s="244"/>
      <c r="O54" s="244"/>
      <c r="P54" s="244"/>
      <c r="Q54" s="244"/>
      <c r="R54" s="244"/>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row>
    <row r="55" spans="9:87">
      <c r="I55" s="205"/>
      <c r="J55" s="205"/>
      <c r="K55" s="244"/>
      <c r="L55" s="244"/>
      <c r="M55" s="244"/>
      <c r="N55" s="244"/>
      <c r="O55" s="244"/>
      <c r="P55" s="244"/>
      <c r="Q55" s="244"/>
      <c r="R55" s="244"/>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row>
    <row r="56" spans="9:87">
      <c r="I56" s="205"/>
      <c r="J56" s="205"/>
      <c r="K56" s="244"/>
      <c r="L56" s="244"/>
      <c r="M56" s="244"/>
      <c r="N56" s="244"/>
      <c r="O56" s="244"/>
      <c r="P56" s="244"/>
      <c r="Q56" s="244"/>
      <c r="R56" s="244"/>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row>
    <row r="57" spans="9:87">
      <c r="I57" s="205"/>
      <c r="J57" s="205"/>
      <c r="K57" s="244"/>
      <c r="L57" s="244"/>
      <c r="M57" s="244"/>
      <c r="N57" s="244"/>
      <c r="O57" s="244"/>
      <c r="P57" s="244"/>
      <c r="Q57" s="244"/>
      <c r="R57" s="244"/>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row>
    <row r="58" spans="9:87">
      <c r="I58" s="205"/>
      <c r="J58" s="205"/>
      <c r="K58" s="244"/>
      <c r="L58" s="244"/>
      <c r="M58" s="244"/>
      <c r="N58" s="244"/>
      <c r="O58" s="244"/>
      <c r="P58" s="244"/>
      <c r="Q58" s="244"/>
      <c r="R58" s="244"/>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row>
    <row r="59" spans="9:87">
      <c r="I59" s="205"/>
      <c r="J59" s="205"/>
      <c r="K59" s="244"/>
      <c r="L59" s="244"/>
      <c r="M59" s="244"/>
      <c r="N59" s="244"/>
      <c r="O59" s="244"/>
      <c r="P59" s="244"/>
      <c r="Q59" s="244"/>
      <c r="R59" s="244"/>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row>
    <row r="60" spans="9:87">
      <c r="I60" s="205"/>
      <c r="J60" s="205"/>
      <c r="K60" s="244"/>
      <c r="L60" s="244"/>
      <c r="M60" s="244"/>
      <c r="N60" s="244"/>
      <c r="O60" s="244"/>
      <c r="P60" s="244"/>
      <c r="Q60" s="244"/>
      <c r="R60" s="24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row>
    <row r="61" spans="9:87">
      <c r="I61" s="205"/>
      <c r="J61" s="205"/>
      <c r="K61" s="244"/>
      <c r="L61" s="244"/>
      <c r="M61" s="244"/>
      <c r="N61" s="244"/>
      <c r="O61" s="244"/>
      <c r="P61" s="244"/>
      <c r="Q61" s="244"/>
      <c r="R61" s="244"/>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row>
    <row r="62" spans="9:87">
      <c r="I62" s="205"/>
      <c r="J62" s="205"/>
      <c r="K62" s="244"/>
      <c r="L62" s="244"/>
      <c r="M62" s="244"/>
      <c r="N62" s="244"/>
      <c r="O62" s="244"/>
      <c r="P62" s="244"/>
      <c r="Q62" s="244"/>
      <c r="R62" s="244"/>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row>
    <row r="63" spans="9:87">
      <c r="I63" s="205"/>
      <c r="J63" s="205"/>
      <c r="K63" s="244"/>
      <c r="L63" s="244"/>
      <c r="M63" s="244"/>
      <c r="N63" s="244"/>
      <c r="O63" s="244"/>
      <c r="P63" s="244"/>
      <c r="Q63" s="244"/>
      <c r="R63" s="244"/>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row>
    <row r="64" spans="9:87">
      <c r="I64" s="205"/>
      <c r="J64" s="205"/>
      <c r="K64" s="244"/>
      <c r="L64" s="244"/>
      <c r="M64" s="244"/>
      <c r="N64" s="244"/>
      <c r="O64" s="244"/>
      <c r="P64" s="244"/>
      <c r="Q64" s="244"/>
      <c r="R64" s="244"/>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row>
    <row r="65" spans="9:87">
      <c r="I65" s="205"/>
      <c r="J65" s="205"/>
      <c r="K65" s="244"/>
      <c r="L65" s="244"/>
      <c r="M65" s="244"/>
      <c r="N65" s="244"/>
      <c r="O65" s="244"/>
      <c r="P65" s="244"/>
      <c r="Q65" s="244"/>
      <c r="R65" s="244"/>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row>
    <row r="66" spans="9:87">
      <c r="I66" s="205"/>
      <c r="J66" s="205"/>
      <c r="K66" s="244"/>
      <c r="L66" s="244"/>
      <c r="M66" s="244"/>
      <c r="N66" s="244"/>
      <c r="O66" s="244"/>
      <c r="P66" s="244"/>
      <c r="Q66" s="244"/>
      <c r="R66" s="244"/>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row>
    <row r="67" spans="9:87">
      <c r="I67" s="205"/>
      <c r="J67" s="205"/>
      <c r="K67" s="244"/>
      <c r="L67" s="244"/>
      <c r="M67" s="244"/>
      <c r="N67" s="244"/>
      <c r="O67" s="244"/>
      <c r="P67" s="244"/>
      <c r="Q67" s="244"/>
      <c r="R67" s="244"/>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row>
    <row r="68" spans="9:87">
      <c r="I68" s="205"/>
      <c r="J68" s="205"/>
      <c r="K68" s="244"/>
      <c r="L68" s="244"/>
      <c r="M68" s="244"/>
      <c r="N68" s="244"/>
      <c r="O68" s="244"/>
      <c r="P68" s="244"/>
      <c r="Q68" s="244"/>
      <c r="R68" s="244"/>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row>
    <row r="69" spans="9:87">
      <c r="I69" s="205"/>
      <c r="J69" s="205"/>
      <c r="K69" s="244"/>
      <c r="L69" s="244"/>
      <c r="M69" s="244"/>
      <c r="N69" s="244"/>
      <c r="O69" s="244"/>
      <c r="P69" s="244"/>
      <c r="Q69" s="244"/>
      <c r="R69" s="244"/>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row>
    <row r="70" spans="9:87">
      <c r="I70" s="205"/>
      <c r="J70" s="205"/>
      <c r="K70" s="244"/>
      <c r="L70" s="244"/>
      <c r="M70" s="244"/>
      <c r="N70" s="244"/>
      <c r="O70" s="244"/>
      <c r="P70" s="244"/>
      <c r="Q70" s="244"/>
      <c r="R70" s="244"/>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row>
    <row r="71" spans="9:87">
      <c r="I71" s="205"/>
      <c r="J71" s="205"/>
      <c r="K71" s="244"/>
      <c r="L71" s="244"/>
      <c r="M71" s="244"/>
      <c r="N71" s="244"/>
      <c r="O71" s="244"/>
      <c r="P71" s="244"/>
      <c r="Q71" s="244"/>
      <c r="R71" s="244"/>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row>
    <row r="72" spans="9:87">
      <c r="I72" s="205"/>
      <c r="J72" s="205"/>
      <c r="K72" s="244"/>
      <c r="L72" s="244"/>
      <c r="M72" s="244"/>
      <c r="N72" s="244"/>
      <c r="O72" s="244"/>
      <c r="P72" s="244"/>
      <c r="Q72" s="244"/>
      <c r="R72" s="244"/>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row>
    <row r="73" spans="9:87">
      <c r="I73" s="205"/>
      <c r="J73" s="205"/>
      <c r="K73" s="244"/>
      <c r="L73" s="244"/>
      <c r="M73" s="244"/>
      <c r="N73" s="244"/>
      <c r="O73" s="244"/>
      <c r="P73" s="244"/>
      <c r="Q73" s="244"/>
      <c r="R73" s="244"/>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row>
    <row r="74" spans="9:87">
      <c r="I74" s="205"/>
      <c r="J74" s="205"/>
      <c r="K74" s="244"/>
      <c r="L74" s="244"/>
      <c r="M74" s="244"/>
      <c r="N74" s="244"/>
      <c r="O74" s="244"/>
      <c r="P74" s="244"/>
      <c r="Q74" s="244"/>
      <c r="R74" s="244"/>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row>
    <row r="75" spans="9:87">
      <c r="I75" s="205"/>
      <c r="J75" s="205"/>
      <c r="K75" s="244"/>
      <c r="L75" s="244"/>
      <c r="M75" s="244"/>
      <c r="N75" s="244"/>
      <c r="O75" s="244"/>
      <c r="P75" s="244"/>
      <c r="Q75" s="244"/>
      <c r="R75" s="244"/>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row>
    <row r="76" spans="9:87">
      <c r="I76" s="205"/>
      <c r="J76" s="205"/>
      <c r="K76" s="244"/>
      <c r="L76" s="244"/>
      <c r="M76" s="244"/>
      <c r="N76" s="244"/>
      <c r="O76" s="244"/>
      <c r="P76" s="244"/>
      <c r="Q76" s="244"/>
      <c r="R76" s="244"/>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row>
    <row r="77" spans="9:87">
      <c r="I77" s="205"/>
      <c r="J77" s="205"/>
      <c r="K77" s="244"/>
      <c r="L77" s="244"/>
      <c r="M77" s="244"/>
      <c r="N77" s="244"/>
      <c r="O77" s="244"/>
      <c r="P77" s="244"/>
      <c r="Q77" s="244"/>
      <c r="R77" s="244"/>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row>
    <row r="78" spans="9:87">
      <c r="I78" s="205"/>
      <c r="J78" s="205"/>
      <c r="K78" s="244"/>
      <c r="L78" s="244"/>
      <c r="M78" s="244"/>
      <c r="N78" s="244"/>
      <c r="O78" s="244"/>
      <c r="P78" s="244"/>
      <c r="Q78" s="244"/>
      <c r="R78" s="244"/>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row>
    <row r="79" spans="9:87">
      <c r="I79" s="205"/>
      <c r="J79" s="205"/>
      <c r="K79" s="244"/>
      <c r="L79" s="244"/>
      <c r="M79" s="244"/>
      <c r="N79" s="244"/>
      <c r="O79" s="244"/>
      <c r="P79" s="244"/>
      <c r="Q79" s="244"/>
      <c r="R79" s="244"/>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row>
    <row r="80" spans="9:87">
      <c r="I80" s="205"/>
      <c r="J80" s="205"/>
      <c r="K80" s="244"/>
      <c r="L80" s="244"/>
      <c r="M80" s="244"/>
      <c r="N80" s="244"/>
      <c r="O80" s="244"/>
      <c r="P80" s="244"/>
      <c r="Q80" s="244"/>
      <c r="R80" s="244"/>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row>
    <row r="81" spans="9:87">
      <c r="I81" s="205"/>
      <c r="J81" s="205"/>
      <c r="K81" s="244"/>
      <c r="L81" s="244"/>
      <c r="M81" s="244"/>
      <c r="N81" s="244"/>
      <c r="O81" s="244"/>
      <c r="P81" s="244"/>
      <c r="Q81" s="244"/>
      <c r="R81" s="244"/>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row>
    <row r="82" spans="9:87">
      <c r="I82" s="205"/>
      <c r="J82" s="205"/>
      <c r="K82" s="244"/>
      <c r="L82" s="244"/>
      <c r="M82" s="244"/>
      <c r="N82" s="244"/>
      <c r="O82" s="244"/>
      <c r="P82" s="244"/>
      <c r="Q82" s="244"/>
      <c r="R82" s="244"/>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row>
    <row r="83" spans="9:87">
      <c r="I83" s="205"/>
      <c r="J83" s="205"/>
      <c r="K83" s="244"/>
      <c r="L83" s="244"/>
      <c r="M83" s="244"/>
      <c r="N83" s="244"/>
      <c r="O83" s="244"/>
      <c r="P83" s="244"/>
      <c r="Q83" s="244"/>
      <c r="R83" s="244"/>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row>
    <row r="84" spans="9:87">
      <c r="I84" s="205"/>
      <c r="J84" s="205"/>
      <c r="K84" s="244"/>
      <c r="L84" s="244"/>
      <c r="M84" s="244"/>
      <c r="N84" s="244"/>
      <c r="O84" s="244"/>
      <c r="P84" s="244"/>
      <c r="Q84" s="244"/>
      <c r="R84" s="24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row>
    <row r="85" spans="9:87">
      <c r="I85" s="205"/>
      <c r="J85" s="205"/>
      <c r="K85" s="244"/>
      <c r="L85" s="244"/>
      <c r="M85" s="244"/>
      <c r="N85" s="244"/>
      <c r="O85" s="244"/>
      <c r="P85" s="244"/>
      <c r="Q85" s="244"/>
      <c r="R85" s="244"/>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row>
    <row r="86" spans="9:87">
      <c r="I86" s="205"/>
      <c r="J86" s="205"/>
      <c r="K86" s="244"/>
      <c r="L86" s="244"/>
      <c r="M86" s="244"/>
      <c r="N86" s="244"/>
      <c r="O86" s="244"/>
      <c r="P86" s="244"/>
      <c r="Q86" s="244"/>
      <c r="R86" s="244"/>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row>
    <row r="87" spans="9:87">
      <c r="I87" s="205"/>
      <c r="J87" s="205"/>
      <c r="K87" s="244"/>
      <c r="L87" s="244"/>
      <c r="M87" s="244"/>
      <c r="N87" s="244"/>
      <c r="O87" s="244"/>
      <c r="P87" s="244"/>
      <c r="Q87" s="244"/>
      <c r="R87" s="244"/>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row>
    <row r="88" spans="9:87">
      <c r="I88" s="205"/>
      <c r="J88" s="205"/>
      <c r="K88" s="244"/>
      <c r="L88" s="244"/>
      <c r="M88" s="244"/>
      <c r="N88" s="244"/>
      <c r="O88" s="244"/>
      <c r="P88" s="244"/>
      <c r="Q88" s="244"/>
      <c r="R88" s="244"/>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row>
    <row r="89" spans="9:87">
      <c r="I89" s="205"/>
      <c r="J89" s="205"/>
      <c r="K89" s="244"/>
      <c r="L89" s="244"/>
      <c r="M89" s="244"/>
      <c r="N89" s="244"/>
      <c r="O89" s="244"/>
      <c r="P89" s="244"/>
      <c r="Q89" s="244"/>
      <c r="R89" s="244"/>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row>
    <row r="90" spans="9:87">
      <c r="I90" s="205"/>
      <c r="J90" s="205"/>
      <c r="K90" s="244"/>
      <c r="L90" s="244"/>
      <c r="M90" s="244"/>
      <c r="N90" s="244"/>
      <c r="O90" s="244"/>
      <c r="P90" s="244"/>
      <c r="Q90" s="244"/>
      <c r="R90" s="244"/>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row>
    <row r="91" spans="9:87">
      <c r="I91" s="205"/>
      <c r="J91" s="205"/>
      <c r="K91" s="244"/>
      <c r="L91" s="244"/>
      <c r="M91" s="244"/>
      <c r="N91" s="244"/>
      <c r="O91" s="244"/>
      <c r="P91" s="244"/>
      <c r="Q91" s="244"/>
      <c r="R91" s="244"/>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row>
    <row r="92" spans="9:87">
      <c r="I92" s="205"/>
      <c r="J92" s="205"/>
      <c r="K92" s="244"/>
      <c r="L92" s="244"/>
      <c r="M92" s="244"/>
      <c r="N92" s="244"/>
      <c r="O92" s="244"/>
      <c r="P92" s="244"/>
      <c r="Q92" s="244"/>
      <c r="R92" s="244"/>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row>
    <row r="93" spans="9:87">
      <c r="I93" s="205"/>
      <c r="J93" s="205"/>
      <c r="K93" s="244"/>
      <c r="L93" s="244"/>
      <c r="M93" s="244"/>
      <c r="N93" s="244"/>
      <c r="O93" s="244"/>
      <c r="P93" s="244"/>
      <c r="Q93" s="244"/>
      <c r="R93" s="244"/>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row>
    <row r="94" spans="9:87">
      <c r="I94" s="205"/>
      <c r="J94" s="205"/>
      <c r="K94" s="244"/>
      <c r="L94" s="244"/>
      <c r="M94" s="244"/>
      <c r="N94" s="244"/>
      <c r="O94" s="244"/>
      <c r="P94" s="244"/>
      <c r="Q94" s="244"/>
      <c r="R94" s="244"/>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row>
    <row r="95" spans="9:87">
      <c r="I95" s="205"/>
      <c r="J95" s="205"/>
      <c r="K95" s="244"/>
      <c r="L95" s="244"/>
      <c r="M95" s="244"/>
      <c r="N95" s="244"/>
      <c r="O95" s="244"/>
      <c r="P95" s="244"/>
      <c r="Q95" s="244"/>
      <c r="R95" s="244"/>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row>
    <row r="96" spans="9:87">
      <c r="I96" s="205"/>
      <c r="J96" s="205"/>
      <c r="K96" s="244"/>
      <c r="L96" s="244"/>
      <c r="M96" s="244"/>
      <c r="N96" s="244"/>
      <c r="O96" s="244"/>
      <c r="P96" s="244"/>
      <c r="Q96" s="244"/>
      <c r="R96" s="244"/>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row>
    <row r="97" spans="9:87">
      <c r="I97" s="205"/>
      <c r="J97" s="205"/>
      <c r="K97" s="244"/>
      <c r="L97" s="244"/>
      <c r="M97" s="244"/>
      <c r="N97" s="244"/>
      <c r="O97" s="244"/>
      <c r="P97" s="244"/>
      <c r="Q97" s="244"/>
      <c r="R97" s="244"/>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row>
    <row r="98" spans="9:87">
      <c r="I98" s="205"/>
      <c r="J98" s="205"/>
      <c r="K98" s="244"/>
      <c r="L98" s="244"/>
      <c r="M98" s="244"/>
      <c r="N98" s="244"/>
      <c r="O98" s="244"/>
      <c r="P98" s="244"/>
      <c r="Q98" s="244"/>
      <c r="R98" s="244"/>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row>
    <row r="99" spans="9:87">
      <c r="I99" s="205"/>
      <c r="J99" s="205"/>
      <c r="K99" s="244"/>
      <c r="L99" s="244"/>
      <c r="M99" s="244"/>
      <c r="N99" s="244"/>
      <c r="O99" s="244"/>
      <c r="P99" s="244"/>
      <c r="Q99" s="244"/>
      <c r="R99" s="244"/>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row>
    <row r="100" spans="9:87">
      <c r="I100" s="205"/>
      <c r="J100" s="205"/>
      <c r="K100" s="244"/>
      <c r="L100" s="244"/>
      <c r="M100" s="244"/>
      <c r="N100" s="244"/>
      <c r="O100" s="244"/>
      <c r="P100" s="244"/>
      <c r="Q100" s="244"/>
      <c r="R100" s="244"/>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row>
    <row r="101" spans="9:87">
      <c r="I101" s="205"/>
      <c r="J101" s="205"/>
      <c r="K101" s="244"/>
      <c r="L101" s="244"/>
      <c r="M101" s="244"/>
      <c r="N101" s="244"/>
      <c r="O101" s="244"/>
      <c r="P101" s="244"/>
      <c r="Q101" s="244"/>
      <c r="R101" s="244"/>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row>
    <row r="102" spans="9:87">
      <c r="I102" s="205"/>
      <c r="J102" s="205"/>
      <c r="K102" s="244"/>
      <c r="L102" s="244"/>
      <c r="M102" s="244"/>
      <c r="N102" s="244"/>
      <c r="O102" s="244"/>
      <c r="P102" s="244"/>
      <c r="Q102" s="244"/>
      <c r="R102" s="244"/>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row>
    <row r="103" spans="9:87">
      <c r="I103" s="205"/>
      <c r="J103" s="205"/>
      <c r="K103" s="244"/>
      <c r="L103" s="244"/>
      <c r="M103" s="244"/>
      <c r="N103" s="244"/>
      <c r="O103" s="244"/>
      <c r="P103" s="244"/>
      <c r="Q103" s="244"/>
      <c r="R103" s="244"/>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row>
    <row r="104" spans="9:87">
      <c r="I104" s="205"/>
      <c r="J104" s="205"/>
      <c r="K104" s="244"/>
      <c r="L104" s="244"/>
      <c r="M104" s="244"/>
      <c r="N104" s="244"/>
      <c r="O104" s="244"/>
      <c r="P104" s="244"/>
      <c r="Q104" s="244"/>
      <c r="R104" s="244"/>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row>
    <row r="105" spans="9:87">
      <c r="I105" s="205"/>
      <c r="J105" s="205"/>
      <c r="K105" s="244"/>
      <c r="L105" s="244"/>
      <c r="M105" s="244"/>
      <c r="N105" s="244"/>
      <c r="O105" s="244"/>
      <c r="P105" s="244"/>
      <c r="Q105" s="244"/>
      <c r="R105" s="244"/>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row>
    <row r="106" spans="9:87">
      <c r="I106" s="205"/>
      <c r="J106" s="205"/>
      <c r="K106" s="244"/>
      <c r="L106" s="244"/>
      <c r="M106" s="244"/>
      <c r="N106" s="244"/>
      <c r="O106" s="244"/>
      <c r="P106" s="244"/>
      <c r="Q106" s="244"/>
      <c r="R106" s="244"/>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row>
    <row r="107" spans="9:87">
      <c r="I107" s="205"/>
      <c r="J107" s="205"/>
      <c r="K107" s="244"/>
      <c r="L107" s="244"/>
      <c r="M107" s="244"/>
      <c r="N107" s="244"/>
      <c r="O107" s="244"/>
      <c r="P107" s="244"/>
      <c r="Q107" s="244"/>
      <c r="R107" s="244"/>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row>
    <row r="108" spans="9:87">
      <c r="I108" s="205"/>
      <c r="J108" s="205"/>
      <c r="K108" s="244"/>
      <c r="L108" s="244"/>
      <c r="M108" s="244"/>
      <c r="N108" s="244"/>
      <c r="O108" s="244"/>
      <c r="P108" s="244"/>
      <c r="Q108" s="244"/>
      <c r="R108" s="24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row>
    <row r="109" spans="9:87">
      <c r="I109" s="205"/>
      <c r="J109" s="205"/>
      <c r="K109" s="244"/>
      <c r="L109" s="244"/>
      <c r="M109" s="244"/>
      <c r="N109" s="244"/>
      <c r="O109" s="244"/>
      <c r="P109" s="244"/>
      <c r="Q109" s="244"/>
      <c r="R109" s="244"/>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row>
    <row r="110" spans="9:87">
      <c r="I110" s="205"/>
      <c r="J110" s="205"/>
      <c r="K110" s="244"/>
      <c r="L110" s="244"/>
      <c r="M110" s="244"/>
      <c r="N110" s="244"/>
      <c r="O110" s="244"/>
      <c r="P110" s="244"/>
      <c r="Q110" s="244"/>
      <c r="R110" s="244"/>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row>
    <row r="111" spans="9:87">
      <c r="I111" s="205"/>
      <c r="J111" s="205"/>
      <c r="K111" s="244"/>
      <c r="L111" s="244"/>
      <c r="M111" s="244"/>
      <c r="N111" s="244"/>
      <c r="O111" s="244"/>
      <c r="P111" s="244"/>
      <c r="Q111" s="244"/>
      <c r="R111" s="244"/>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row>
    <row r="112" spans="9:87">
      <c r="I112" s="205"/>
      <c r="J112" s="205"/>
      <c r="K112" s="244"/>
      <c r="L112" s="244"/>
      <c r="M112" s="244"/>
      <c r="N112" s="244"/>
      <c r="O112" s="244"/>
      <c r="P112" s="244"/>
      <c r="Q112" s="244"/>
      <c r="R112" s="244"/>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row>
    <row r="113" spans="9:87">
      <c r="I113" s="205"/>
      <c r="J113" s="205"/>
      <c r="K113" s="244"/>
      <c r="L113" s="244"/>
      <c r="M113" s="244"/>
      <c r="N113" s="244"/>
      <c r="O113" s="244"/>
      <c r="P113" s="244"/>
      <c r="Q113" s="244"/>
      <c r="R113" s="244"/>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row>
    <row r="114" spans="9:87">
      <c r="I114" s="205"/>
      <c r="J114" s="205"/>
      <c r="K114" s="244"/>
      <c r="L114" s="244"/>
      <c r="M114" s="244"/>
      <c r="N114" s="244"/>
      <c r="O114" s="244"/>
      <c r="P114" s="244"/>
      <c r="Q114" s="244"/>
      <c r="R114" s="244"/>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row>
    <row r="115" spans="9:87">
      <c r="I115" s="205"/>
      <c r="J115" s="205"/>
      <c r="K115" s="244"/>
      <c r="L115" s="244"/>
      <c r="M115" s="244"/>
      <c r="N115" s="244"/>
      <c r="O115" s="244"/>
      <c r="P115" s="244"/>
      <c r="Q115" s="244"/>
      <c r="R115" s="244"/>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row>
    <row r="116" spans="9:87">
      <c r="I116" s="205"/>
      <c r="J116" s="205"/>
      <c r="K116" s="244"/>
      <c r="L116" s="244"/>
      <c r="M116" s="244"/>
      <c r="N116" s="244"/>
      <c r="O116" s="244"/>
      <c r="P116" s="244"/>
      <c r="Q116" s="244"/>
      <c r="R116" s="244"/>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row>
    <row r="117" spans="9:87">
      <c r="I117" s="205"/>
      <c r="J117" s="205"/>
      <c r="K117" s="244"/>
      <c r="L117" s="244"/>
      <c r="M117" s="244"/>
      <c r="N117" s="244"/>
      <c r="O117" s="244"/>
      <c r="P117" s="244"/>
      <c r="Q117" s="244"/>
      <c r="R117" s="244"/>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row>
    <row r="118" spans="9:87">
      <c r="I118" s="205"/>
      <c r="J118" s="205"/>
      <c r="K118" s="244"/>
      <c r="L118" s="244"/>
      <c r="M118" s="244"/>
      <c r="N118" s="244"/>
      <c r="O118" s="244"/>
      <c r="P118" s="244"/>
      <c r="Q118" s="244"/>
      <c r="R118" s="244"/>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row>
    <row r="119" spans="9:87">
      <c r="I119" s="205"/>
      <c r="J119" s="205"/>
      <c r="K119" s="244"/>
      <c r="L119" s="244"/>
      <c r="M119" s="244"/>
      <c r="N119" s="244"/>
      <c r="O119" s="244"/>
      <c r="P119" s="244"/>
      <c r="Q119" s="244"/>
      <c r="R119" s="244"/>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row>
    <row r="120" spans="9:87">
      <c r="I120" s="205"/>
      <c r="J120" s="205"/>
      <c r="K120" s="244"/>
      <c r="L120" s="244"/>
      <c r="M120" s="244"/>
      <c r="N120" s="244"/>
      <c r="O120" s="244"/>
      <c r="P120" s="244"/>
      <c r="Q120" s="244"/>
      <c r="R120" s="244"/>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row>
    <row r="121" spans="9:87">
      <c r="I121" s="205"/>
      <c r="J121" s="205"/>
      <c r="K121" s="244"/>
      <c r="L121" s="244"/>
      <c r="M121" s="244"/>
      <c r="N121" s="244"/>
      <c r="O121" s="244"/>
      <c r="P121" s="244"/>
      <c r="Q121" s="244"/>
      <c r="R121" s="244"/>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row>
    <row r="122" spans="9:87">
      <c r="I122" s="205"/>
      <c r="J122" s="205"/>
      <c r="K122" s="244"/>
      <c r="L122" s="244"/>
      <c r="M122" s="244"/>
      <c r="N122" s="244"/>
      <c r="O122" s="244"/>
      <c r="P122" s="244"/>
      <c r="Q122" s="244"/>
      <c r="R122" s="244"/>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row>
    <row r="123" spans="9:87">
      <c r="I123" s="205"/>
      <c r="J123" s="205"/>
      <c r="K123" s="244"/>
      <c r="L123" s="244"/>
      <c r="M123" s="244"/>
      <c r="N123" s="244"/>
      <c r="O123" s="244"/>
      <c r="P123" s="244"/>
      <c r="Q123" s="244"/>
      <c r="R123" s="244"/>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row>
    <row r="124" spans="9:87">
      <c r="I124" s="205"/>
      <c r="J124" s="205"/>
      <c r="K124" s="244"/>
      <c r="L124" s="244"/>
      <c r="M124" s="244"/>
      <c r="N124" s="244"/>
      <c r="O124" s="244"/>
      <c r="P124" s="244"/>
      <c r="Q124" s="244"/>
      <c r="R124" s="244"/>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row>
    <row r="125" spans="9:87">
      <c r="I125" s="205"/>
      <c r="J125" s="205"/>
      <c r="K125" s="244"/>
      <c r="L125" s="244"/>
      <c r="M125" s="244"/>
      <c r="N125" s="244"/>
      <c r="O125" s="244"/>
      <c r="P125" s="244"/>
      <c r="Q125" s="244"/>
      <c r="R125" s="244"/>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row>
    <row r="126" spans="9:87">
      <c r="I126" s="205"/>
      <c r="J126" s="205"/>
      <c r="K126" s="244"/>
      <c r="L126" s="244"/>
      <c r="M126" s="244"/>
      <c r="N126" s="244"/>
      <c r="O126" s="244"/>
      <c r="P126" s="244"/>
      <c r="Q126" s="244"/>
      <c r="R126" s="244"/>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row>
    <row r="127" spans="9:87">
      <c r="I127" s="205"/>
      <c r="J127" s="205"/>
      <c r="K127" s="244"/>
      <c r="L127" s="244"/>
      <c r="M127" s="244"/>
      <c r="N127" s="244"/>
      <c r="O127" s="244"/>
      <c r="P127" s="244"/>
      <c r="Q127" s="244"/>
      <c r="R127" s="244"/>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row>
    <row r="128" spans="9:87">
      <c r="I128" s="205"/>
      <c r="J128" s="205"/>
      <c r="K128" s="244"/>
      <c r="L128" s="244"/>
      <c r="M128" s="244"/>
      <c r="N128" s="244"/>
      <c r="O128" s="244"/>
      <c r="P128" s="244"/>
      <c r="Q128" s="244"/>
      <c r="R128" s="244"/>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row>
    <row r="129" spans="9:87">
      <c r="I129" s="205"/>
      <c r="J129" s="205"/>
      <c r="K129" s="244"/>
      <c r="L129" s="244"/>
      <c r="M129" s="244"/>
      <c r="N129" s="244"/>
      <c r="O129" s="244"/>
      <c r="P129" s="244"/>
      <c r="Q129" s="244"/>
      <c r="R129" s="244"/>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row>
    <row r="130" spans="9:87">
      <c r="I130" s="205"/>
      <c r="J130" s="205"/>
      <c r="K130" s="244"/>
      <c r="L130" s="244"/>
      <c r="M130" s="244"/>
      <c r="N130" s="244"/>
      <c r="O130" s="244"/>
      <c r="P130" s="244"/>
      <c r="Q130" s="244"/>
      <c r="R130" s="244"/>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row>
    <row r="131" spans="9:87">
      <c r="I131" s="205"/>
      <c r="J131" s="205"/>
      <c r="K131" s="244"/>
      <c r="L131" s="244"/>
      <c r="M131" s="244"/>
      <c r="N131" s="244"/>
      <c r="O131" s="244"/>
      <c r="P131" s="244"/>
      <c r="Q131" s="244"/>
      <c r="R131" s="244"/>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row>
    <row r="132" spans="9:87">
      <c r="I132" s="205"/>
      <c r="J132" s="205"/>
      <c r="K132" s="244"/>
      <c r="L132" s="244"/>
      <c r="M132" s="244"/>
      <c r="N132" s="244"/>
      <c r="O132" s="244"/>
      <c r="P132" s="244"/>
      <c r="Q132" s="244"/>
      <c r="R132" s="24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row>
    <row r="133" spans="9:87">
      <c r="I133" s="205"/>
      <c r="J133" s="205"/>
      <c r="K133" s="244"/>
      <c r="L133" s="244"/>
      <c r="M133" s="244"/>
      <c r="N133" s="244"/>
      <c r="O133" s="244"/>
      <c r="P133" s="244"/>
      <c r="Q133" s="244"/>
      <c r="R133" s="244"/>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row>
    <row r="134" spans="9:87">
      <c r="I134" s="205"/>
      <c r="J134" s="205"/>
      <c r="K134" s="244"/>
      <c r="L134" s="244"/>
      <c r="M134" s="244"/>
      <c r="N134" s="244"/>
      <c r="O134" s="244"/>
      <c r="P134" s="244"/>
      <c r="Q134" s="244"/>
      <c r="R134" s="244"/>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row>
    <row r="135" spans="9:87">
      <c r="I135" s="205"/>
      <c r="J135" s="205"/>
      <c r="K135" s="244"/>
      <c r="L135" s="244"/>
      <c r="M135" s="244"/>
      <c r="N135" s="244"/>
      <c r="O135" s="244"/>
      <c r="P135" s="244"/>
      <c r="Q135" s="244"/>
      <c r="R135" s="244"/>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row>
    <row r="136" spans="9:87">
      <c r="I136" s="205"/>
      <c r="J136" s="205"/>
      <c r="K136" s="244"/>
      <c r="L136" s="244"/>
      <c r="M136" s="244"/>
      <c r="N136" s="244"/>
      <c r="O136" s="244"/>
      <c r="P136" s="244"/>
      <c r="Q136" s="244"/>
      <c r="R136" s="244"/>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row>
    <row r="137" spans="9:87">
      <c r="I137" s="205"/>
      <c r="J137" s="205"/>
      <c r="K137" s="244"/>
      <c r="L137" s="244"/>
      <c r="M137" s="244"/>
      <c r="N137" s="244"/>
      <c r="O137" s="244"/>
      <c r="P137" s="244"/>
      <c r="Q137" s="244"/>
      <c r="R137" s="244"/>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row>
    <row r="138" spans="9:87">
      <c r="I138" s="205"/>
      <c r="J138" s="205"/>
      <c r="K138" s="244"/>
      <c r="L138" s="244"/>
      <c r="M138" s="244"/>
      <c r="N138" s="244"/>
      <c r="O138" s="244"/>
      <c r="P138" s="244"/>
      <c r="Q138" s="244"/>
      <c r="R138" s="244"/>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row>
    <row r="139" spans="9:87">
      <c r="I139" s="205"/>
      <c r="J139" s="205"/>
      <c r="K139" s="244"/>
      <c r="L139" s="244"/>
      <c r="M139" s="244"/>
      <c r="N139" s="244"/>
      <c r="O139" s="244"/>
      <c r="P139" s="244"/>
      <c r="Q139" s="244"/>
      <c r="R139" s="244"/>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row>
    <row r="140" spans="9:87">
      <c r="I140" s="205"/>
      <c r="J140" s="205"/>
      <c r="K140" s="244"/>
      <c r="L140" s="244"/>
      <c r="M140" s="244"/>
      <c r="N140" s="244"/>
      <c r="O140" s="244"/>
      <c r="P140" s="244"/>
      <c r="Q140" s="244"/>
      <c r="R140" s="244"/>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row>
    <row r="141" spans="9:87">
      <c r="I141" s="205"/>
      <c r="J141" s="205"/>
      <c r="K141" s="244"/>
      <c r="L141" s="244"/>
      <c r="M141" s="244"/>
      <c r="N141" s="244"/>
      <c r="O141" s="244"/>
      <c r="P141" s="244"/>
      <c r="Q141" s="244"/>
      <c r="R141" s="244"/>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row>
    <row r="142" spans="9:87">
      <c r="I142" s="205"/>
      <c r="J142" s="205"/>
      <c r="K142" s="244"/>
      <c r="L142" s="244"/>
      <c r="M142" s="244"/>
      <c r="N142" s="244"/>
      <c r="O142" s="244"/>
      <c r="P142" s="244"/>
      <c r="Q142" s="244"/>
      <c r="R142" s="244"/>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row>
    <row r="143" spans="9:87">
      <c r="I143" s="205"/>
      <c r="J143" s="205"/>
      <c r="K143" s="244"/>
      <c r="L143" s="244"/>
      <c r="M143" s="244"/>
      <c r="N143" s="244"/>
      <c r="O143" s="244"/>
      <c r="P143" s="244"/>
      <c r="Q143" s="244"/>
      <c r="R143" s="244"/>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row>
    <row r="144" spans="9:87">
      <c r="I144" s="205"/>
      <c r="J144" s="205"/>
      <c r="K144" s="244"/>
      <c r="L144" s="244"/>
      <c r="M144" s="244"/>
      <c r="N144" s="244"/>
      <c r="O144" s="244"/>
      <c r="P144" s="244"/>
      <c r="Q144" s="244"/>
      <c r="R144" s="244"/>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row>
    <row r="145" spans="9:87">
      <c r="I145" s="205"/>
      <c r="J145" s="205"/>
      <c r="K145" s="244"/>
      <c r="L145" s="244"/>
      <c r="M145" s="244"/>
      <c r="N145" s="244"/>
      <c r="O145" s="244"/>
      <c r="P145" s="244"/>
      <c r="Q145" s="244"/>
      <c r="R145" s="244"/>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row>
    <row r="146" spans="9:87">
      <c r="I146" s="205"/>
      <c r="J146" s="205"/>
      <c r="K146" s="244"/>
      <c r="L146" s="244"/>
      <c r="M146" s="244"/>
      <c r="N146" s="244"/>
      <c r="O146" s="244"/>
      <c r="P146" s="244"/>
      <c r="Q146" s="244"/>
      <c r="R146" s="244"/>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row>
    <row r="147" spans="9:87">
      <c r="I147" s="205"/>
      <c r="J147" s="205"/>
      <c r="K147" s="244"/>
      <c r="L147" s="244"/>
      <c r="M147" s="244"/>
      <c r="N147" s="244"/>
      <c r="O147" s="244"/>
      <c r="P147" s="244"/>
      <c r="Q147" s="244"/>
      <c r="R147" s="244"/>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row>
    <row r="148" spans="9:87">
      <c r="I148" s="205"/>
      <c r="J148" s="205"/>
      <c r="K148" s="244"/>
      <c r="L148" s="244"/>
      <c r="M148" s="244"/>
      <c r="N148" s="244"/>
      <c r="O148" s="244"/>
      <c r="P148" s="244"/>
      <c r="Q148" s="244"/>
      <c r="R148" s="244"/>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row>
    <row r="149" spans="9:87">
      <c r="I149" s="205"/>
      <c r="J149" s="205"/>
      <c r="K149" s="244"/>
      <c r="L149" s="244"/>
      <c r="M149" s="244"/>
      <c r="N149" s="244"/>
      <c r="O149" s="244"/>
      <c r="P149" s="244"/>
      <c r="Q149" s="244"/>
      <c r="R149" s="244"/>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row>
    <row r="150" spans="9:87">
      <c r="I150" s="205"/>
      <c r="J150" s="205"/>
      <c r="K150" s="244"/>
      <c r="L150" s="244"/>
      <c r="M150" s="244"/>
      <c r="N150" s="244"/>
      <c r="O150" s="244"/>
      <c r="P150" s="244"/>
      <c r="Q150" s="244"/>
      <c r="R150" s="244"/>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row>
    <row r="151" spans="9:87">
      <c r="I151" s="205"/>
      <c r="J151" s="205"/>
      <c r="K151" s="244"/>
      <c r="L151" s="244"/>
      <c r="M151" s="244"/>
      <c r="N151" s="244"/>
      <c r="O151" s="244"/>
      <c r="P151" s="244"/>
      <c r="Q151" s="244"/>
      <c r="R151" s="244"/>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row>
    <row r="152" spans="9:87">
      <c r="I152" s="205"/>
      <c r="J152" s="205"/>
      <c r="K152" s="244"/>
      <c r="L152" s="244"/>
      <c r="M152" s="244"/>
      <c r="N152" s="244"/>
      <c r="O152" s="244"/>
      <c r="P152" s="244"/>
      <c r="Q152" s="244"/>
      <c r="R152" s="244"/>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row>
    <row r="153" spans="9:87">
      <c r="I153" s="205"/>
      <c r="J153" s="205"/>
      <c r="K153" s="244"/>
      <c r="L153" s="244"/>
      <c r="M153" s="244"/>
      <c r="N153" s="244"/>
      <c r="O153" s="244"/>
      <c r="P153" s="244"/>
      <c r="Q153" s="244"/>
      <c r="R153" s="244"/>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row>
    <row r="154" spans="9:87">
      <c r="I154" s="205"/>
      <c r="J154" s="205"/>
      <c r="K154" s="244"/>
      <c r="L154" s="244"/>
      <c r="M154" s="244"/>
      <c r="N154" s="244"/>
      <c r="O154" s="244"/>
      <c r="P154" s="244"/>
      <c r="Q154" s="244"/>
      <c r="R154" s="244"/>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row>
    <row r="155" spans="9:87">
      <c r="I155" s="205"/>
      <c r="J155" s="205"/>
      <c r="K155" s="244"/>
      <c r="L155" s="244"/>
      <c r="M155" s="244"/>
      <c r="N155" s="244"/>
      <c r="O155" s="244"/>
      <c r="P155" s="244"/>
      <c r="Q155" s="244"/>
      <c r="R155" s="244"/>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row>
    <row r="156" spans="9:87">
      <c r="I156" s="205"/>
      <c r="J156" s="205"/>
      <c r="K156" s="244"/>
      <c r="L156" s="244"/>
      <c r="M156" s="244"/>
      <c r="N156" s="244"/>
      <c r="O156" s="244"/>
      <c r="P156" s="244"/>
      <c r="Q156" s="244"/>
      <c r="R156" s="24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row>
    <row r="157" spans="9:87">
      <c r="I157" s="205"/>
      <c r="J157" s="205"/>
      <c r="K157" s="244"/>
      <c r="L157" s="244"/>
      <c r="M157" s="244"/>
      <c r="N157" s="244"/>
      <c r="O157" s="244"/>
      <c r="P157" s="244"/>
      <c r="Q157" s="244"/>
      <c r="R157" s="244"/>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row>
    <row r="158" spans="9:87">
      <c r="I158" s="205"/>
      <c r="J158" s="205"/>
      <c r="K158" s="244"/>
      <c r="L158" s="244"/>
      <c r="M158" s="244"/>
      <c r="N158" s="244"/>
      <c r="O158" s="244"/>
      <c r="P158" s="244"/>
      <c r="Q158" s="244"/>
      <c r="R158" s="244"/>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row>
    <row r="159" spans="9:87">
      <c r="I159" s="205"/>
      <c r="J159" s="205"/>
      <c r="K159" s="244"/>
      <c r="L159" s="244"/>
      <c r="M159" s="244"/>
      <c r="N159" s="244"/>
      <c r="O159" s="244"/>
      <c r="P159" s="244"/>
      <c r="Q159" s="244"/>
      <c r="R159" s="244"/>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row>
    <row r="160" spans="9:87">
      <c r="I160" s="205"/>
      <c r="J160" s="205"/>
      <c r="K160" s="244"/>
      <c r="L160" s="244"/>
      <c r="M160" s="244"/>
      <c r="N160" s="244"/>
      <c r="O160" s="244"/>
      <c r="P160" s="244"/>
      <c r="Q160" s="244"/>
      <c r="R160" s="244"/>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row>
    <row r="161" spans="9:87">
      <c r="I161" s="205"/>
      <c r="J161" s="205"/>
      <c r="K161" s="244"/>
      <c r="L161" s="244"/>
      <c r="M161" s="244"/>
      <c r="N161" s="244"/>
      <c r="O161" s="244"/>
      <c r="P161" s="244"/>
      <c r="Q161" s="244"/>
      <c r="R161" s="244"/>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row>
    <row r="162" spans="9:87">
      <c r="I162" s="205"/>
      <c r="J162" s="205"/>
      <c r="K162" s="244"/>
      <c r="L162" s="244"/>
      <c r="M162" s="244"/>
      <c r="N162" s="244"/>
      <c r="O162" s="244"/>
      <c r="P162" s="244"/>
      <c r="Q162" s="244"/>
      <c r="R162" s="244"/>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row>
    <row r="163" spans="9:87">
      <c r="I163" s="205"/>
      <c r="J163" s="205"/>
      <c r="K163" s="244"/>
      <c r="L163" s="244"/>
      <c r="M163" s="244"/>
      <c r="N163" s="244"/>
      <c r="O163" s="244"/>
      <c r="P163" s="244"/>
      <c r="Q163" s="244"/>
      <c r="R163" s="244"/>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row>
    <row r="164" spans="9:87">
      <c r="I164" s="205"/>
      <c r="J164" s="205"/>
      <c r="K164" s="244"/>
      <c r="L164" s="244"/>
      <c r="M164" s="244"/>
      <c r="N164" s="244"/>
      <c r="O164" s="244"/>
      <c r="P164" s="244"/>
      <c r="Q164" s="244"/>
      <c r="R164" s="244"/>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row>
    <row r="165" spans="9:87">
      <c r="I165" s="205"/>
      <c r="J165" s="205"/>
      <c r="K165" s="244"/>
      <c r="L165" s="244"/>
      <c r="M165" s="244"/>
      <c r="N165" s="244"/>
      <c r="O165" s="244"/>
      <c r="P165" s="244"/>
      <c r="Q165" s="244"/>
      <c r="R165" s="244"/>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row>
    <row r="166" spans="9:87">
      <c r="I166" s="205"/>
      <c r="J166" s="205"/>
      <c r="K166" s="244"/>
      <c r="L166" s="244"/>
      <c r="M166" s="244"/>
      <c r="N166" s="244"/>
      <c r="O166" s="244"/>
      <c r="P166" s="244"/>
      <c r="Q166" s="244"/>
      <c r="R166" s="244"/>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row>
    <row r="167" spans="9:87">
      <c r="I167" s="205"/>
      <c r="J167" s="205"/>
      <c r="K167" s="244"/>
      <c r="L167" s="244"/>
      <c r="M167" s="244"/>
      <c r="N167" s="244"/>
      <c r="O167" s="244"/>
      <c r="P167" s="244"/>
      <c r="Q167" s="244"/>
      <c r="R167" s="244"/>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row>
    <row r="168" spans="9:87">
      <c r="I168" s="205"/>
      <c r="J168" s="205"/>
      <c r="K168" s="244"/>
      <c r="L168" s="244"/>
      <c r="M168" s="244"/>
      <c r="N168" s="244"/>
      <c r="O168" s="244"/>
      <c r="P168" s="244"/>
      <c r="Q168" s="244"/>
      <c r="R168" s="244"/>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row>
    <row r="169" spans="9:87">
      <c r="I169" s="205"/>
      <c r="J169" s="205"/>
      <c r="K169" s="244"/>
      <c r="L169" s="244"/>
      <c r="M169" s="244"/>
      <c r="N169" s="244"/>
      <c r="O169" s="244"/>
      <c r="P169" s="244"/>
      <c r="Q169" s="244"/>
      <c r="R169" s="244"/>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row>
    <row r="170" spans="9:87">
      <c r="I170" s="205"/>
      <c r="J170" s="205"/>
      <c r="K170" s="244"/>
      <c r="L170" s="244"/>
      <c r="M170" s="244"/>
      <c r="N170" s="244"/>
      <c r="O170" s="244"/>
      <c r="P170" s="244"/>
      <c r="Q170" s="244"/>
      <c r="R170" s="244"/>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row>
    <row r="171" spans="9:87">
      <c r="I171" s="205"/>
      <c r="J171" s="205"/>
      <c r="K171" s="244"/>
      <c r="L171" s="244"/>
      <c r="M171" s="244"/>
      <c r="N171" s="244"/>
      <c r="O171" s="244"/>
      <c r="P171" s="244"/>
      <c r="Q171" s="244"/>
      <c r="R171" s="244"/>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row>
    <row r="172" spans="9:87">
      <c r="I172" s="205"/>
      <c r="J172" s="205"/>
      <c r="K172" s="244"/>
      <c r="L172" s="244"/>
      <c r="M172" s="244"/>
      <c r="N172" s="244"/>
      <c r="O172" s="244"/>
      <c r="P172" s="244"/>
      <c r="Q172" s="244"/>
      <c r="R172" s="244"/>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row>
    <row r="173" spans="9:87">
      <c r="I173" s="205"/>
      <c r="J173" s="205"/>
      <c r="K173" s="244"/>
      <c r="L173" s="244"/>
      <c r="M173" s="244"/>
      <c r="N173" s="244"/>
      <c r="O173" s="244"/>
      <c r="P173" s="244"/>
      <c r="Q173" s="244"/>
      <c r="R173" s="244"/>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row>
    <row r="174" spans="9:87">
      <c r="I174" s="205"/>
      <c r="J174" s="205"/>
      <c r="K174" s="244"/>
      <c r="L174" s="244"/>
      <c r="M174" s="244"/>
      <c r="N174" s="244"/>
      <c r="O174" s="244"/>
      <c r="P174" s="244"/>
      <c r="Q174" s="244"/>
      <c r="R174" s="244"/>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row>
    <row r="175" spans="9:87">
      <c r="I175" s="205"/>
      <c r="J175" s="205"/>
      <c r="K175" s="244"/>
      <c r="L175" s="244"/>
      <c r="M175" s="244"/>
      <c r="N175" s="244"/>
      <c r="O175" s="244"/>
      <c r="P175" s="244"/>
      <c r="Q175" s="244"/>
      <c r="R175" s="244"/>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row>
    <row r="176" spans="9:87">
      <c r="I176" s="205"/>
      <c r="J176" s="205"/>
      <c r="K176" s="244"/>
      <c r="L176" s="244"/>
      <c r="M176" s="244"/>
      <c r="N176" s="244"/>
      <c r="O176" s="244"/>
      <c r="P176" s="244"/>
      <c r="Q176" s="244"/>
      <c r="R176" s="244"/>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row>
    <row r="177" spans="9:87">
      <c r="I177" s="205"/>
      <c r="J177" s="205"/>
      <c r="K177" s="244"/>
      <c r="L177" s="244"/>
      <c r="M177" s="244"/>
      <c r="N177" s="244"/>
      <c r="O177" s="244"/>
      <c r="P177" s="244"/>
      <c r="Q177" s="244"/>
      <c r="R177" s="244"/>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row>
    <row r="178" spans="9:87">
      <c r="I178" s="205"/>
      <c r="J178" s="205"/>
      <c r="K178" s="244"/>
      <c r="L178" s="244"/>
      <c r="M178" s="244"/>
      <c r="N178" s="244"/>
      <c r="O178" s="244"/>
      <c r="P178" s="244"/>
      <c r="Q178" s="244"/>
      <c r="R178" s="244"/>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row>
    <row r="179" spans="9:87">
      <c r="I179" s="205"/>
      <c r="J179" s="205"/>
      <c r="K179" s="244"/>
      <c r="L179" s="244"/>
      <c r="M179" s="244"/>
      <c r="N179" s="244"/>
      <c r="O179" s="244"/>
      <c r="P179" s="244"/>
      <c r="Q179" s="244"/>
      <c r="R179" s="244"/>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row>
    <row r="180" spans="9:87">
      <c r="I180" s="205"/>
      <c r="J180" s="205"/>
      <c r="K180" s="244"/>
      <c r="L180" s="244"/>
      <c r="M180" s="244"/>
      <c r="N180" s="244"/>
      <c r="O180" s="244"/>
      <c r="P180" s="244"/>
      <c r="Q180" s="244"/>
      <c r="R180" s="24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row>
    <row r="181" spans="9:87">
      <c r="I181" s="205"/>
      <c r="J181" s="205"/>
      <c r="K181" s="244"/>
      <c r="L181" s="244"/>
      <c r="M181" s="244"/>
      <c r="N181" s="244"/>
      <c r="O181" s="244"/>
      <c r="P181" s="244"/>
      <c r="Q181" s="244"/>
      <c r="R181" s="244"/>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row>
    <row r="182" spans="9:87">
      <c r="I182" s="205"/>
      <c r="J182" s="205"/>
      <c r="K182" s="244"/>
      <c r="L182" s="244"/>
      <c r="M182" s="244"/>
      <c r="N182" s="244"/>
      <c r="O182" s="244"/>
      <c r="P182" s="244"/>
      <c r="Q182" s="244"/>
      <c r="R182" s="244"/>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31"/>
      <c r="BC182" s="231"/>
      <c r="BD182" s="231"/>
      <c r="BE182" s="231"/>
      <c r="BF182" s="231"/>
      <c r="BG182" s="231"/>
      <c r="BH182" s="231"/>
      <c r="BI182" s="231"/>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row>
    <row r="183" spans="9:87">
      <c r="I183" s="205"/>
      <c r="J183" s="205"/>
      <c r="K183" s="244"/>
      <c r="L183" s="244"/>
      <c r="M183" s="244"/>
      <c r="N183" s="244"/>
      <c r="O183" s="244"/>
      <c r="P183" s="244"/>
      <c r="Q183" s="244"/>
      <c r="R183" s="244"/>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31"/>
      <c r="BC183" s="231"/>
      <c r="BD183" s="231"/>
      <c r="BE183" s="231"/>
      <c r="BF183" s="231"/>
      <c r="BG183" s="231"/>
      <c r="BH183" s="231"/>
      <c r="BI183" s="231"/>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row>
    <row r="184" spans="9:87">
      <c r="I184" s="205"/>
      <c r="J184" s="205"/>
      <c r="K184" s="244"/>
      <c r="L184" s="244"/>
      <c r="M184" s="244"/>
      <c r="N184" s="244"/>
      <c r="O184" s="244"/>
      <c r="P184" s="244"/>
      <c r="Q184" s="244"/>
      <c r="R184" s="244"/>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31"/>
      <c r="BC184" s="231"/>
      <c r="BD184" s="231"/>
      <c r="BE184" s="231"/>
      <c r="BF184" s="231"/>
      <c r="BG184" s="231"/>
      <c r="BH184" s="231"/>
      <c r="BI184" s="231"/>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row>
    <row r="185" spans="9:87">
      <c r="I185" s="205"/>
      <c r="J185" s="205"/>
      <c r="K185" s="244"/>
      <c r="L185" s="244"/>
      <c r="M185" s="244"/>
      <c r="N185" s="244"/>
      <c r="O185" s="244"/>
      <c r="P185" s="244"/>
      <c r="Q185" s="244"/>
      <c r="R185" s="244"/>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row>
    <row r="186" spans="9:87">
      <c r="I186" s="205"/>
      <c r="J186" s="205"/>
      <c r="K186" s="244"/>
      <c r="L186" s="244"/>
      <c r="M186" s="244"/>
      <c r="N186" s="244"/>
      <c r="O186" s="244"/>
      <c r="P186" s="244"/>
      <c r="Q186" s="244"/>
      <c r="R186" s="244"/>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row>
    <row r="187" spans="9:87">
      <c r="I187" s="205"/>
      <c r="J187" s="205"/>
      <c r="K187" s="244"/>
      <c r="L187" s="244"/>
      <c r="M187" s="244"/>
      <c r="N187" s="244"/>
      <c r="O187" s="244"/>
      <c r="P187" s="244"/>
      <c r="Q187" s="244"/>
      <c r="R187" s="244"/>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row>
    <row r="188" spans="9:87">
      <c r="I188" s="205"/>
      <c r="J188" s="205"/>
      <c r="K188" s="244"/>
      <c r="L188" s="244"/>
      <c r="M188" s="244"/>
      <c r="N188" s="244"/>
      <c r="O188" s="244"/>
      <c r="P188" s="244"/>
      <c r="Q188" s="244"/>
      <c r="R188" s="244"/>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row>
    <row r="189" spans="9:87">
      <c r="I189" s="205"/>
      <c r="J189" s="205"/>
      <c r="K189" s="244"/>
      <c r="L189" s="244"/>
      <c r="M189" s="244"/>
      <c r="N189" s="244"/>
      <c r="O189" s="244"/>
      <c r="P189" s="244"/>
      <c r="Q189" s="244"/>
      <c r="R189" s="244"/>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row>
    <row r="190" spans="9:87">
      <c r="I190" s="205"/>
      <c r="J190" s="205"/>
      <c r="K190" s="244"/>
      <c r="L190" s="244"/>
      <c r="M190" s="244"/>
      <c r="N190" s="244"/>
      <c r="O190" s="244"/>
      <c r="P190" s="244"/>
      <c r="Q190" s="244"/>
      <c r="R190" s="244"/>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row>
    <row r="191" spans="9:87">
      <c r="I191" s="205"/>
      <c r="J191" s="205"/>
      <c r="K191" s="244"/>
      <c r="L191" s="244"/>
      <c r="M191" s="244"/>
      <c r="N191" s="244"/>
      <c r="O191" s="244"/>
      <c r="P191" s="244"/>
      <c r="Q191" s="244"/>
      <c r="R191" s="244"/>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row>
    <row r="192" spans="9:87">
      <c r="I192" s="205"/>
      <c r="J192" s="205"/>
      <c r="K192" s="244"/>
      <c r="L192" s="244"/>
      <c r="M192" s="244"/>
      <c r="N192" s="244"/>
      <c r="O192" s="244"/>
      <c r="P192" s="244"/>
      <c r="Q192" s="244"/>
      <c r="R192" s="244"/>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row>
    <row r="193" spans="9:87">
      <c r="I193" s="205"/>
      <c r="J193" s="205"/>
      <c r="K193" s="244"/>
      <c r="L193" s="244"/>
      <c r="M193" s="244"/>
      <c r="N193" s="244"/>
      <c r="O193" s="244"/>
      <c r="P193" s="244"/>
      <c r="Q193" s="244"/>
      <c r="R193" s="244"/>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row>
    <row r="194" spans="9:87">
      <c r="I194" s="205"/>
      <c r="J194" s="205"/>
      <c r="K194" s="244"/>
      <c r="L194" s="244"/>
      <c r="M194" s="244"/>
      <c r="N194" s="244"/>
      <c r="O194" s="244"/>
      <c r="P194" s="244"/>
      <c r="Q194" s="244"/>
      <c r="R194" s="244"/>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row>
    <row r="195" spans="9:87">
      <c r="I195" s="205"/>
      <c r="J195" s="205"/>
      <c r="K195" s="244"/>
      <c r="L195" s="244"/>
      <c r="M195" s="244"/>
      <c r="N195" s="244"/>
      <c r="O195" s="244"/>
      <c r="P195" s="244"/>
      <c r="Q195" s="244"/>
      <c r="R195" s="244"/>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row>
    <row r="196" spans="9:87">
      <c r="I196" s="205"/>
      <c r="J196" s="205"/>
      <c r="K196" s="244"/>
      <c r="L196" s="244"/>
      <c r="M196" s="244"/>
      <c r="N196" s="244"/>
      <c r="O196" s="244"/>
      <c r="P196" s="244"/>
      <c r="Q196" s="244"/>
      <c r="R196" s="244"/>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row>
    <row r="197" spans="9:87">
      <c r="I197" s="205"/>
      <c r="J197" s="205"/>
      <c r="K197" s="244"/>
      <c r="L197" s="244"/>
      <c r="M197" s="244"/>
      <c r="N197" s="244"/>
      <c r="O197" s="244"/>
      <c r="P197" s="244"/>
      <c r="Q197" s="244"/>
      <c r="R197" s="244"/>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row>
    <row r="198" spans="9:87">
      <c r="I198" s="205"/>
      <c r="J198" s="205"/>
      <c r="K198" s="244"/>
      <c r="L198" s="244"/>
      <c r="M198" s="244"/>
      <c r="N198" s="244"/>
      <c r="O198" s="244"/>
      <c r="P198" s="244"/>
      <c r="Q198" s="244"/>
      <c r="R198" s="244"/>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row>
    <row r="199" spans="9:87">
      <c r="I199" s="205"/>
      <c r="J199" s="205"/>
      <c r="K199" s="244"/>
      <c r="L199" s="244"/>
      <c r="M199" s="244"/>
      <c r="N199" s="244"/>
      <c r="O199" s="244"/>
      <c r="P199" s="244"/>
      <c r="Q199" s="244"/>
      <c r="R199" s="244"/>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row>
    <row r="200" spans="9:87">
      <c r="I200" s="205"/>
      <c r="J200" s="205"/>
      <c r="K200" s="244"/>
      <c r="L200" s="244"/>
      <c r="M200" s="244"/>
      <c r="N200" s="244"/>
      <c r="O200" s="244"/>
      <c r="P200" s="244"/>
      <c r="Q200" s="244"/>
      <c r="R200" s="244"/>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row>
    <row r="201" spans="9:87">
      <c r="I201" s="205"/>
      <c r="J201" s="205"/>
      <c r="K201" s="244"/>
      <c r="L201" s="244"/>
      <c r="M201" s="244"/>
      <c r="N201" s="244"/>
      <c r="O201" s="244"/>
      <c r="P201" s="244"/>
      <c r="Q201" s="244"/>
      <c r="R201" s="244"/>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row>
    <row r="202" spans="9:87">
      <c r="I202" s="205"/>
      <c r="J202" s="205"/>
      <c r="K202" s="244"/>
      <c r="L202" s="244"/>
      <c r="M202" s="244"/>
      <c r="N202" s="244"/>
      <c r="O202" s="244"/>
      <c r="P202" s="244"/>
      <c r="Q202" s="244"/>
      <c r="R202" s="244"/>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row>
    <row r="203" spans="9:87">
      <c r="I203" s="205"/>
      <c r="J203" s="205"/>
      <c r="K203" s="244"/>
      <c r="L203" s="244"/>
      <c r="M203" s="244"/>
      <c r="N203" s="244"/>
      <c r="O203" s="244"/>
      <c r="P203" s="244"/>
      <c r="Q203" s="244"/>
      <c r="R203" s="244"/>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row>
    <row r="204" spans="9:87">
      <c r="I204" s="205"/>
      <c r="J204" s="205"/>
      <c r="K204" s="244"/>
      <c r="L204" s="244"/>
      <c r="M204" s="244"/>
      <c r="N204" s="244"/>
      <c r="O204" s="244"/>
      <c r="P204" s="244"/>
      <c r="Q204" s="244"/>
      <c r="R204" s="24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row>
    <row r="205" spans="9:87">
      <c r="I205" s="205"/>
      <c r="J205" s="205"/>
      <c r="K205" s="244"/>
      <c r="L205" s="244"/>
      <c r="M205" s="244"/>
      <c r="N205" s="244"/>
      <c r="O205" s="244"/>
      <c r="P205" s="244"/>
      <c r="Q205" s="244"/>
      <c r="R205" s="244"/>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row>
    <row r="206" spans="9:87">
      <c r="I206" s="205"/>
      <c r="J206" s="205"/>
      <c r="K206" s="244"/>
      <c r="L206" s="244"/>
      <c r="M206" s="244"/>
      <c r="N206" s="244"/>
      <c r="O206" s="244"/>
      <c r="P206" s="244"/>
      <c r="Q206" s="244"/>
      <c r="R206" s="244"/>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row>
    <row r="207" spans="9:87">
      <c r="I207" s="205"/>
      <c r="J207" s="205"/>
      <c r="K207" s="244"/>
      <c r="L207" s="244"/>
      <c r="M207" s="244"/>
      <c r="N207" s="244"/>
      <c r="O207" s="244"/>
      <c r="P207" s="244"/>
      <c r="Q207" s="244"/>
      <c r="R207" s="244"/>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row>
    <row r="208" spans="9:87">
      <c r="I208" s="205"/>
      <c r="J208" s="205"/>
      <c r="K208" s="244"/>
      <c r="L208" s="244"/>
      <c r="M208" s="244"/>
      <c r="N208" s="244"/>
      <c r="O208" s="244"/>
      <c r="P208" s="244"/>
      <c r="Q208" s="244"/>
      <c r="R208" s="244"/>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row>
    <row r="209" spans="9:87">
      <c r="I209" s="205"/>
      <c r="J209" s="205"/>
      <c r="K209" s="244"/>
      <c r="L209" s="244"/>
      <c r="M209" s="244"/>
      <c r="N209" s="244"/>
      <c r="O209" s="244"/>
      <c r="P209" s="244"/>
      <c r="Q209" s="244"/>
      <c r="R209" s="244"/>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row>
    <row r="210" spans="9:87">
      <c r="I210" s="205"/>
      <c r="J210" s="205"/>
      <c r="K210" s="244"/>
      <c r="L210" s="244"/>
      <c r="M210" s="244"/>
      <c r="N210" s="244"/>
      <c r="O210" s="244"/>
      <c r="P210" s="244"/>
      <c r="Q210" s="244"/>
      <c r="R210" s="244"/>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row>
    <row r="211" spans="9:87">
      <c r="I211" s="205"/>
      <c r="J211" s="205"/>
      <c r="K211" s="244"/>
      <c r="L211" s="244"/>
      <c r="M211" s="244"/>
      <c r="N211" s="244"/>
      <c r="O211" s="244"/>
      <c r="P211" s="244"/>
      <c r="Q211" s="244"/>
      <c r="R211" s="244"/>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row>
    <row r="212" spans="9:87">
      <c r="I212" s="205"/>
      <c r="J212" s="205"/>
      <c r="K212" s="244"/>
      <c r="L212" s="244"/>
      <c r="M212" s="244"/>
      <c r="N212" s="244"/>
      <c r="O212" s="244"/>
      <c r="P212" s="244"/>
      <c r="Q212" s="244"/>
      <c r="R212" s="244"/>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row>
    <row r="213" spans="9:87">
      <c r="I213" s="205"/>
      <c r="J213" s="205"/>
      <c r="K213" s="244"/>
      <c r="L213" s="244"/>
      <c r="M213" s="244"/>
      <c r="N213" s="244"/>
      <c r="O213" s="244"/>
      <c r="P213" s="244"/>
      <c r="Q213" s="244"/>
      <c r="R213" s="244"/>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row>
    <row r="214" spans="9:87">
      <c r="I214" s="205"/>
      <c r="J214" s="205"/>
      <c r="K214" s="244"/>
      <c r="L214" s="244"/>
      <c r="M214" s="244"/>
      <c r="N214" s="244"/>
      <c r="O214" s="244"/>
      <c r="P214" s="244"/>
      <c r="Q214" s="244"/>
      <c r="R214" s="244"/>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row>
    <row r="215" spans="9:87">
      <c r="I215" s="205"/>
      <c r="J215" s="205"/>
      <c r="K215" s="244"/>
      <c r="L215" s="244"/>
      <c r="M215" s="244"/>
      <c r="N215" s="244"/>
      <c r="O215" s="244"/>
      <c r="P215" s="244"/>
      <c r="Q215" s="244"/>
      <c r="R215" s="244"/>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row>
    <row r="216" spans="9:87">
      <c r="I216" s="205"/>
      <c r="J216" s="205"/>
      <c r="K216" s="244"/>
      <c r="L216" s="244"/>
      <c r="M216" s="244"/>
      <c r="N216" s="244"/>
      <c r="O216" s="244"/>
      <c r="P216" s="244"/>
      <c r="Q216" s="244"/>
      <c r="R216" s="244"/>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row>
    <row r="217" spans="9:87">
      <c r="I217" s="205"/>
      <c r="J217" s="205"/>
      <c r="K217" s="244"/>
      <c r="L217" s="244"/>
      <c r="M217" s="244"/>
      <c r="N217" s="244"/>
      <c r="O217" s="244"/>
      <c r="P217" s="244"/>
      <c r="Q217" s="244"/>
      <c r="R217" s="244"/>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row>
    <row r="218" spans="9:87">
      <c r="I218" s="205"/>
      <c r="J218" s="205"/>
      <c r="K218" s="244"/>
      <c r="L218" s="244"/>
      <c r="M218" s="244"/>
      <c r="N218" s="244"/>
      <c r="O218" s="244"/>
      <c r="P218" s="244"/>
      <c r="Q218" s="244"/>
      <c r="R218" s="244"/>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row>
    <row r="219" spans="9:87">
      <c r="I219" s="205"/>
      <c r="J219" s="205"/>
      <c r="K219" s="244"/>
      <c r="L219" s="244"/>
      <c r="M219" s="244"/>
      <c r="N219" s="244"/>
      <c r="O219" s="244"/>
      <c r="P219" s="244"/>
      <c r="Q219" s="244"/>
      <c r="R219" s="244"/>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row>
    <row r="220" spans="9:87">
      <c r="I220" s="205"/>
      <c r="J220" s="205"/>
      <c r="K220" s="244"/>
      <c r="L220" s="244"/>
      <c r="M220" s="244"/>
      <c r="N220" s="244"/>
      <c r="O220" s="244"/>
      <c r="P220" s="244"/>
      <c r="Q220" s="244"/>
      <c r="R220" s="244"/>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row>
    <row r="221" spans="9:87">
      <c r="I221" s="205"/>
      <c r="J221" s="205"/>
      <c r="K221" s="244"/>
      <c r="L221" s="244"/>
      <c r="M221" s="244"/>
      <c r="N221" s="244"/>
      <c r="O221" s="244"/>
      <c r="P221" s="244"/>
      <c r="Q221" s="244"/>
      <c r="R221" s="244"/>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row>
    <row r="222" spans="9:87">
      <c r="I222" s="205"/>
      <c r="J222" s="205"/>
      <c r="K222" s="244"/>
      <c r="L222" s="244"/>
      <c r="M222" s="244"/>
      <c r="N222" s="244"/>
      <c r="O222" s="244"/>
      <c r="P222" s="244"/>
      <c r="Q222" s="244"/>
      <c r="R222" s="244"/>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row>
    <row r="223" spans="9:87">
      <c r="I223" s="205"/>
      <c r="J223" s="205"/>
      <c r="K223" s="244"/>
      <c r="L223" s="244"/>
      <c r="M223" s="244"/>
      <c r="N223" s="244"/>
      <c r="O223" s="244"/>
      <c r="P223" s="244"/>
      <c r="Q223" s="244"/>
      <c r="R223" s="244"/>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row>
    <row r="224" spans="9:87">
      <c r="I224" s="205"/>
      <c r="J224" s="205"/>
      <c r="K224" s="244"/>
      <c r="L224" s="244"/>
      <c r="M224" s="244"/>
      <c r="N224" s="244"/>
      <c r="O224" s="244"/>
      <c r="P224" s="244"/>
      <c r="Q224" s="244"/>
      <c r="R224" s="244"/>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row>
    <row r="225" spans="9:87">
      <c r="I225" s="205"/>
      <c r="J225" s="205"/>
      <c r="K225" s="244"/>
      <c r="L225" s="244"/>
      <c r="M225" s="244"/>
      <c r="N225" s="244"/>
      <c r="O225" s="244"/>
      <c r="P225" s="244"/>
      <c r="Q225" s="244"/>
      <c r="R225" s="244"/>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row>
    <row r="226" spans="9:87">
      <c r="I226" s="205"/>
      <c r="J226" s="205"/>
      <c r="K226" s="244"/>
      <c r="L226" s="244"/>
      <c r="M226" s="244"/>
      <c r="N226" s="244"/>
      <c r="O226" s="244"/>
      <c r="P226" s="244"/>
      <c r="Q226" s="244"/>
      <c r="R226" s="244"/>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row>
    <row r="227" spans="9:87">
      <c r="I227" s="205"/>
      <c r="J227" s="205"/>
      <c r="K227" s="244"/>
      <c r="L227" s="244"/>
      <c r="M227" s="244"/>
      <c r="N227" s="244"/>
      <c r="O227" s="244"/>
      <c r="P227" s="244"/>
      <c r="Q227" s="244"/>
      <c r="R227" s="244"/>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row>
    <row r="228" spans="9:87">
      <c r="I228" s="205"/>
      <c r="J228" s="205"/>
      <c r="K228" s="244"/>
      <c r="L228" s="244"/>
      <c r="M228" s="244"/>
      <c r="N228" s="244"/>
      <c r="O228" s="244"/>
      <c r="P228" s="244"/>
      <c r="Q228" s="244"/>
      <c r="R228" s="24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row>
    <row r="229" spans="9:87">
      <c r="I229" s="205"/>
      <c r="J229" s="205"/>
      <c r="K229" s="244"/>
      <c r="L229" s="244"/>
      <c r="M229" s="244"/>
      <c r="N229" s="244"/>
      <c r="O229" s="244"/>
      <c r="P229" s="244"/>
      <c r="Q229" s="244"/>
      <c r="R229" s="244"/>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row>
    <row r="230" spans="9:87">
      <c r="I230" s="205"/>
      <c r="J230" s="205"/>
      <c r="K230" s="244"/>
      <c r="L230" s="244"/>
      <c r="M230" s="244"/>
      <c r="N230" s="244"/>
      <c r="O230" s="244"/>
      <c r="P230" s="244"/>
      <c r="Q230" s="244"/>
      <c r="R230" s="244"/>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row>
    <row r="231" spans="9:87">
      <c r="I231" s="205"/>
      <c r="J231" s="205"/>
      <c r="K231" s="244"/>
      <c r="L231" s="244"/>
      <c r="M231" s="244"/>
      <c r="N231" s="244"/>
      <c r="O231" s="244"/>
      <c r="P231" s="244"/>
      <c r="Q231" s="244"/>
      <c r="R231" s="244"/>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row>
    <row r="232" spans="9:87">
      <c r="I232" s="205"/>
      <c r="J232" s="205"/>
      <c r="K232" s="244"/>
      <c r="L232" s="244"/>
      <c r="M232" s="244"/>
      <c r="N232" s="244"/>
      <c r="O232" s="244"/>
      <c r="P232" s="244"/>
      <c r="Q232" s="244"/>
      <c r="R232" s="244"/>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row>
    <row r="233" spans="9:87">
      <c r="I233" s="205"/>
      <c r="J233" s="205"/>
      <c r="K233" s="244"/>
      <c r="L233" s="244"/>
      <c r="M233" s="244"/>
      <c r="N233" s="244"/>
      <c r="O233" s="244"/>
      <c r="P233" s="244"/>
      <c r="Q233" s="244"/>
      <c r="R233" s="244"/>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row>
    <row r="234" spans="9:87">
      <c r="I234" s="205"/>
      <c r="J234" s="205"/>
      <c r="K234" s="244"/>
      <c r="L234" s="244"/>
      <c r="M234" s="244"/>
      <c r="N234" s="244"/>
      <c r="O234" s="244"/>
      <c r="P234" s="244"/>
      <c r="Q234" s="244"/>
      <c r="R234" s="244"/>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row>
    <row r="235" spans="9:87">
      <c r="I235" s="205"/>
      <c r="J235" s="205"/>
      <c r="K235" s="244"/>
      <c r="L235" s="244"/>
      <c r="M235" s="244"/>
      <c r="N235" s="244"/>
      <c r="O235" s="244"/>
      <c r="P235" s="244"/>
      <c r="Q235" s="244"/>
      <c r="R235" s="244"/>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row>
    <row r="236" spans="9:87">
      <c r="I236" s="205"/>
      <c r="J236" s="205"/>
      <c r="K236" s="244"/>
      <c r="L236" s="244"/>
      <c r="M236" s="244"/>
      <c r="N236" s="244"/>
      <c r="O236" s="244"/>
      <c r="P236" s="244"/>
      <c r="Q236" s="244"/>
      <c r="R236" s="244"/>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row>
    <row r="237" spans="9:87">
      <c r="I237" s="205"/>
      <c r="J237" s="205"/>
      <c r="K237" s="244"/>
      <c r="L237" s="244"/>
      <c r="M237" s="244"/>
      <c r="N237" s="244"/>
      <c r="O237" s="244"/>
      <c r="P237" s="244"/>
      <c r="Q237" s="244"/>
      <c r="R237" s="244"/>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row>
    <row r="238" spans="9:87">
      <c r="I238" s="205"/>
      <c r="J238" s="205"/>
      <c r="K238" s="244"/>
      <c r="L238" s="244"/>
      <c r="M238" s="244"/>
      <c r="N238" s="244"/>
      <c r="O238" s="244"/>
      <c r="P238" s="244"/>
      <c r="Q238" s="244"/>
      <c r="R238" s="244"/>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row>
    <row r="239" spans="9:87">
      <c r="I239" s="205"/>
      <c r="J239" s="205"/>
      <c r="K239" s="244"/>
      <c r="L239" s="244"/>
      <c r="M239" s="244"/>
      <c r="N239" s="244"/>
      <c r="O239" s="244"/>
      <c r="P239" s="244"/>
      <c r="Q239" s="244"/>
      <c r="R239" s="244"/>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row>
    <row r="240" spans="9:87">
      <c r="I240" s="205"/>
      <c r="J240" s="205"/>
      <c r="K240" s="244"/>
      <c r="L240" s="244"/>
      <c r="M240" s="244"/>
      <c r="N240" s="244"/>
      <c r="O240" s="244"/>
      <c r="P240" s="244"/>
      <c r="Q240" s="244"/>
      <c r="R240" s="244"/>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row>
    <row r="241" spans="9:87">
      <c r="I241" s="205"/>
      <c r="J241" s="205"/>
      <c r="K241" s="244"/>
      <c r="L241" s="244"/>
      <c r="M241" s="244"/>
      <c r="N241" s="244"/>
      <c r="O241" s="244"/>
      <c r="P241" s="244"/>
      <c r="Q241" s="244"/>
      <c r="R241" s="244"/>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row>
    <row r="242" spans="9:87">
      <c r="I242" s="205"/>
      <c r="J242" s="205"/>
      <c r="K242" s="244"/>
      <c r="L242" s="244"/>
      <c r="M242" s="244"/>
      <c r="N242" s="244"/>
      <c r="O242" s="244"/>
      <c r="P242" s="244"/>
      <c r="Q242" s="244"/>
      <c r="R242" s="244"/>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row>
    <row r="243" spans="9:87">
      <c r="I243" s="205"/>
      <c r="J243" s="205"/>
      <c r="K243" s="244"/>
      <c r="L243" s="244"/>
      <c r="M243" s="244"/>
      <c r="N243" s="244"/>
      <c r="O243" s="244"/>
      <c r="P243" s="244"/>
      <c r="Q243" s="244"/>
      <c r="R243" s="244"/>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row>
    <row r="244" spans="9:87">
      <c r="I244" s="205"/>
      <c r="J244" s="205"/>
      <c r="K244" s="244"/>
      <c r="L244" s="244"/>
      <c r="M244" s="244"/>
      <c r="N244" s="244"/>
      <c r="O244" s="244"/>
      <c r="P244" s="244"/>
      <c r="Q244" s="244"/>
      <c r="R244" s="244"/>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row>
    <row r="245" spans="9:87">
      <c r="I245" s="205"/>
      <c r="J245" s="205"/>
      <c r="K245" s="244"/>
      <c r="L245" s="244"/>
      <c r="M245" s="244"/>
      <c r="N245" s="244"/>
      <c r="O245" s="244"/>
      <c r="P245" s="244"/>
      <c r="Q245" s="244"/>
      <c r="R245" s="244"/>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row>
    <row r="246" spans="9:87">
      <c r="I246" s="205"/>
      <c r="J246" s="205"/>
      <c r="K246" s="244"/>
      <c r="L246" s="244"/>
      <c r="M246" s="244"/>
      <c r="N246" s="244"/>
      <c r="O246" s="244"/>
      <c r="P246" s="244"/>
      <c r="Q246" s="244"/>
      <c r="R246" s="244"/>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row>
    <row r="247" spans="9:87">
      <c r="I247" s="205"/>
      <c r="J247" s="205"/>
      <c r="K247" s="244"/>
      <c r="L247" s="244"/>
      <c r="M247" s="244"/>
      <c r="N247" s="244"/>
      <c r="O247" s="244"/>
      <c r="P247" s="244"/>
      <c r="Q247" s="244"/>
      <c r="R247" s="244"/>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row>
    <row r="248" spans="9:87">
      <c r="I248" s="205"/>
      <c r="J248" s="205"/>
      <c r="K248" s="244"/>
      <c r="L248" s="244"/>
      <c r="M248" s="244"/>
      <c r="N248" s="244"/>
      <c r="O248" s="244"/>
      <c r="P248" s="244"/>
      <c r="Q248" s="244"/>
      <c r="R248" s="244"/>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row>
    <row r="249" spans="9:87">
      <c r="I249" s="205"/>
      <c r="J249" s="205"/>
      <c r="K249" s="244"/>
      <c r="L249" s="244"/>
      <c r="M249" s="244"/>
      <c r="N249" s="244"/>
      <c r="O249" s="244"/>
      <c r="P249" s="244"/>
      <c r="Q249" s="244"/>
      <c r="R249" s="244"/>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row>
    <row r="250" spans="9:87">
      <c r="I250" s="205"/>
      <c r="J250" s="205"/>
      <c r="K250" s="244"/>
      <c r="L250" s="244"/>
      <c r="M250" s="244"/>
      <c r="N250" s="244"/>
      <c r="O250" s="244"/>
      <c r="P250" s="244"/>
      <c r="Q250" s="244"/>
      <c r="R250" s="244"/>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row>
    <row r="251" spans="9:87">
      <c r="I251" s="205"/>
      <c r="J251" s="205"/>
      <c r="K251" s="244"/>
      <c r="L251" s="244"/>
      <c r="M251" s="244"/>
      <c r="N251" s="244"/>
      <c r="O251" s="244"/>
      <c r="P251" s="244"/>
      <c r="Q251" s="244"/>
      <c r="R251" s="24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row>
    <row r="252" spans="9:87">
      <c r="I252" s="205"/>
      <c r="J252" s="205"/>
      <c r="K252" s="244"/>
      <c r="L252" s="244"/>
      <c r="M252" s="244"/>
      <c r="N252" s="244"/>
      <c r="O252" s="244"/>
      <c r="P252" s="244"/>
      <c r="Q252" s="244"/>
      <c r="R252" s="244"/>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row>
    <row r="253" spans="9:87">
      <c r="I253" s="205"/>
      <c r="J253" s="205"/>
      <c r="K253" s="244"/>
      <c r="L253" s="244"/>
      <c r="M253" s="244"/>
      <c r="N253" s="244"/>
      <c r="O253" s="244"/>
      <c r="P253" s="244"/>
      <c r="Q253" s="244"/>
      <c r="R253" s="244"/>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row>
    <row r="254" spans="9:87">
      <c r="I254" s="205"/>
      <c r="J254" s="205"/>
      <c r="K254" s="244"/>
      <c r="L254" s="244"/>
      <c r="M254" s="244"/>
      <c r="N254" s="244"/>
      <c r="O254" s="244"/>
      <c r="P254" s="244"/>
      <c r="Q254" s="244"/>
      <c r="R254" s="244"/>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row>
    <row r="255" spans="9:87">
      <c r="I255" s="205"/>
      <c r="J255" s="205"/>
      <c r="K255" s="244"/>
      <c r="L255" s="244"/>
      <c r="M255" s="244"/>
      <c r="N255" s="244"/>
      <c r="O255" s="244"/>
      <c r="P255" s="244"/>
      <c r="Q255" s="244"/>
      <c r="R255" s="244"/>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row>
    <row r="256" spans="9:87">
      <c r="I256" s="205"/>
      <c r="J256" s="205"/>
      <c r="K256" s="244"/>
      <c r="L256" s="244"/>
      <c r="M256" s="244"/>
      <c r="N256" s="244"/>
      <c r="O256" s="244"/>
      <c r="P256" s="244"/>
      <c r="Q256" s="244"/>
      <c r="R256" s="244"/>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row>
    <row r="257" spans="9:87">
      <c r="I257" s="205"/>
      <c r="J257" s="205"/>
      <c r="K257" s="244"/>
      <c r="L257" s="244"/>
      <c r="M257" s="244"/>
      <c r="N257" s="244"/>
      <c r="O257" s="244"/>
      <c r="P257" s="244"/>
      <c r="Q257" s="244"/>
      <c r="R257" s="244"/>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row>
    <row r="258" spans="9:87">
      <c r="I258" s="205"/>
      <c r="J258" s="205"/>
      <c r="K258" s="244"/>
      <c r="L258" s="244"/>
      <c r="M258" s="244"/>
      <c r="N258" s="244"/>
      <c r="O258" s="244"/>
      <c r="P258" s="244"/>
      <c r="Q258" s="244"/>
      <c r="R258" s="244"/>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row>
    <row r="259" spans="9:87">
      <c r="I259" s="205"/>
      <c r="J259" s="205"/>
      <c r="K259" s="244"/>
      <c r="L259" s="244"/>
      <c r="M259" s="244"/>
      <c r="N259" s="244"/>
      <c r="O259" s="244"/>
      <c r="P259" s="244"/>
      <c r="Q259" s="244"/>
      <c r="R259" s="244"/>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row>
    <row r="260" spans="9:87">
      <c r="I260" s="205"/>
      <c r="J260" s="205"/>
      <c r="K260" s="244"/>
      <c r="L260" s="244"/>
      <c r="M260" s="244"/>
      <c r="N260" s="244"/>
      <c r="O260" s="244"/>
      <c r="P260" s="244"/>
      <c r="Q260" s="244"/>
      <c r="R260" s="244"/>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row>
    <row r="261" spans="9:87">
      <c r="I261" s="205"/>
      <c r="J261" s="205"/>
      <c r="K261" s="244"/>
      <c r="L261" s="244"/>
      <c r="M261" s="244"/>
      <c r="N261" s="244"/>
      <c r="O261" s="244"/>
      <c r="P261" s="244"/>
      <c r="Q261" s="244"/>
      <c r="R261" s="244"/>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row>
    <row r="262" spans="9:87">
      <c r="I262" s="205"/>
      <c r="J262" s="205"/>
      <c r="K262" s="244"/>
      <c r="L262" s="244"/>
      <c r="M262" s="244"/>
      <c r="N262" s="244"/>
      <c r="O262" s="244"/>
      <c r="P262" s="244"/>
      <c r="Q262" s="244"/>
      <c r="R262" s="244"/>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row>
    <row r="263" spans="9:87">
      <c r="I263" s="205"/>
      <c r="J263" s="205"/>
      <c r="K263" s="244"/>
      <c r="L263" s="244"/>
      <c r="M263" s="244"/>
      <c r="N263" s="244"/>
      <c r="O263" s="244"/>
      <c r="P263" s="244"/>
      <c r="Q263" s="244"/>
      <c r="R263" s="244"/>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row>
    <row r="264" spans="9:87">
      <c r="I264" s="205"/>
      <c r="J264" s="205"/>
      <c r="K264" s="244"/>
      <c r="L264" s="244"/>
      <c r="M264" s="244"/>
      <c r="N264" s="244"/>
      <c r="O264" s="244"/>
      <c r="P264" s="244"/>
      <c r="Q264" s="244"/>
      <c r="R264" s="244"/>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row>
    <row r="265" spans="9:87">
      <c r="I265" s="205"/>
      <c r="J265" s="205"/>
      <c r="K265" s="244"/>
      <c r="L265" s="244"/>
      <c r="M265" s="244"/>
      <c r="N265" s="244"/>
      <c r="O265" s="244"/>
      <c r="P265" s="244"/>
      <c r="Q265" s="244"/>
      <c r="R265" s="244"/>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row>
    <row r="266" spans="9:87">
      <c r="I266" s="205"/>
      <c r="J266" s="205"/>
      <c r="K266" s="244"/>
      <c r="L266" s="244"/>
      <c r="M266" s="244"/>
      <c r="N266" s="244"/>
      <c r="O266" s="244"/>
      <c r="P266" s="244"/>
      <c r="Q266" s="244"/>
      <c r="R266" s="244"/>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row>
    <row r="267" spans="9:87">
      <c r="I267" s="205"/>
      <c r="J267" s="205"/>
      <c r="K267" s="244"/>
      <c r="L267" s="244"/>
      <c r="M267" s="244"/>
      <c r="N267" s="244"/>
      <c r="O267" s="244"/>
      <c r="P267" s="244"/>
      <c r="Q267" s="244"/>
      <c r="R267" s="244"/>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row>
    <row r="268" spans="9:87">
      <c r="I268" s="205"/>
      <c r="J268" s="205"/>
      <c r="K268" s="244"/>
      <c r="L268" s="244"/>
      <c r="M268" s="244"/>
      <c r="N268" s="244"/>
      <c r="O268" s="244"/>
      <c r="P268" s="244"/>
      <c r="Q268" s="244"/>
      <c r="R268" s="244"/>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row>
    <row r="269" spans="9:87">
      <c r="I269" s="205"/>
      <c r="J269" s="205"/>
      <c r="K269" s="244"/>
      <c r="L269" s="244"/>
      <c r="M269" s="244"/>
      <c r="N269" s="244"/>
      <c r="O269" s="244"/>
      <c r="P269" s="244"/>
      <c r="Q269" s="244"/>
      <c r="R269" s="244"/>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row>
    <row r="270" spans="9:87">
      <c r="I270" s="205"/>
      <c r="J270" s="205"/>
      <c r="K270" s="244"/>
      <c r="L270" s="244"/>
      <c r="M270" s="244"/>
      <c r="N270" s="244"/>
      <c r="O270" s="244"/>
      <c r="P270" s="244"/>
      <c r="Q270" s="244"/>
      <c r="R270" s="244"/>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row>
    <row r="271" spans="9:87">
      <c r="I271" s="205"/>
      <c r="J271" s="205"/>
      <c r="K271" s="244"/>
      <c r="L271" s="244"/>
      <c r="M271" s="244"/>
      <c r="N271" s="244"/>
      <c r="O271" s="244"/>
      <c r="P271" s="244"/>
      <c r="Q271" s="244"/>
      <c r="R271" s="244"/>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row>
    <row r="272" spans="9:87">
      <c r="I272" s="205"/>
      <c r="J272" s="205"/>
      <c r="K272" s="244"/>
      <c r="L272" s="244"/>
      <c r="M272" s="244"/>
      <c r="N272" s="244"/>
      <c r="O272" s="244"/>
      <c r="P272" s="244"/>
      <c r="Q272" s="244"/>
      <c r="R272" s="244"/>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row>
    <row r="273" spans="9:87">
      <c r="I273" s="205"/>
      <c r="J273" s="205"/>
      <c r="K273" s="244"/>
      <c r="L273" s="244"/>
      <c r="M273" s="244"/>
      <c r="N273" s="244"/>
      <c r="O273" s="244"/>
      <c r="P273" s="244"/>
      <c r="Q273" s="244"/>
      <c r="R273" s="244"/>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row>
    <row r="274" spans="9:87">
      <c r="I274" s="205"/>
      <c r="J274" s="205"/>
      <c r="K274" s="244"/>
      <c r="L274" s="244"/>
      <c r="M274" s="244"/>
      <c r="N274" s="244"/>
      <c r="O274" s="244"/>
      <c r="P274" s="244"/>
      <c r="Q274" s="244"/>
      <c r="R274" s="244"/>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row>
    <row r="275" spans="9:87">
      <c r="I275" s="205"/>
      <c r="J275" s="205"/>
      <c r="K275" s="244"/>
      <c r="L275" s="244"/>
      <c r="M275" s="244"/>
      <c r="N275" s="244"/>
      <c r="O275" s="244"/>
      <c r="P275" s="244"/>
      <c r="Q275" s="244"/>
      <c r="R275" s="244"/>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row>
    <row r="276" spans="9:87">
      <c r="I276" s="205"/>
      <c r="J276" s="205"/>
      <c r="K276" s="244"/>
      <c r="L276" s="244"/>
      <c r="M276" s="244"/>
      <c r="N276" s="244"/>
      <c r="O276" s="244"/>
      <c r="P276" s="244"/>
      <c r="Q276" s="244"/>
      <c r="R276" s="244"/>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row>
    <row r="277" spans="9:87">
      <c r="I277" s="205"/>
      <c r="J277" s="205"/>
      <c r="K277" s="244"/>
      <c r="L277" s="244"/>
      <c r="M277" s="244"/>
      <c r="N277" s="244"/>
      <c r="O277" s="244"/>
      <c r="P277" s="244"/>
      <c r="Q277" s="244"/>
      <c r="R277" s="244"/>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row>
    <row r="278" spans="9:87">
      <c r="I278" s="205"/>
      <c r="J278" s="205"/>
      <c r="K278" s="244"/>
      <c r="L278" s="244"/>
      <c r="M278" s="244"/>
      <c r="N278" s="244"/>
      <c r="O278" s="244"/>
      <c r="P278" s="244"/>
      <c r="Q278" s="244"/>
      <c r="R278" s="244"/>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row>
    <row r="279" spans="9:87">
      <c r="I279" s="205"/>
      <c r="J279" s="205"/>
      <c r="K279" s="244"/>
      <c r="L279" s="244"/>
      <c r="M279" s="244"/>
      <c r="N279" s="244"/>
      <c r="O279" s="244"/>
      <c r="P279" s="244"/>
      <c r="Q279" s="244"/>
      <c r="R279" s="244"/>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row>
    <row r="280" spans="9:87">
      <c r="I280" s="205"/>
      <c r="J280" s="205"/>
      <c r="K280" s="244"/>
      <c r="L280" s="244"/>
      <c r="M280" s="244"/>
      <c r="N280" s="244"/>
      <c r="O280" s="244"/>
      <c r="P280" s="244"/>
      <c r="Q280" s="244"/>
      <c r="R280" s="244"/>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row>
    <row r="281" spans="9:87">
      <c r="I281" s="205"/>
      <c r="J281" s="205"/>
      <c r="K281" s="244"/>
      <c r="L281" s="244"/>
      <c r="M281" s="244"/>
      <c r="N281" s="244"/>
      <c r="O281" s="244"/>
      <c r="P281" s="244"/>
      <c r="Q281" s="244"/>
      <c r="R281" s="244"/>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row>
    <row r="282" spans="9:87">
      <c r="I282" s="205"/>
      <c r="J282" s="205"/>
      <c r="K282" s="244"/>
      <c r="L282" s="244"/>
      <c r="M282" s="244"/>
      <c r="N282" s="244"/>
      <c r="O282" s="244"/>
      <c r="P282" s="244"/>
      <c r="Q282" s="244"/>
      <c r="R282" s="244"/>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row>
    <row r="283" spans="9:87">
      <c r="I283" s="205"/>
      <c r="J283" s="205"/>
      <c r="K283" s="244"/>
      <c r="L283" s="244"/>
      <c r="M283" s="244"/>
      <c r="N283" s="244"/>
      <c r="O283" s="244"/>
      <c r="P283" s="244"/>
      <c r="Q283" s="244"/>
      <c r="R283" s="244"/>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row>
    <row r="284" spans="9:87">
      <c r="I284" s="205"/>
      <c r="J284" s="205"/>
      <c r="K284" s="244"/>
      <c r="L284" s="244"/>
      <c r="M284" s="244"/>
      <c r="N284" s="244"/>
      <c r="O284" s="244"/>
      <c r="P284" s="244"/>
      <c r="Q284" s="244"/>
      <c r="R284" s="244"/>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row>
    <row r="285" spans="9:87">
      <c r="I285" s="205"/>
      <c r="J285" s="205"/>
      <c r="K285" s="244"/>
      <c r="L285" s="244"/>
      <c r="M285" s="244"/>
      <c r="N285" s="244"/>
      <c r="O285" s="244"/>
      <c r="P285" s="244"/>
      <c r="Q285" s="244"/>
      <c r="R285" s="244"/>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row>
    <row r="286" spans="9:87">
      <c r="I286" s="205"/>
      <c r="J286" s="205"/>
      <c r="K286" s="244"/>
      <c r="L286" s="244"/>
      <c r="M286" s="244"/>
      <c r="N286" s="244"/>
      <c r="O286" s="244"/>
      <c r="P286" s="244"/>
      <c r="Q286" s="244"/>
      <c r="R286" s="244"/>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row>
    <row r="287" spans="9:87">
      <c r="I287" s="205"/>
      <c r="J287" s="205"/>
      <c r="K287" s="244"/>
      <c r="L287" s="244"/>
      <c r="M287" s="244"/>
      <c r="N287" s="244"/>
      <c r="O287" s="244"/>
      <c r="P287" s="244"/>
      <c r="Q287" s="244"/>
      <c r="R287" s="244"/>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row>
    <row r="288" spans="9:87">
      <c r="I288" s="205"/>
      <c r="J288" s="205"/>
      <c r="K288" s="244"/>
      <c r="L288" s="244"/>
      <c r="M288" s="244"/>
      <c r="N288" s="244"/>
      <c r="O288" s="244"/>
      <c r="P288" s="244"/>
      <c r="Q288" s="244"/>
      <c r="R288" s="244"/>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row>
    <row r="289" spans="9:87">
      <c r="I289" s="205"/>
      <c r="J289" s="205"/>
      <c r="K289" s="244"/>
      <c r="L289" s="244"/>
      <c r="M289" s="244"/>
      <c r="N289" s="244"/>
      <c r="O289" s="244"/>
      <c r="P289" s="244"/>
      <c r="Q289" s="244"/>
      <c r="R289" s="244"/>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row>
    <row r="290" spans="9:87">
      <c r="I290" s="205"/>
      <c r="J290" s="205"/>
      <c r="K290" s="244"/>
      <c r="L290" s="244"/>
      <c r="M290" s="244"/>
      <c r="N290" s="244"/>
      <c r="O290" s="244"/>
      <c r="P290" s="244"/>
      <c r="Q290" s="244"/>
      <c r="R290" s="244"/>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row>
    <row r="291" spans="9:87">
      <c r="I291" s="205"/>
      <c r="J291" s="205"/>
      <c r="K291" s="244"/>
      <c r="L291" s="244"/>
      <c r="M291" s="244"/>
      <c r="N291" s="244"/>
      <c r="O291" s="244"/>
      <c r="P291" s="244"/>
      <c r="Q291" s="244"/>
      <c r="R291" s="244"/>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row>
    <row r="292" spans="9:87">
      <c r="I292" s="205"/>
      <c r="J292" s="205"/>
      <c r="K292" s="244"/>
      <c r="L292" s="244"/>
      <c r="M292" s="244"/>
      <c r="N292" s="244"/>
      <c r="O292" s="244"/>
      <c r="P292" s="244"/>
      <c r="Q292" s="244"/>
      <c r="R292" s="244"/>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row>
    <row r="293" spans="9:87">
      <c r="I293" s="205"/>
      <c r="J293" s="205"/>
      <c r="K293" s="244"/>
      <c r="L293" s="244"/>
      <c r="M293" s="244"/>
      <c r="N293" s="244"/>
      <c r="O293" s="244"/>
      <c r="P293" s="244"/>
      <c r="Q293" s="244"/>
      <c r="R293" s="244"/>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row>
    <row r="294" spans="9:87">
      <c r="I294" s="205"/>
      <c r="J294" s="205"/>
      <c r="K294" s="244"/>
      <c r="L294" s="244"/>
      <c r="M294" s="244"/>
      <c r="N294" s="244"/>
      <c r="O294" s="244"/>
      <c r="P294" s="244"/>
      <c r="Q294" s="244"/>
      <c r="R294" s="244"/>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row>
    <row r="295" spans="9:87">
      <c r="I295" s="205"/>
      <c r="J295" s="205"/>
      <c r="K295" s="244"/>
      <c r="L295" s="244"/>
      <c r="M295" s="244"/>
      <c r="N295" s="244"/>
      <c r="O295" s="244"/>
      <c r="P295" s="244"/>
      <c r="Q295" s="244"/>
      <c r="R295" s="244"/>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row>
    <row r="296" spans="9:87">
      <c r="I296" s="205"/>
      <c r="J296" s="205"/>
      <c r="K296" s="244"/>
      <c r="L296" s="244"/>
      <c r="M296" s="244"/>
      <c r="N296" s="244"/>
      <c r="O296" s="244"/>
      <c r="P296" s="244"/>
      <c r="Q296" s="244"/>
      <c r="R296" s="244"/>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row>
    <row r="297" spans="9:87">
      <c r="I297" s="205"/>
      <c r="J297" s="205"/>
      <c r="K297" s="244"/>
      <c r="L297" s="244"/>
      <c r="M297" s="244"/>
      <c r="N297" s="244"/>
      <c r="O297" s="244"/>
      <c r="P297" s="244"/>
      <c r="Q297" s="244"/>
      <c r="R297" s="244"/>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row>
    <row r="298" spans="9:87">
      <c r="I298" s="205"/>
      <c r="J298" s="205"/>
      <c r="K298" s="244"/>
      <c r="L298" s="244"/>
      <c r="M298" s="244"/>
      <c r="N298" s="244"/>
      <c r="O298" s="244"/>
      <c r="P298" s="244"/>
      <c r="Q298" s="244"/>
      <c r="R298" s="244"/>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row>
    <row r="299" spans="9:87">
      <c r="I299" s="205"/>
      <c r="J299" s="205"/>
      <c r="K299" s="244"/>
      <c r="L299" s="244"/>
      <c r="M299" s="244"/>
      <c r="N299" s="244"/>
      <c r="O299" s="244"/>
      <c r="P299" s="244"/>
      <c r="Q299" s="244"/>
      <c r="R299" s="244"/>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row>
    <row r="300" spans="9:87">
      <c r="I300" s="205"/>
      <c r="J300" s="205"/>
      <c r="K300" s="244"/>
      <c r="L300" s="244"/>
      <c r="M300" s="244"/>
      <c r="N300" s="244"/>
      <c r="O300" s="244"/>
      <c r="P300" s="244"/>
      <c r="Q300" s="244"/>
      <c r="R300" s="244"/>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row>
    <row r="301" spans="9:87">
      <c r="I301" s="205"/>
      <c r="J301" s="205"/>
      <c r="K301" s="244"/>
      <c r="L301" s="244"/>
      <c r="M301" s="244"/>
      <c r="N301" s="244"/>
      <c r="O301" s="244"/>
      <c r="P301" s="244"/>
      <c r="Q301" s="244"/>
      <c r="R301" s="244"/>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row>
    <row r="302" spans="9:87">
      <c r="I302" s="205"/>
      <c r="J302" s="205"/>
      <c r="K302" s="244"/>
      <c r="L302" s="244"/>
      <c r="M302" s="244"/>
      <c r="N302" s="244"/>
      <c r="O302" s="244"/>
      <c r="P302" s="244"/>
      <c r="Q302" s="244"/>
      <c r="R302" s="244"/>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row>
    <row r="303" spans="9:87">
      <c r="I303" s="205"/>
      <c r="J303" s="205"/>
      <c r="K303" s="244"/>
      <c r="L303" s="244"/>
      <c r="M303" s="244"/>
      <c r="N303" s="244"/>
      <c r="O303" s="244"/>
      <c r="P303" s="244"/>
      <c r="Q303" s="244"/>
      <c r="R303" s="244"/>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row>
    <row r="304" spans="9:87">
      <c r="I304" s="205"/>
      <c r="J304" s="205"/>
      <c r="K304" s="244"/>
      <c r="L304" s="244"/>
      <c r="M304" s="244"/>
      <c r="N304" s="244"/>
      <c r="O304" s="244"/>
      <c r="P304" s="244"/>
      <c r="Q304" s="244"/>
      <c r="R304" s="244"/>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row>
    <row r="305" spans="9:87">
      <c r="I305" s="205"/>
      <c r="J305" s="205"/>
      <c r="K305" s="244"/>
      <c r="L305" s="244"/>
      <c r="M305" s="244"/>
      <c r="N305" s="244"/>
      <c r="O305" s="244"/>
      <c r="P305" s="244"/>
      <c r="Q305" s="244"/>
      <c r="R305" s="244"/>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row>
    <row r="306" spans="9:87">
      <c r="I306" s="205"/>
      <c r="J306" s="205"/>
      <c r="K306" s="244"/>
      <c r="L306" s="244"/>
      <c r="M306" s="244"/>
      <c r="N306" s="244"/>
      <c r="O306" s="244"/>
      <c r="P306" s="244"/>
      <c r="Q306" s="244"/>
      <c r="R306" s="244"/>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row>
    <row r="307" spans="9:87">
      <c r="I307" s="205"/>
      <c r="J307" s="205"/>
      <c r="K307" s="244"/>
      <c r="L307" s="244"/>
      <c r="M307" s="244"/>
      <c r="N307" s="244"/>
      <c r="O307" s="244"/>
      <c r="P307" s="244"/>
      <c r="Q307" s="244"/>
      <c r="R307" s="244"/>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row>
    <row r="308" spans="9:87">
      <c r="I308" s="205"/>
      <c r="J308" s="205"/>
      <c r="K308" s="244"/>
      <c r="L308" s="244"/>
      <c r="M308" s="244"/>
      <c r="N308" s="244"/>
      <c r="O308" s="244"/>
      <c r="P308" s="244"/>
      <c r="Q308" s="244"/>
      <c r="R308" s="244"/>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row>
    <row r="309" spans="9:87">
      <c r="I309" s="205"/>
      <c r="J309" s="205"/>
      <c r="K309" s="244"/>
      <c r="L309" s="244"/>
      <c r="M309" s="244"/>
      <c r="N309" s="244"/>
      <c r="O309" s="244"/>
      <c r="P309" s="244"/>
      <c r="Q309" s="244"/>
      <c r="R309" s="244"/>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row>
    <row r="310" spans="9:87">
      <c r="I310" s="205"/>
      <c r="J310" s="205"/>
      <c r="K310" s="244"/>
      <c r="L310" s="244"/>
      <c r="M310" s="244"/>
      <c r="N310" s="244"/>
      <c r="O310" s="244"/>
      <c r="P310" s="244"/>
      <c r="Q310" s="244"/>
      <c r="R310" s="244"/>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row>
    <row r="311" spans="9:87">
      <c r="I311" s="205"/>
      <c r="J311" s="205"/>
      <c r="K311" s="244"/>
      <c r="L311" s="244"/>
      <c r="M311" s="244"/>
      <c r="N311" s="244"/>
      <c r="O311" s="244"/>
      <c r="P311" s="244"/>
      <c r="Q311" s="244"/>
      <c r="R311" s="244"/>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row>
    <row r="312" spans="9:87">
      <c r="I312" s="205"/>
      <c r="J312" s="205"/>
      <c r="K312" s="244"/>
      <c r="L312" s="244"/>
      <c r="M312" s="244"/>
      <c r="N312" s="244"/>
      <c r="O312" s="244"/>
      <c r="P312" s="244"/>
      <c r="Q312" s="244"/>
      <c r="R312" s="244"/>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row>
    <row r="313" spans="9:87">
      <c r="I313" s="205"/>
      <c r="J313" s="205"/>
      <c r="K313" s="244"/>
      <c r="L313" s="244"/>
      <c r="M313" s="244"/>
      <c r="N313" s="244"/>
      <c r="O313" s="244"/>
      <c r="P313" s="244"/>
      <c r="Q313" s="244"/>
      <c r="R313" s="244"/>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row>
    <row r="314" spans="9:87">
      <c r="I314" s="205"/>
      <c r="J314" s="205"/>
      <c r="K314" s="244"/>
      <c r="L314" s="244"/>
      <c r="M314" s="244"/>
      <c r="N314" s="244"/>
      <c r="O314" s="244"/>
      <c r="P314" s="244"/>
      <c r="Q314" s="244"/>
      <c r="R314" s="244"/>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row>
    <row r="315" spans="9:87">
      <c r="I315" s="205"/>
      <c r="J315" s="205"/>
      <c r="K315" s="244"/>
      <c r="L315" s="244"/>
      <c r="M315" s="244"/>
      <c r="N315" s="244"/>
      <c r="O315" s="244"/>
      <c r="P315" s="244"/>
      <c r="Q315" s="244"/>
      <c r="R315" s="244"/>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row>
    <row r="316" spans="9:87">
      <c r="I316" s="205"/>
      <c r="J316" s="205"/>
      <c r="K316" s="244"/>
      <c r="L316" s="244"/>
      <c r="M316" s="244"/>
      <c r="N316" s="244"/>
      <c r="O316" s="244"/>
      <c r="P316" s="244"/>
      <c r="Q316" s="244"/>
      <c r="R316" s="244"/>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row>
    <row r="317" spans="9:87">
      <c r="I317" s="205"/>
      <c r="J317" s="205"/>
      <c r="K317" s="244"/>
      <c r="L317" s="244"/>
      <c r="M317" s="244"/>
      <c r="N317" s="244"/>
      <c r="O317" s="244"/>
      <c r="P317" s="244"/>
      <c r="Q317" s="244"/>
      <c r="R317" s="244"/>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row>
    <row r="318" spans="9:87">
      <c r="I318" s="205"/>
      <c r="J318" s="205"/>
      <c r="K318" s="244"/>
      <c r="L318" s="244"/>
      <c r="M318" s="244"/>
      <c r="N318" s="244"/>
      <c r="O318" s="244"/>
      <c r="P318" s="244"/>
      <c r="Q318" s="244"/>
      <c r="R318" s="244"/>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row>
    <row r="319" spans="9:87">
      <c r="I319" s="205"/>
      <c r="J319" s="205"/>
      <c r="K319" s="244"/>
      <c r="L319" s="244"/>
      <c r="M319" s="244"/>
      <c r="N319" s="244"/>
      <c r="O319" s="244"/>
      <c r="P319" s="244"/>
      <c r="Q319" s="244"/>
      <c r="R319" s="244"/>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row>
    <row r="320" spans="9:87">
      <c r="I320" s="205"/>
      <c r="J320" s="205"/>
      <c r="K320" s="244"/>
      <c r="L320" s="244"/>
      <c r="M320" s="244"/>
      <c r="N320" s="244"/>
      <c r="O320" s="244"/>
      <c r="P320" s="244"/>
      <c r="Q320" s="244"/>
      <c r="R320" s="244"/>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row>
    <row r="321" spans="9:87">
      <c r="I321" s="205"/>
      <c r="J321" s="205"/>
      <c r="K321" s="244"/>
      <c r="L321" s="244"/>
      <c r="M321" s="244"/>
      <c r="N321" s="244"/>
      <c r="O321" s="244"/>
      <c r="P321" s="244"/>
      <c r="Q321" s="244"/>
      <c r="R321" s="244"/>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row>
    <row r="322" spans="9:87">
      <c r="I322" s="205"/>
      <c r="J322" s="205"/>
      <c r="K322" s="244"/>
      <c r="L322" s="244"/>
      <c r="M322" s="244"/>
      <c r="N322" s="244"/>
      <c r="O322" s="244"/>
      <c r="P322" s="244"/>
      <c r="Q322" s="244"/>
      <c r="R322" s="244"/>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row>
    <row r="323" spans="9:87">
      <c r="I323" s="205"/>
      <c r="J323" s="205"/>
      <c r="K323" s="244"/>
      <c r="L323" s="244"/>
      <c r="M323" s="244"/>
      <c r="N323" s="244"/>
      <c r="O323" s="244"/>
      <c r="P323" s="244"/>
      <c r="Q323" s="244"/>
      <c r="R323" s="244"/>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row>
    <row r="324" spans="9:87">
      <c r="I324" s="205"/>
      <c r="J324" s="205"/>
      <c r="K324" s="244"/>
      <c r="L324" s="244"/>
      <c r="M324" s="244"/>
      <c r="N324" s="244"/>
      <c r="O324" s="244"/>
      <c r="P324" s="244"/>
      <c r="Q324" s="244"/>
      <c r="R324" s="244"/>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row>
    <row r="325" spans="9:87">
      <c r="I325" s="205"/>
      <c r="J325" s="205"/>
      <c r="K325" s="244"/>
      <c r="L325" s="244"/>
      <c r="M325" s="244"/>
      <c r="N325" s="244"/>
      <c r="O325" s="244"/>
      <c r="P325" s="244"/>
      <c r="Q325" s="244"/>
      <c r="R325" s="244"/>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row>
    <row r="326" spans="9:87">
      <c r="I326" s="205"/>
      <c r="J326" s="205"/>
      <c r="K326" s="244"/>
      <c r="L326" s="244"/>
      <c r="M326" s="244"/>
      <c r="N326" s="244"/>
      <c r="O326" s="244"/>
      <c r="P326" s="244"/>
      <c r="Q326" s="244"/>
      <c r="R326" s="244"/>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row>
    <row r="327" spans="9:87">
      <c r="I327" s="205"/>
      <c r="J327" s="205"/>
      <c r="K327" s="244"/>
      <c r="L327" s="244"/>
      <c r="M327" s="244"/>
      <c r="N327" s="244"/>
      <c r="O327" s="244"/>
      <c r="P327" s="244"/>
      <c r="Q327" s="244"/>
      <c r="R327" s="244"/>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row>
    <row r="328" spans="9:87">
      <c r="I328" s="205"/>
      <c r="J328" s="205"/>
      <c r="K328" s="244"/>
      <c r="L328" s="244"/>
      <c r="M328" s="244"/>
      <c r="N328" s="244"/>
      <c r="O328" s="244"/>
      <c r="P328" s="244"/>
      <c r="Q328" s="244"/>
      <c r="R328" s="244"/>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row>
    <row r="329" spans="9:87">
      <c r="I329" s="205"/>
      <c r="J329" s="205"/>
      <c r="K329" s="244"/>
      <c r="L329" s="244"/>
      <c r="M329" s="244"/>
      <c r="N329" s="244"/>
      <c r="O329" s="244"/>
      <c r="P329" s="244"/>
      <c r="Q329" s="244"/>
      <c r="R329" s="244"/>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row>
    <row r="330" spans="9:87">
      <c r="I330" s="205"/>
      <c r="J330" s="205"/>
      <c r="K330" s="244"/>
      <c r="L330" s="244"/>
      <c r="M330" s="244"/>
      <c r="N330" s="244"/>
      <c r="O330" s="244"/>
      <c r="P330" s="244"/>
      <c r="Q330" s="244"/>
      <c r="R330" s="244"/>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row>
    <row r="331" spans="9:87">
      <c r="I331" s="205"/>
      <c r="J331" s="205"/>
      <c r="K331" s="244"/>
      <c r="L331" s="244"/>
      <c r="M331" s="244"/>
      <c r="N331" s="244"/>
      <c r="O331" s="244"/>
      <c r="P331" s="244"/>
      <c r="Q331" s="244"/>
      <c r="R331" s="244"/>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row>
    <row r="332" spans="9:87">
      <c r="I332" s="205"/>
      <c r="J332" s="205"/>
      <c r="K332" s="244"/>
      <c r="L332" s="244"/>
      <c r="M332" s="244"/>
      <c r="N332" s="244"/>
      <c r="O332" s="244"/>
      <c r="P332" s="244"/>
      <c r="Q332" s="244"/>
      <c r="R332" s="244"/>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row>
    <row r="333" spans="9:87">
      <c r="I333" s="205"/>
      <c r="J333" s="205"/>
      <c r="K333" s="244"/>
      <c r="L333" s="244"/>
      <c r="M333" s="244"/>
      <c r="N333" s="244"/>
      <c r="O333" s="244"/>
      <c r="P333" s="244"/>
      <c r="Q333" s="244"/>
      <c r="R333" s="244"/>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row>
    <row r="334" spans="9:87">
      <c r="I334" s="205"/>
      <c r="J334" s="205"/>
      <c r="K334" s="244"/>
      <c r="L334" s="244"/>
      <c r="M334" s="244"/>
      <c r="N334" s="244"/>
      <c r="O334" s="244"/>
      <c r="P334" s="244"/>
      <c r="Q334" s="244"/>
      <c r="R334" s="244"/>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row>
    <row r="335" spans="9:87">
      <c r="I335" s="205"/>
      <c r="J335" s="205"/>
      <c r="K335" s="244"/>
      <c r="L335" s="244"/>
      <c r="M335" s="244"/>
      <c r="N335" s="244"/>
      <c r="O335" s="244"/>
      <c r="P335" s="244"/>
      <c r="Q335" s="244"/>
      <c r="R335" s="244"/>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row>
    <row r="336" spans="9:87">
      <c r="I336" s="205"/>
      <c r="J336" s="205"/>
      <c r="K336" s="244"/>
      <c r="L336" s="244"/>
      <c r="M336" s="244"/>
      <c r="N336" s="244"/>
      <c r="O336" s="244"/>
      <c r="P336" s="244"/>
      <c r="Q336" s="244"/>
      <c r="R336" s="244"/>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row>
    <row r="337" spans="9:87">
      <c r="I337" s="205"/>
      <c r="J337" s="205"/>
      <c r="K337" s="244"/>
      <c r="L337" s="244"/>
      <c r="M337" s="244"/>
      <c r="N337" s="244"/>
      <c r="O337" s="244"/>
      <c r="P337" s="244"/>
      <c r="Q337" s="244"/>
      <c r="R337" s="244"/>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row>
    <row r="338" spans="9:87">
      <c r="I338" s="205"/>
      <c r="J338" s="205"/>
      <c r="K338" s="244"/>
      <c r="L338" s="244"/>
      <c r="M338" s="244"/>
      <c r="N338" s="244"/>
      <c r="O338" s="244"/>
      <c r="P338" s="244"/>
      <c r="Q338" s="244"/>
      <c r="R338" s="244"/>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row>
    <row r="339" spans="9:87">
      <c r="I339" s="54"/>
      <c r="J339" s="54"/>
      <c r="K339" s="256"/>
      <c r="L339" s="256"/>
      <c r="M339" s="256"/>
      <c r="N339" s="256"/>
      <c r="O339" s="256"/>
      <c r="P339" s="256"/>
      <c r="Q339" s="256"/>
      <c r="R339" s="256"/>
      <c r="S339" s="54"/>
      <c r="T339" s="54"/>
      <c r="U339" s="54"/>
      <c r="V339" s="54"/>
      <c r="W339" s="54"/>
      <c r="X339" s="54"/>
      <c r="Y339" s="54"/>
      <c r="Z339" s="54"/>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row>
    <row r="340" spans="9:87">
      <c r="I340" s="54"/>
      <c r="J340" s="54"/>
      <c r="K340" s="256"/>
      <c r="L340" s="256"/>
      <c r="M340" s="256"/>
      <c r="N340" s="256"/>
      <c r="O340" s="256"/>
      <c r="P340" s="256"/>
      <c r="Q340" s="256"/>
      <c r="R340" s="256"/>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row>
    <row r="341" spans="9:87">
      <c r="I341" s="54"/>
      <c r="J341" s="54"/>
      <c r="K341" s="256"/>
      <c r="L341" s="256"/>
      <c r="M341" s="256"/>
      <c r="N341" s="256"/>
      <c r="O341" s="256"/>
      <c r="P341" s="256"/>
      <c r="Q341" s="256"/>
      <c r="R341" s="256"/>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row>
    <row r="342" spans="9:87">
      <c r="I342" s="54"/>
      <c r="J342" s="54"/>
      <c r="K342" s="256"/>
      <c r="L342" s="256"/>
      <c r="M342" s="256"/>
      <c r="N342" s="256"/>
      <c r="O342" s="256"/>
      <c r="P342" s="256"/>
      <c r="Q342" s="256"/>
      <c r="R342" s="256"/>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row>
    <row r="343" spans="9:87">
      <c r="I343" s="54"/>
      <c r="J343" s="54"/>
      <c r="K343" s="256"/>
      <c r="L343" s="256"/>
      <c r="M343" s="256"/>
      <c r="N343" s="256"/>
      <c r="O343" s="256"/>
      <c r="P343" s="256"/>
      <c r="Q343" s="256"/>
      <c r="R343" s="256"/>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row>
    <row r="344" spans="9:87">
      <c r="I344" s="54"/>
      <c r="J344" s="54"/>
      <c r="K344" s="256"/>
      <c r="L344" s="256"/>
      <c r="M344" s="256"/>
      <c r="N344" s="256"/>
      <c r="O344" s="256"/>
      <c r="P344" s="256"/>
      <c r="Q344" s="256"/>
      <c r="R344" s="256"/>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row>
    <row r="345" spans="9:87">
      <c r="I345" s="54"/>
      <c r="J345" s="54"/>
      <c r="K345" s="256"/>
      <c r="L345" s="256"/>
      <c r="M345" s="256"/>
      <c r="N345" s="256"/>
      <c r="O345" s="256"/>
      <c r="P345" s="256"/>
      <c r="Q345" s="256"/>
      <c r="R345" s="256"/>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row>
    <row r="346" spans="9:87">
      <c r="I346" s="54"/>
      <c r="J346" s="54"/>
      <c r="K346" s="256"/>
      <c r="L346" s="256"/>
      <c r="M346" s="256"/>
      <c r="N346" s="256"/>
      <c r="O346" s="256"/>
      <c r="P346" s="256"/>
      <c r="Q346" s="256"/>
      <c r="R346" s="256"/>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row>
    <row r="347" spans="9:87">
      <c r="I347" s="54"/>
      <c r="J347" s="54"/>
      <c r="K347" s="256"/>
      <c r="L347" s="256"/>
      <c r="M347" s="256"/>
      <c r="N347" s="256"/>
      <c r="O347" s="256"/>
      <c r="P347" s="256"/>
      <c r="Q347" s="256"/>
      <c r="R347" s="256"/>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row>
    <row r="348" spans="9:87">
      <c r="I348" s="54"/>
      <c r="J348" s="54"/>
      <c r="K348" s="256"/>
      <c r="L348" s="256"/>
      <c r="M348" s="256"/>
      <c r="N348" s="256"/>
      <c r="O348" s="256"/>
      <c r="P348" s="256"/>
      <c r="Q348" s="256"/>
      <c r="R348" s="256"/>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row>
    <row r="349" spans="9:87">
      <c r="I349" s="54"/>
      <c r="J349" s="54"/>
      <c r="K349" s="256"/>
      <c r="L349" s="256"/>
      <c r="M349" s="256"/>
      <c r="N349" s="256"/>
      <c r="O349" s="256"/>
      <c r="P349" s="256"/>
      <c r="Q349" s="256"/>
      <c r="R349" s="256"/>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row>
    <row r="350" spans="9:87">
      <c r="I350" s="54"/>
      <c r="J350" s="54"/>
      <c r="K350" s="256"/>
      <c r="L350" s="256"/>
      <c r="M350" s="256"/>
      <c r="N350" s="256"/>
      <c r="O350" s="256"/>
      <c r="P350" s="256"/>
      <c r="Q350" s="256"/>
      <c r="R350" s="256"/>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row>
    <row r="351" spans="9:87">
      <c r="I351" s="54"/>
      <c r="J351" s="54"/>
      <c r="K351" s="256"/>
      <c r="L351" s="256"/>
      <c r="M351" s="256"/>
      <c r="N351" s="256"/>
      <c r="O351" s="256"/>
      <c r="P351" s="256"/>
      <c r="Q351" s="256"/>
      <c r="R351" s="256"/>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row>
    <row r="352" spans="9:87">
      <c r="I352" s="54"/>
      <c r="J352" s="54"/>
      <c r="K352" s="256"/>
      <c r="L352" s="256"/>
      <c r="M352" s="256"/>
      <c r="N352" s="256"/>
      <c r="O352" s="256"/>
      <c r="P352" s="256"/>
      <c r="Q352" s="256"/>
      <c r="R352" s="256"/>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row>
    <row r="353" spans="9:53">
      <c r="I353" s="54"/>
      <c r="J353" s="54"/>
      <c r="K353" s="256"/>
      <c r="L353" s="256"/>
      <c r="M353" s="256"/>
      <c r="N353" s="256"/>
      <c r="O353" s="256"/>
      <c r="P353" s="256"/>
      <c r="Q353" s="256"/>
      <c r="R353" s="256"/>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row>
    <row r="354" spans="9:53">
      <c r="I354" s="54"/>
      <c r="J354" s="54"/>
      <c r="K354" s="256"/>
      <c r="L354" s="256"/>
      <c r="M354" s="256"/>
      <c r="N354" s="256"/>
      <c r="O354" s="256"/>
      <c r="P354" s="256"/>
      <c r="Q354" s="256"/>
      <c r="R354" s="256"/>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row>
    <row r="355" spans="9:53">
      <c r="I355" s="54"/>
      <c r="J355" s="54"/>
      <c r="K355" s="256"/>
      <c r="L355" s="256"/>
      <c r="M355" s="256"/>
      <c r="N355" s="256"/>
      <c r="O355" s="256"/>
      <c r="P355" s="256"/>
      <c r="Q355" s="256"/>
      <c r="R355" s="256"/>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row>
    <row r="356" spans="9:53">
      <c r="I356" s="54"/>
      <c r="J356" s="54"/>
      <c r="K356" s="256"/>
      <c r="L356" s="256"/>
      <c r="M356" s="256"/>
      <c r="N356" s="256"/>
      <c r="O356" s="256"/>
      <c r="P356" s="256"/>
      <c r="Q356" s="256"/>
      <c r="R356" s="256"/>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row>
    <row r="357" spans="9:53">
      <c r="I357" s="54"/>
      <c r="J357" s="54"/>
      <c r="K357" s="256"/>
      <c r="L357" s="256"/>
      <c r="M357" s="256"/>
      <c r="N357" s="256"/>
      <c r="O357" s="256"/>
      <c r="P357" s="256"/>
      <c r="Q357" s="256"/>
      <c r="R357" s="256"/>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row>
    <row r="358" spans="9:53">
      <c r="I358" s="54"/>
      <c r="J358" s="54"/>
      <c r="K358" s="256"/>
      <c r="L358" s="256"/>
      <c r="M358" s="256"/>
      <c r="N358" s="256"/>
      <c r="O358" s="256"/>
      <c r="P358" s="256"/>
      <c r="Q358" s="256"/>
      <c r="R358" s="256"/>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row>
    <row r="359" spans="9:53">
      <c r="I359" s="54"/>
      <c r="J359" s="54"/>
      <c r="K359" s="256"/>
      <c r="L359" s="256"/>
      <c r="M359" s="256"/>
      <c r="N359" s="256"/>
      <c r="O359" s="256"/>
      <c r="P359" s="256"/>
      <c r="Q359" s="256"/>
      <c r="R359" s="256"/>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row>
    <row r="360" spans="9:53">
      <c r="I360" s="54"/>
      <c r="J360" s="54"/>
      <c r="K360" s="256"/>
      <c r="L360" s="256"/>
      <c r="M360" s="256"/>
      <c r="N360" s="256"/>
      <c r="O360" s="256"/>
      <c r="P360" s="256"/>
      <c r="Q360" s="256"/>
      <c r="R360" s="256"/>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row>
    <row r="361" spans="9:53">
      <c r="I361" s="54"/>
      <c r="J361" s="54"/>
      <c r="K361" s="256"/>
      <c r="L361" s="256"/>
      <c r="M361" s="256"/>
      <c r="N361" s="256"/>
      <c r="O361" s="256"/>
      <c r="P361" s="256"/>
      <c r="Q361" s="256"/>
      <c r="R361" s="256"/>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row>
    <row r="362" spans="9:53">
      <c r="I362" s="54"/>
      <c r="J362" s="54"/>
      <c r="K362" s="256"/>
      <c r="L362" s="256"/>
      <c r="M362" s="256"/>
      <c r="N362" s="256"/>
      <c r="O362" s="256"/>
      <c r="P362" s="256"/>
      <c r="Q362" s="256"/>
      <c r="R362" s="256"/>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row>
    <row r="363" spans="9:53">
      <c r="I363" s="54"/>
      <c r="J363" s="54"/>
      <c r="K363" s="256"/>
      <c r="L363" s="256"/>
      <c r="M363" s="256"/>
      <c r="N363" s="256"/>
      <c r="O363" s="256"/>
      <c r="P363" s="256"/>
      <c r="Q363" s="256"/>
      <c r="R363" s="256"/>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row>
    <row r="364" spans="9:53">
      <c r="I364" s="54"/>
      <c r="J364" s="54"/>
      <c r="K364" s="256"/>
      <c r="L364" s="256"/>
      <c r="M364" s="256"/>
      <c r="N364" s="256"/>
      <c r="O364" s="256"/>
      <c r="P364" s="256"/>
      <c r="Q364" s="256"/>
      <c r="R364" s="256"/>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row>
    <row r="365" spans="9:53">
      <c r="I365" s="54"/>
      <c r="J365" s="54"/>
      <c r="K365" s="256"/>
      <c r="L365" s="256"/>
      <c r="M365" s="256"/>
      <c r="N365" s="256"/>
      <c r="O365" s="256"/>
      <c r="P365" s="256"/>
      <c r="Q365" s="256"/>
      <c r="R365" s="256"/>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row>
    <row r="366" spans="9:53">
      <c r="I366" s="54"/>
      <c r="J366" s="54"/>
      <c r="K366" s="256"/>
      <c r="L366" s="256"/>
      <c r="M366" s="256"/>
      <c r="N366" s="256"/>
      <c r="O366" s="256"/>
      <c r="P366" s="256"/>
      <c r="Q366" s="256"/>
      <c r="R366" s="256"/>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row>
    <row r="367" spans="9:53">
      <c r="I367" s="54"/>
      <c r="J367" s="54"/>
      <c r="K367" s="256"/>
      <c r="L367" s="256"/>
      <c r="M367" s="256"/>
      <c r="N367" s="256"/>
      <c r="O367" s="256"/>
      <c r="P367" s="256"/>
      <c r="Q367" s="256"/>
      <c r="R367" s="256"/>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row>
    <row r="368" spans="9:53">
      <c r="I368" s="54"/>
      <c r="J368" s="54"/>
      <c r="K368" s="256"/>
      <c r="L368" s="256"/>
      <c r="M368" s="256"/>
      <c r="N368" s="256"/>
      <c r="O368" s="256"/>
      <c r="P368" s="256"/>
      <c r="Q368" s="256"/>
      <c r="R368" s="256"/>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row>
    <row r="369" spans="9:53">
      <c r="I369" s="54"/>
      <c r="J369" s="54"/>
      <c r="K369" s="256"/>
      <c r="L369" s="256"/>
      <c r="M369" s="256"/>
      <c r="N369" s="256"/>
      <c r="O369" s="256"/>
      <c r="P369" s="256"/>
      <c r="Q369" s="256"/>
      <c r="R369" s="256"/>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row>
    <row r="370" spans="9:53">
      <c r="I370" s="54"/>
      <c r="J370" s="54"/>
      <c r="K370" s="256"/>
      <c r="L370" s="256"/>
      <c r="M370" s="256"/>
      <c r="N370" s="256"/>
      <c r="O370" s="256"/>
      <c r="P370" s="256"/>
      <c r="Q370" s="256"/>
      <c r="R370" s="256"/>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row>
    <row r="371" spans="9:53">
      <c r="I371" s="54"/>
      <c r="J371" s="54"/>
      <c r="K371" s="256"/>
      <c r="L371" s="256"/>
      <c r="M371" s="256"/>
      <c r="N371" s="256"/>
      <c r="O371" s="256"/>
      <c r="P371" s="256"/>
      <c r="Q371" s="256"/>
      <c r="R371" s="256"/>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row>
    <row r="372" spans="9:53">
      <c r="I372" s="54"/>
      <c r="J372" s="54"/>
      <c r="K372" s="256"/>
      <c r="L372" s="256"/>
      <c r="M372" s="256"/>
      <c r="N372" s="256"/>
      <c r="O372" s="256"/>
      <c r="P372" s="256"/>
      <c r="Q372" s="256"/>
      <c r="R372" s="256"/>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row>
    <row r="373" spans="9:53">
      <c r="I373" s="54"/>
      <c r="J373" s="54"/>
      <c r="K373" s="256"/>
      <c r="L373" s="256"/>
      <c r="M373" s="256"/>
      <c r="N373" s="256"/>
      <c r="O373" s="256"/>
      <c r="P373" s="256"/>
      <c r="Q373" s="256"/>
      <c r="R373" s="256"/>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row>
    <row r="374" spans="9:53">
      <c r="I374" s="54"/>
      <c r="J374" s="54"/>
      <c r="K374" s="256"/>
      <c r="L374" s="256"/>
      <c r="M374" s="256"/>
      <c r="N374" s="256"/>
      <c r="O374" s="256"/>
      <c r="P374" s="256"/>
      <c r="Q374" s="256"/>
      <c r="R374" s="256"/>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row>
    <row r="375" spans="9:53">
      <c r="I375" s="54"/>
      <c r="J375" s="54"/>
      <c r="K375" s="256"/>
      <c r="L375" s="256"/>
      <c r="M375" s="256"/>
      <c r="N375" s="256"/>
      <c r="O375" s="256"/>
      <c r="P375" s="256"/>
      <c r="Q375" s="256"/>
      <c r="R375" s="256"/>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row>
    <row r="376" spans="9:53">
      <c r="I376" s="54"/>
      <c r="J376" s="54"/>
      <c r="K376" s="256"/>
      <c r="L376" s="256"/>
      <c r="M376" s="256"/>
      <c r="N376" s="256"/>
      <c r="O376" s="256"/>
      <c r="P376" s="256"/>
      <c r="Q376" s="256"/>
      <c r="R376" s="256"/>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row>
    <row r="377" spans="9:53">
      <c r="I377" s="54"/>
      <c r="J377" s="54"/>
      <c r="K377" s="256"/>
      <c r="L377" s="256"/>
      <c r="M377" s="256"/>
      <c r="N377" s="256"/>
      <c r="O377" s="256"/>
      <c r="P377" s="256"/>
      <c r="Q377" s="256"/>
      <c r="R377" s="256"/>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row>
    <row r="378" spans="9:53">
      <c r="I378" s="54"/>
      <c r="J378" s="54"/>
      <c r="K378" s="256"/>
      <c r="L378" s="256"/>
      <c r="M378" s="256"/>
      <c r="N378" s="256"/>
      <c r="O378" s="256"/>
      <c r="P378" s="256"/>
      <c r="Q378" s="256"/>
      <c r="R378" s="256"/>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row>
    <row r="379" spans="9:53">
      <c r="I379" s="54"/>
      <c r="J379" s="54"/>
      <c r="K379" s="256"/>
      <c r="L379" s="256"/>
      <c r="M379" s="256"/>
      <c r="N379" s="256"/>
      <c r="O379" s="256"/>
      <c r="P379" s="256"/>
      <c r="Q379" s="256"/>
      <c r="R379" s="256"/>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row>
    <row r="380" spans="9:53">
      <c r="I380" s="54"/>
      <c r="J380" s="54"/>
      <c r="K380" s="256"/>
      <c r="L380" s="256"/>
      <c r="M380" s="256"/>
      <c r="N380" s="256"/>
      <c r="O380" s="256"/>
      <c r="P380" s="256"/>
      <c r="Q380" s="256"/>
      <c r="R380" s="256"/>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row>
    <row r="381" spans="9:53">
      <c r="I381" s="54"/>
      <c r="J381" s="54"/>
      <c r="K381" s="256"/>
      <c r="L381" s="256"/>
      <c r="M381" s="256"/>
      <c r="N381" s="256"/>
      <c r="O381" s="256"/>
      <c r="P381" s="256"/>
      <c r="Q381" s="256"/>
      <c r="R381" s="256"/>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row>
    <row r="382" spans="9:53">
      <c r="I382" s="54"/>
      <c r="J382" s="54"/>
      <c r="K382" s="256"/>
      <c r="L382" s="256"/>
      <c r="M382" s="256"/>
      <c r="N382" s="256"/>
      <c r="O382" s="256"/>
      <c r="P382" s="256"/>
      <c r="Q382" s="256"/>
      <c r="R382" s="256"/>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row>
    <row r="383" spans="9:53">
      <c r="I383" s="54"/>
      <c r="J383" s="54"/>
      <c r="K383" s="256"/>
      <c r="L383" s="256"/>
      <c r="M383" s="256"/>
      <c r="N383" s="256"/>
      <c r="O383" s="256"/>
      <c r="P383" s="256"/>
      <c r="Q383" s="256"/>
      <c r="R383" s="256"/>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row>
    <row r="384" spans="9:53">
      <c r="I384" s="54"/>
      <c r="J384" s="54"/>
      <c r="K384" s="256"/>
      <c r="L384" s="256"/>
      <c r="M384" s="256"/>
      <c r="N384" s="256"/>
      <c r="O384" s="256"/>
      <c r="P384" s="256"/>
      <c r="Q384" s="256"/>
      <c r="R384" s="256"/>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row>
    <row r="385" spans="9:53">
      <c r="I385" s="54"/>
      <c r="J385" s="54"/>
      <c r="K385" s="256"/>
      <c r="L385" s="256"/>
      <c r="M385" s="256"/>
      <c r="N385" s="256"/>
      <c r="O385" s="256"/>
      <c r="P385" s="256"/>
      <c r="Q385" s="256"/>
      <c r="R385" s="256"/>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row>
    <row r="386" spans="9:53">
      <c r="I386" s="54"/>
      <c r="J386" s="54"/>
      <c r="K386" s="256"/>
      <c r="L386" s="256"/>
      <c r="M386" s="256"/>
      <c r="N386" s="256"/>
      <c r="O386" s="256"/>
      <c r="P386" s="256"/>
      <c r="Q386" s="256"/>
      <c r="R386" s="256"/>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row>
    <row r="387" spans="9:53">
      <c r="I387" s="54"/>
      <c r="J387" s="54"/>
      <c r="K387" s="256"/>
      <c r="L387" s="256"/>
      <c r="M387" s="256"/>
      <c r="N387" s="256"/>
      <c r="O387" s="256"/>
      <c r="P387" s="256"/>
      <c r="Q387" s="256"/>
      <c r="R387" s="256"/>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row>
    <row r="388" spans="9:53">
      <c r="I388" s="54"/>
      <c r="J388" s="54"/>
      <c r="K388" s="256"/>
      <c r="L388" s="256"/>
      <c r="M388" s="256"/>
      <c r="N388" s="256"/>
      <c r="O388" s="256"/>
      <c r="P388" s="256"/>
      <c r="Q388" s="256"/>
      <c r="R388" s="256"/>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row>
    <row r="389" spans="9:53">
      <c r="I389" s="54"/>
      <c r="J389" s="54"/>
      <c r="K389" s="256"/>
      <c r="L389" s="256"/>
      <c r="M389" s="256"/>
      <c r="N389" s="256"/>
      <c r="O389" s="256"/>
      <c r="P389" s="256"/>
      <c r="Q389" s="256"/>
      <c r="R389" s="256"/>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row>
    <row r="390" spans="9:53">
      <c r="I390" s="54"/>
      <c r="J390" s="54"/>
      <c r="K390" s="256"/>
      <c r="L390" s="256"/>
      <c r="M390" s="256"/>
      <c r="N390" s="256"/>
      <c r="O390" s="256"/>
      <c r="P390" s="256"/>
      <c r="Q390" s="256"/>
      <c r="R390" s="256"/>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row>
    <row r="391" spans="9:53">
      <c r="I391" s="54"/>
      <c r="J391" s="54"/>
      <c r="K391" s="256"/>
      <c r="L391" s="256"/>
      <c r="M391" s="256"/>
      <c r="N391" s="256"/>
      <c r="O391" s="256"/>
      <c r="P391" s="256"/>
      <c r="Q391" s="256"/>
      <c r="R391" s="256"/>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row>
    <row r="392" spans="9:53">
      <c r="I392" s="54"/>
      <c r="J392" s="54"/>
      <c r="K392" s="256"/>
      <c r="L392" s="256"/>
      <c r="M392" s="256"/>
      <c r="N392" s="256"/>
      <c r="O392" s="256"/>
      <c r="P392" s="256"/>
      <c r="Q392" s="256"/>
      <c r="R392" s="256"/>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row>
    <row r="393" spans="9:53">
      <c r="I393" s="54"/>
      <c r="J393" s="54"/>
      <c r="K393" s="256"/>
      <c r="L393" s="256"/>
      <c r="M393" s="256"/>
      <c r="N393" s="256"/>
      <c r="O393" s="256"/>
      <c r="P393" s="256"/>
      <c r="Q393" s="256"/>
      <c r="R393" s="256"/>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row>
    <row r="394" spans="9:53">
      <c r="I394" s="54"/>
      <c r="J394" s="54"/>
      <c r="K394" s="256"/>
      <c r="L394" s="256"/>
      <c r="M394" s="256"/>
      <c r="N394" s="256"/>
      <c r="O394" s="256"/>
      <c r="P394" s="256"/>
      <c r="Q394" s="256"/>
      <c r="R394" s="256"/>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row>
    <row r="395" spans="9:53">
      <c r="I395" s="54"/>
      <c r="J395" s="54"/>
      <c r="K395" s="256"/>
      <c r="L395" s="256"/>
      <c r="M395" s="256"/>
      <c r="N395" s="256"/>
      <c r="O395" s="256"/>
      <c r="P395" s="256"/>
      <c r="Q395" s="256"/>
      <c r="R395" s="256"/>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row>
    <row r="396" spans="9:53">
      <c r="I396" s="54"/>
      <c r="J396" s="54"/>
      <c r="K396" s="256"/>
      <c r="L396" s="256"/>
      <c r="M396" s="256"/>
      <c r="N396" s="256"/>
      <c r="O396" s="256"/>
      <c r="P396" s="256"/>
      <c r="Q396" s="256"/>
      <c r="R396" s="256"/>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row>
    <row r="397" spans="9:53">
      <c r="I397" s="54"/>
      <c r="J397" s="54"/>
      <c r="K397" s="256"/>
      <c r="L397" s="256"/>
      <c r="M397" s="256"/>
      <c r="N397" s="256"/>
      <c r="O397" s="256"/>
      <c r="P397" s="256"/>
      <c r="Q397" s="256"/>
      <c r="R397" s="256"/>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row>
    <row r="398" spans="9:53">
      <c r="I398" s="54"/>
      <c r="J398" s="54"/>
      <c r="K398" s="256"/>
      <c r="L398" s="256"/>
      <c r="M398" s="256"/>
      <c r="N398" s="256"/>
      <c r="O398" s="256"/>
      <c r="P398" s="256"/>
      <c r="Q398" s="256"/>
      <c r="R398" s="256"/>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row>
    <row r="399" spans="9:53">
      <c r="I399" s="54"/>
      <c r="J399" s="54"/>
      <c r="K399" s="256"/>
      <c r="L399" s="256"/>
      <c r="M399" s="256"/>
      <c r="N399" s="256"/>
      <c r="O399" s="256"/>
      <c r="P399" s="256"/>
      <c r="Q399" s="256"/>
      <c r="R399" s="256"/>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row>
    <row r="400" spans="9:53">
      <c r="I400" s="54"/>
      <c r="J400" s="54"/>
      <c r="K400" s="256"/>
      <c r="L400" s="256"/>
      <c r="M400" s="256"/>
      <c r="N400" s="256"/>
      <c r="O400" s="256"/>
      <c r="P400" s="256"/>
      <c r="Q400" s="256"/>
      <c r="R400" s="256"/>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row>
    <row r="401" spans="9:53">
      <c r="I401" s="54"/>
      <c r="J401" s="54"/>
      <c r="K401" s="256"/>
      <c r="L401" s="256"/>
      <c r="M401" s="256"/>
      <c r="N401" s="256"/>
      <c r="O401" s="256"/>
      <c r="P401" s="256"/>
      <c r="Q401" s="256"/>
      <c r="R401" s="256"/>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row>
    <row r="402" spans="9:53">
      <c r="I402" s="54"/>
      <c r="J402" s="54"/>
      <c r="K402" s="256"/>
      <c r="L402" s="256"/>
      <c r="M402" s="256"/>
      <c r="N402" s="256"/>
      <c r="O402" s="256"/>
      <c r="P402" s="256"/>
      <c r="Q402" s="256"/>
      <c r="R402" s="256"/>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row>
    <row r="403" spans="9:53">
      <c r="I403" s="54"/>
      <c r="J403" s="54"/>
      <c r="K403" s="256"/>
      <c r="L403" s="256"/>
      <c r="M403" s="256"/>
      <c r="N403" s="256"/>
      <c r="O403" s="256"/>
      <c r="P403" s="256"/>
      <c r="Q403" s="256"/>
      <c r="R403" s="256"/>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row>
    <row r="404" spans="9:53">
      <c r="I404" s="54"/>
      <c r="J404" s="54"/>
      <c r="K404" s="256"/>
      <c r="L404" s="256"/>
      <c r="M404" s="256"/>
      <c r="N404" s="256"/>
      <c r="O404" s="256"/>
      <c r="P404" s="256"/>
      <c r="Q404" s="256"/>
      <c r="R404" s="256"/>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row>
    <row r="405" spans="9:53">
      <c r="I405" s="54"/>
      <c r="J405" s="54"/>
      <c r="K405" s="256"/>
      <c r="L405" s="256"/>
      <c r="M405" s="256"/>
      <c r="N405" s="256"/>
      <c r="O405" s="256"/>
      <c r="P405" s="256"/>
      <c r="Q405" s="256"/>
      <c r="R405" s="256"/>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row>
    <row r="406" spans="9:53">
      <c r="I406" s="54"/>
      <c r="J406" s="54"/>
      <c r="K406" s="256"/>
      <c r="L406" s="256"/>
      <c r="M406" s="256"/>
      <c r="N406" s="256"/>
      <c r="O406" s="256"/>
      <c r="P406" s="256"/>
      <c r="Q406" s="256"/>
      <c r="R406" s="256"/>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row>
    <row r="407" spans="9:53">
      <c r="I407" s="54"/>
      <c r="J407" s="54"/>
      <c r="K407" s="256"/>
      <c r="L407" s="256"/>
      <c r="M407" s="256"/>
      <c r="N407" s="256"/>
      <c r="O407" s="256"/>
      <c r="P407" s="256"/>
      <c r="Q407" s="256"/>
      <c r="R407" s="256"/>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row>
    <row r="408" spans="9:53">
      <c r="I408" s="54"/>
      <c r="J408" s="54"/>
      <c r="K408" s="256"/>
      <c r="L408" s="256"/>
      <c r="M408" s="256"/>
      <c r="N408" s="256"/>
      <c r="O408" s="256"/>
      <c r="P408" s="256"/>
      <c r="Q408" s="256"/>
      <c r="R408" s="256"/>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row>
    <row r="409" spans="9:53">
      <c r="I409" s="54"/>
      <c r="J409" s="54"/>
      <c r="K409" s="256"/>
      <c r="L409" s="256"/>
      <c r="M409" s="256"/>
      <c r="N409" s="256"/>
      <c r="O409" s="256"/>
      <c r="P409" s="256"/>
      <c r="Q409" s="256"/>
      <c r="R409" s="256"/>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row>
    <row r="410" spans="9:53">
      <c r="I410" s="54"/>
      <c r="J410" s="54"/>
      <c r="K410" s="256"/>
      <c r="L410" s="256"/>
      <c r="M410" s="256"/>
      <c r="N410" s="256"/>
      <c r="O410" s="256"/>
      <c r="P410" s="256"/>
      <c r="Q410" s="256"/>
      <c r="R410" s="256"/>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row>
    <row r="411" spans="9:53">
      <c r="I411" s="54"/>
      <c r="J411" s="54"/>
      <c r="K411" s="256"/>
      <c r="L411" s="256"/>
      <c r="M411" s="256"/>
      <c r="N411" s="256"/>
      <c r="O411" s="256"/>
      <c r="P411" s="256"/>
      <c r="Q411" s="256"/>
      <c r="R411" s="256"/>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row>
    <row r="412" spans="9:53">
      <c r="I412" s="54"/>
      <c r="J412" s="54"/>
      <c r="K412" s="256"/>
      <c r="L412" s="256"/>
      <c r="M412" s="256"/>
      <c r="N412" s="256"/>
      <c r="O412" s="256"/>
      <c r="P412" s="256"/>
      <c r="Q412" s="256"/>
      <c r="R412" s="256"/>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row>
    <row r="413" spans="9:53">
      <c r="I413" s="54"/>
      <c r="J413" s="54"/>
      <c r="K413" s="256"/>
      <c r="L413" s="256"/>
      <c r="M413" s="256"/>
      <c r="N413" s="256"/>
      <c r="O413" s="256"/>
      <c r="P413" s="256"/>
      <c r="Q413" s="256"/>
      <c r="R413" s="256"/>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row>
    <row r="414" spans="9:53">
      <c r="I414" s="54"/>
      <c r="J414" s="54"/>
      <c r="K414" s="256"/>
      <c r="L414" s="256"/>
      <c r="M414" s="256"/>
      <c r="N414" s="256"/>
      <c r="O414" s="256"/>
      <c r="P414" s="256"/>
      <c r="Q414" s="256"/>
      <c r="R414" s="256"/>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row>
    <row r="415" spans="9:53">
      <c r="I415" s="54"/>
      <c r="J415" s="54"/>
      <c r="K415" s="256"/>
      <c r="L415" s="256"/>
      <c r="M415" s="256"/>
      <c r="N415" s="256"/>
      <c r="O415" s="256"/>
      <c r="P415" s="256"/>
      <c r="Q415" s="256"/>
      <c r="R415" s="256"/>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row>
    <row r="416" spans="9:53">
      <c r="I416" s="54"/>
      <c r="J416" s="54"/>
      <c r="K416" s="256"/>
      <c r="L416" s="256"/>
      <c r="M416" s="256"/>
      <c r="N416" s="256"/>
      <c r="O416" s="256"/>
      <c r="P416" s="256"/>
      <c r="Q416" s="256"/>
      <c r="R416" s="256"/>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row>
    <row r="417" spans="9:53">
      <c r="I417" s="54"/>
      <c r="J417" s="54"/>
      <c r="K417" s="256"/>
      <c r="L417" s="256"/>
      <c r="M417" s="256"/>
      <c r="N417" s="256"/>
      <c r="O417" s="256"/>
      <c r="P417" s="256"/>
      <c r="Q417" s="256"/>
      <c r="R417" s="256"/>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row>
    <row r="418" spans="9:53">
      <c r="I418" s="54"/>
      <c r="J418" s="54"/>
      <c r="K418" s="256"/>
      <c r="L418" s="256"/>
      <c r="M418" s="256"/>
      <c r="N418" s="256"/>
      <c r="O418" s="256"/>
      <c r="P418" s="256"/>
      <c r="Q418" s="256"/>
      <c r="R418" s="256"/>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row>
    <row r="419" spans="9:53">
      <c r="I419" s="54"/>
      <c r="J419" s="54"/>
      <c r="K419" s="256"/>
      <c r="L419" s="256"/>
      <c r="M419" s="256"/>
      <c r="N419" s="256"/>
      <c r="O419" s="256"/>
      <c r="P419" s="256"/>
      <c r="Q419" s="256"/>
      <c r="R419" s="256"/>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row>
    <row r="420" spans="9:53">
      <c r="I420" s="54"/>
      <c r="J420" s="54"/>
      <c r="K420" s="256"/>
      <c r="L420" s="256"/>
      <c r="M420" s="256"/>
      <c r="N420" s="256"/>
      <c r="O420" s="256"/>
      <c r="P420" s="256"/>
      <c r="Q420" s="256"/>
      <c r="R420" s="256"/>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row>
    <row r="421" spans="9:53">
      <c r="I421" s="54"/>
      <c r="J421" s="54"/>
      <c r="K421" s="256"/>
      <c r="L421" s="256"/>
      <c r="M421" s="256"/>
      <c r="N421" s="256"/>
      <c r="O421" s="256"/>
      <c r="P421" s="256"/>
      <c r="Q421" s="256"/>
      <c r="R421" s="256"/>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row>
    <row r="422" spans="9:53">
      <c r="I422" s="54"/>
      <c r="J422" s="54"/>
      <c r="K422" s="256"/>
      <c r="L422" s="256"/>
      <c r="M422" s="256"/>
      <c r="N422" s="256"/>
      <c r="O422" s="256"/>
      <c r="P422" s="256"/>
      <c r="Q422" s="256"/>
      <c r="R422" s="256"/>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row>
    <row r="423" spans="9:53">
      <c r="I423" s="54"/>
      <c r="J423" s="54"/>
      <c r="K423" s="256"/>
      <c r="L423" s="256"/>
      <c r="M423" s="256"/>
      <c r="N423" s="256"/>
      <c r="O423" s="256"/>
      <c r="P423" s="256"/>
      <c r="Q423" s="256"/>
      <c r="R423" s="256"/>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row>
    <row r="424" spans="9:53">
      <c r="I424" s="54"/>
      <c r="J424" s="54"/>
      <c r="K424" s="256"/>
      <c r="L424" s="256"/>
      <c r="M424" s="256"/>
      <c r="N424" s="256"/>
      <c r="O424" s="256"/>
      <c r="P424" s="256"/>
      <c r="Q424" s="256"/>
      <c r="R424" s="256"/>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row>
    <row r="425" spans="9:53">
      <c r="I425" s="54"/>
      <c r="J425" s="54"/>
      <c r="K425" s="256"/>
      <c r="L425" s="256"/>
      <c r="M425" s="256"/>
      <c r="N425" s="256"/>
      <c r="O425" s="256"/>
      <c r="P425" s="256"/>
      <c r="Q425" s="256"/>
      <c r="R425" s="256"/>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row>
    <row r="426" spans="9:53">
      <c r="I426" s="54"/>
      <c r="J426" s="54"/>
      <c r="K426" s="256"/>
      <c r="L426" s="256"/>
      <c r="M426" s="256"/>
      <c r="N426" s="256"/>
      <c r="O426" s="256"/>
      <c r="P426" s="256"/>
      <c r="Q426" s="256"/>
      <c r="R426" s="256"/>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row>
    <row r="427" spans="9:53">
      <c r="I427" s="54"/>
      <c r="J427" s="54"/>
      <c r="K427" s="256"/>
      <c r="L427" s="256"/>
      <c r="M427" s="256"/>
      <c r="N427" s="256"/>
      <c r="O427" s="256"/>
      <c r="P427" s="256"/>
      <c r="Q427" s="256"/>
      <c r="R427" s="256"/>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row>
    <row r="428" spans="9:53">
      <c r="I428" s="54"/>
      <c r="J428" s="54"/>
      <c r="K428" s="256"/>
      <c r="L428" s="256"/>
      <c r="M428" s="256"/>
      <c r="N428" s="256"/>
      <c r="O428" s="256"/>
      <c r="P428" s="256"/>
      <c r="Q428" s="256"/>
      <c r="R428" s="256"/>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row>
    <row r="429" spans="9:53">
      <c r="I429" s="54"/>
      <c r="J429" s="54"/>
      <c r="K429" s="256"/>
      <c r="L429" s="256"/>
      <c r="M429" s="256"/>
      <c r="N429" s="256"/>
      <c r="O429" s="256"/>
      <c r="P429" s="256"/>
      <c r="Q429" s="256"/>
      <c r="R429" s="256"/>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row>
    <row r="430" spans="9:53">
      <c r="I430" s="54"/>
      <c r="J430" s="54"/>
      <c r="K430" s="256"/>
      <c r="L430" s="256"/>
      <c r="M430" s="256"/>
      <c r="N430" s="256"/>
      <c r="O430" s="256"/>
      <c r="P430" s="256"/>
      <c r="Q430" s="256"/>
      <c r="R430" s="256"/>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row>
    <row r="431" spans="9:53">
      <c r="I431" s="54"/>
      <c r="J431" s="54"/>
      <c r="K431" s="256"/>
      <c r="L431" s="256"/>
      <c r="M431" s="256"/>
      <c r="N431" s="256"/>
      <c r="O431" s="256"/>
      <c r="P431" s="256"/>
      <c r="Q431" s="256"/>
      <c r="R431" s="256"/>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row>
    <row r="432" spans="9:53">
      <c r="I432" s="54"/>
      <c r="J432" s="54"/>
      <c r="K432" s="256"/>
      <c r="L432" s="256"/>
      <c r="M432" s="256"/>
      <c r="N432" s="256"/>
      <c r="O432" s="256"/>
      <c r="P432" s="256"/>
      <c r="Q432" s="256"/>
      <c r="R432" s="256"/>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row>
    <row r="433" spans="9:53">
      <c r="I433" s="54"/>
      <c r="J433" s="54"/>
      <c r="K433" s="256"/>
      <c r="L433" s="256"/>
      <c r="M433" s="256"/>
      <c r="N433" s="256"/>
      <c r="O433" s="256"/>
      <c r="P433" s="256"/>
      <c r="Q433" s="256"/>
      <c r="R433" s="256"/>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row>
    <row r="434" spans="9:53">
      <c r="I434" s="54"/>
      <c r="J434" s="54"/>
      <c r="K434" s="256"/>
      <c r="L434" s="256"/>
      <c r="M434" s="256"/>
      <c r="N434" s="256"/>
      <c r="O434" s="256"/>
      <c r="P434" s="256"/>
      <c r="Q434" s="256"/>
      <c r="R434" s="256"/>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row>
    <row r="435" spans="9:53">
      <c r="I435" s="54"/>
      <c r="J435" s="54"/>
      <c r="K435" s="256"/>
      <c r="L435" s="256"/>
      <c r="M435" s="256"/>
      <c r="N435" s="256"/>
      <c r="O435" s="256"/>
      <c r="P435" s="256"/>
      <c r="Q435" s="256"/>
      <c r="R435" s="256"/>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row>
    <row r="436" spans="9:53">
      <c r="I436" s="54"/>
      <c r="J436" s="54"/>
      <c r="K436" s="256"/>
      <c r="L436" s="256"/>
      <c r="M436" s="256"/>
      <c r="N436" s="256"/>
      <c r="O436" s="256"/>
      <c r="P436" s="256"/>
      <c r="Q436" s="256"/>
      <c r="R436" s="256"/>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row>
    <row r="437" spans="9:53">
      <c r="I437" s="54"/>
      <c r="J437" s="54"/>
      <c r="K437" s="256"/>
      <c r="L437" s="256"/>
      <c r="M437" s="256"/>
      <c r="N437" s="256"/>
      <c r="O437" s="256"/>
      <c r="P437" s="256"/>
      <c r="Q437" s="256"/>
      <c r="R437" s="256"/>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row>
    <row r="438" spans="9:53">
      <c r="I438" s="54"/>
      <c r="J438" s="54"/>
      <c r="K438" s="256"/>
      <c r="L438" s="256"/>
      <c r="M438" s="256"/>
      <c r="N438" s="256"/>
      <c r="O438" s="256"/>
      <c r="P438" s="256"/>
      <c r="Q438" s="256"/>
      <c r="R438" s="256"/>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row>
    <row r="439" spans="9:53">
      <c r="I439" s="54"/>
      <c r="J439" s="54"/>
      <c r="K439" s="256"/>
      <c r="L439" s="256"/>
      <c r="M439" s="256"/>
      <c r="N439" s="256"/>
      <c r="O439" s="256"/>
      <c r="P439" s="256"/>
      <c r="Q439" s="256"/>
      <c r="R439" s="256"/>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row>
    <row r="440" spans="9:53">
      <c r="I440" s="54"/>
      <c r="J440" s="54"/>
      <c r="K440" s="256"/>
      <c r="L440" s="256"/>
      <c r="M440" s="256"/>
      <c r="N440" s="256"/>
      <c r="O440" s="256"/>
      <c r="P440" s="256"/>
      <c r="Q440" s="256"/>
      <c r="R440" s="256"/>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row>
    <row r="441" spans="9:53">
      <c r="I441" s="54"/>
      <c r="J441" s="54"/>
      <c r="K441" s="256"/>
      <c r="L441" s="256"/>
      <c r="M441" s="256"/>
      <c r="N441" s="256"/>
      <c r="O441" s="256"/>
      <c r="P441" s="256"/>
      <c r="Q441" s="256"/>
      <c r="R441" s="256"/>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row>
    <row r="442" spans="9:53">
      <c r="I442" s="54"/>
      <c r="J442" s="54"/>
      <c r="K442" s="256"/>
      <c r="L442" s="256"/>
      <c r="M442" s="256"/>
      <c r="N442" s="256"/>
      <c r="O442" s="256"/>
      <c r="P442" s="256"/>
      <c r="Q442" s="256"/>
      <c r="R442" s="256"/>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row>
    <row r="443" spans="9:53">
      <c r="I443" s="54"/>
      <c r="J443" s="54"/>
      <c r="K443" s="256"/>
      <c r="L443" s="256"/>
      <c r="M443" s="256"/>
      <c r="N443" s="256"/>
      <c r="O443" s="256"/>
      <c r="P443" s="256"/>
      <c r="Q443" s="256"/>
      <c r="R443" s="256"/>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row>
    <row r="444" spans="9:53">
      <c r="I444" s="54"/>
      <c r="J444" s="54"/>
      <c r="K444" s="256"/>
      <c r="L444" s="256"/>
      <c r="M444" s="256"/>
      <c r="N444" s="256"/>
      <c r="O444" s="256"/>
      <c r="P444" s="256"/>
      <c r="Q444" s="256"/>
      <c r="R444" s="256"/>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row>
    <row r="445" spans="9:53">
      <c r="I445" s="54"/>
      <c r="J445" s="54"/>
      <c r="K445" s="256"/>
      <c r="L445" s="256"/>
      <c r="M445" s="256"/>
      <c r="N445" s="256"/>
      <c r="O445" s="256"/>
      <c r="P445" s="256"/>
      <c r="Q445" s="256"/>
      <c r="R445" s="256"/>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row>
    <row r="446" spans="9:53">
      <c r="I446" s="54"/>
      <c r="J446" s="54"/>
      <c r="K446" s="256"/>
      <c r="L446" s="256"/>
      <c r="M446" s="256"/>
      <c r="N446" s="256"/>
      <c r="O446" s="256"/>
      <c r="P446" s="256"/>
      <c r="Q446" s="256"/>
      <c r="R446" s="256"/>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row>
    <row r="447" spans="9:53">
      <c r="I447" s="54"/>
      <c r="J447" s="54"/>
      <c r="K447" s="256"/>
      <c r="L447" s="256"/>
      <c r="M447" s="256"/>
      <c r="N447" s="256"/>
      <c r="O447" s="256"/>
      <c r="P447" s="256"/>
      <c r="Q447" s="256"/>
      <c r="R447" s="256"/>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row>
    <row r="448" spans="9:53">
      <c r="I448" s="54"/>
      <c r="J448" s="54"/>
      <c r="K448" s="256"/>
      <c r="L448" s="256"/>
      <c r="M448" s="256"/>
      <c r="N448" s="256"/>
      <c r="O448" s="256"/>
      <c r="P448" s="256"/>
      <c r="Q448" s="256"/>
      <c r="R448" s="256"/>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row>
    <row r="449" spans="9:53">
      <c r="I449" s="54"/>
      <c r="J449" s="54"/>
      <c r="K449" s="256"/>
      <c r="L449" s="256"/>
      <c r="M449" s="256"/>
      <c r="N449" s="256"/>
      <c r="O449" s="256"/>
      <c r="P449" s="256"/>
      <c r="Q449" s="256"/>
      <c r="R449" s="256"/>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row>
    <row r="450" spans="9:53">
      <c r="I450" s="54"/>
      <c r="J450" s="54"/>
      <c r="K450" s="256"/>
      <c r="L450" s="256"/>
      <c r="M450" s="256"/>
      <c r="N450" s="256"/>
      <c r="O450" s="256"/>
      <c r="P450" s="256"/>
      <c r="Q450" s="256"/>
      <c r="R450" s="256"/>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row>
    <row r="451" spans="9:53">
      <c r="I451" s="54"/>
      <c r="J451" s="54"/>
      <c r="K451" s="256"/>
      <c r="L451" s="256"/>
      <c r="M451" s="256"/>
      <c r="N451" s="256"/>
      <c r="O451" s="256"/>
      <c r="P451" s="256"/>
      <c r="Q451" s="256"/>
      <c r="R451" s="256"/>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row>
    <row r="452" spans="9:53">
      <c r="I452" s="54"/>
      <c r="J452" s="54"/>
      <c r="K452" s="256"/>
      <c r="L452" s="256"/>
      <c r="M452" s="256"/>
      <c r="N452" s="256"/>
      <c r="O452" s="256"/>
      <c r="P452" s="256"/>
      <c r="Q452" s="256"/>
      <c r="R452" s="256"/>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row>
    <row r="453" spans="9:53">
      <c r="I453" s="54"/>
      <c r="J453" s="54"/>
      <c r="K453" s="256"/>
      <c r="L453" s="256"/>
      <c r="M453" s="256"/>
      <c r="N453" s="256"/>
      <c r="O453" s="256"/>
      <c r="P453" s="256"/>
      <c r="Q453" s="256"/>
      <c r="R453" s="256"/>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row>
    <row r="454" spans="9:53">
      <c r="I454" s="54"/>
      <c r="J454" s="54"/>
      <c r="K454" s="256"/>
      <c r="L454" s="256"/>
      <c r="M454" s="256"/>
      <c r="N454" s="256"/>
      <c r="O454" s="256"/>
      <c r="P454" s="256"/>
      <c r="Q454" s="256"/>
      <c r="R454" s="256"/>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row>
    <row r="455" spans="9:53">
      <c r="I455" s="54"/>
      <c r="J455" s="54"/>
      <c r="K455" s="256"/>
      <c r="L455" s="256"/>
      <c r="M455" s="256"/>
      <c r="N455" s="256"/>
      <c r="O455" s="256"/>
      <c r="P455" s="256"/>
      <c r="Q455" s="256"/>
      <c r="R455" s="256"/>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row>
    <row r="456" spans="9:53">
      <c r="I456" s="54"/>
      <c r="J456" s="54"/>
      <c r="K456" s="256"/>
      <c r="L456" s="256"/>
      <c r="M456" s="256"/>
      <c r="N456" s="256"/>
      <c r="O456" s="256"/>
      <c r="P456" s="256"/>
      <c r="Q456" s="256"/>
      <c r="R456" s="256"/>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row>
    <row r="457" spans="9:53">
      <c r="I457" s="54"/>
      <c r="J457" s="54"/>
      <c r="K457" s="256"/>
      <c r="L457" s="256"/>
      <c r="M457" s="256"/>
      <c r="N457" s="256"/>
      <c r="O457" s="256"/>
      <c r="P457" s="256"/>
      <c r="Q457" s="256"/>
      <c r="R457" s="256"/>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row>
    <row r="458" spans="9:53">
      <c r="I458" s="54"/>
      <c r="J458" s="54"/>
      <c r="K458" s="256"/>
      <c r="L458" s="256"/>
      <c r="M458" s="256"/>
      <c r="N458" s="256"/>
      <c r="O458" s="256"/>
      <c r="P458" s="256"/>
      <c r="Q458" s="256"/>
      <c r="R458" s="256"/>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row>
    <row r="459" spans="9:53">
      <c r="I459" s="54"/>
      <c r="J459" s="54"/>
      <c r="K459" s="256"/>
      <c r="L459" s="256"/>
      <c r="M459" s="256"/>
      <c r="N459" s="256"/>
      <c r="O459" s="256"/>
      <c r="P459" s="256"/>
      <c r="Q459" s="256"/>
      <c r="R459" s="256"/>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row>
    <row r="460" spans="9:53">
      <c r="I460" s="54"/>
      <c r="J460" s="54"/>
      <c r="K460" s="256"/>
      <c r="L460" s="256"/>
      <c r="M460" s="256"/>
      <c r="N460" s="256"/>
      <c r="O460" s="256"/>
      <c r="P460" s="256"/>
      <c r="Q460" s="256"/>
      <c r="R460" s="256"/>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row>
    <row r="461" spans="9:53">
      <c r="I461" s="54"/>
      <c r="J461" s="54"/>
      <c r="K461" s="256"/>
      <c r="L461" s="256"/>
      <c r="M461" s="256"/>
      <c r="N461" s="256"/>
      <c r="O461" s="256"/>
      <c r="P461" s="256"/>
      <c r="Q461" s="256"/>
      <c r="R461" s="256"/>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row>
    <row r="462" spans="9:53">
      <c r="I462" s="54"/>
      <c r="J462" s="54"/>
      <c r="K462" s="256"/>
      <c r="L462" s="256"/>
      <c r="M462" s="256"/>
      <c r="N462" s="256"/>
      <c r="O462" s="256"/>
      <c r="P462" s="256"/>
      <c r="Q462" s="256"/>
      <c r="R462" s="256"/>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row>
    <row r="463" spans="9:53">
      <c r="I463" s="54"/>
      <c r="J463" s="54"/>
      <c r="K463" s="256"/>
      <c r="L463" s="256"/>
      <c r="M463" s="256"/>
      <c r="N463" s="256"/>
      <c r="O463" s="256"/>
      <c r="P463" s="256"/>
      <c r="Q463" s="256"/>
      <c r="R463" s="256"/>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row>
    <row r="464" spans="9:53">
      <c r="I464" s="54"/>
      <c r="J464" s="54"/>
      <c r="K464" s="256"/>
      <c r="L464" s="256"/>
      <c r="M464" s="256"/>
      <c r="N464" s="256"/>
      <c r="O464" s="256"/>
      <c r="P464" s="256"/>
      <c r="Q464" s="256"/>
      <c r="R464" s="256"/>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row>
    <row r="465" spans="9:53">
      <c r="I465" s="54"/>
      <c r="J465" s="54"/>
      <c r="K465" s="256"/>
      <c r="L465" s="256"/>
      <c r="M465" s="256"/>
      <c r="N465" s="256"/>
      <c r="O465" s="256"/>
      <c r="P465" s="256"/>
      <c r="Q465" s="256"/>
      <c r="R465" s="256"/>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row>
    <row r="466" spans="9:53">
      <c r="I466" s="54"/>
      <c r="J466" s="54"/>
      <c r="K466" s="256"/>
      <c r="L466" s="256"/>
      <c r="M466" s="256"/>
      <c r="N466" s="256"/>
      <c r="O466" s="256"/>
      <c r="P466" s="256"/>
      <c r="Q466" s="256"/>
      <c r="R466" s="256"/>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row>
    <row r="467" spans="9:53">
      <c r="I467" s="54"/>
      <c r="J467" s="54"/>
      <c r="K467" s="256"/>
      <c r="L467" s="256"/>
      <c r="M467" s="256"/>
      <c r="N467" s="256"/>
      <c r="O467" s="256"/>
      <c r="P467" s="256"/>
      <c r="Q467" s="256"/>
      <c r="R467" s="256"/>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row>
    <row r="468" spans="9:53">
      <c r="I468" s="54"/>
      <c r="J468" s="54"/>
      <c r="K468" s="256"/>
      <c r="L468" s="256"/>
      <c r="M468" s="256"/>
      <c r="N468" s="256"/>
      <c r="O468" s="256"/>
      <c r="P468" s="256"/>
      <c r="Q468" s="256"/>
      <c r="R468" s="256"/>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row>
    <row r="469" spans="9:53">
      <c r="I469" s="54"/>
      <c r="J469" s="54"/>
      <c r="K469" s="256"/>
      <c r="L469" s="256"/>
      <c r="M469" s="256"/>
      <c r="N469" s="256"/>
      <c r="O469" s="256"/>
      <c r="P469" s="256"/>
      <c r="Q469" s="256"/>
      <c r="R469" s="256"/>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row>
    <row r="470" spans="9:53">
      <c r="I470" s="54"/>
      <c r="J470" s="54"/>
      <c r="K470" s="256"/>
      <c r="L470" s="256"/>
      <c r="M470" s="256"/>
      <c r="N470" s="256"/>
      <c r="O470" s="256"/>
      <c r="P470" s="256"/>
      <c r="Q470" s="256"/>
      <c r="R470" s="256"/>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row>
    <row r="471" spans="9:53">
      <c r="I471" s="54"/>
      <c r="J471" s="54"/>
      <c r="K471" s="256"/>
      <c r="L471" s="256"/>
      <c r="M471" s="256"/>
      <c r="N471" s="256"/>
      <c r="O471" s="256"/>
      <c r="P471" s="256"/>
      <c r="Q471" s="256"/>
      <c r="R471" s="256"/>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row>
    <row r="472" spans="9:53">
      <c r="I472" s="54"/>
      <c r="J472" s="54"/>
      <c r="K472" s="256"/>
      <c r="L472" s="256"/>
      <c r="M472" s="256"/>
      <c r="N472" s="256"/>
      <c r="O472" s="256"/>
      <c r="P472" s="256"/>
      <c r="Q472" s="256"/>
      <c r="R472" s="256"/>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row>
    <row r="473" spans="9:53">
      <c r="I473" s="54"/>
      <c r="J473" s="54"/>
      <c r="K473" s="256"/>
      <c r="L473" s="256"/>
      <c r="M473" s="256"/>
      <c r="N473" s="256"/>
      <c r="O473" s="256"/>
      <c r="P473" s="256"/>
      <c r="Q473" s="256"/>
      <c r="R473" s="256"/>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row>
    <row r="474" spans="9:53">
      <c r="I474" s="54"/>
      <c r="J474" s="54"/>
      <c r="K474" s="256"/>
      <c r="L474" s="256"/>
      <c r="M474" s="256"/>
      <c r="N474" s="256"/>
      <c r="O474" s="256"/>
      <c r="P474" s="256"/>
      <c r="Q474" s="256"/>
      <c r="R474" s="256"/>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row>
    <row r="475" spans="9:53">
      <c r="I475" s="54"/>
      <c r="J475" s="54"/>
      <c r="K475" s="256"/>
      <c r="L475" s="256"/>
      <c r="M475" s="256"/>
      <c r="N475" s="256"/>
      <c r="O475" s="256"/>
      <c r="P475" s="256"/>
      <c r="Q475" s="256"/>
      <c r="R475" s="256"/>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row>
    <row r="476" spans="9:53">
      <c r="I476" s="54"/>
      <c r="J476" s="54"/>
      <c r="K476" s="256"/>
      <c r="L476" s="256"/>
      <c r="M476" s="256"/>
      <c r="N476" s="256"/>
      <c r="O476" s="256"/>
      <c r="P476" s="256"/>
      <c r="Q476" s="256"/>
      <c r="R476" s="256"/>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row>
    <row r="477" spans="9:53">
      <c r="I477" s="54"/>
      <c r="J477" s="54"/>
      <c r="K477" s="256"/>
      <c r="L477" s="256"/>
      <c r="M477" s="256"/>
      <c r="N477" s="256"/>
      <c r="O477" s="256"/>
      <c r="P477" s="256"/>
      <c r="Q477" s="256"/>
      <c r="R477" s="256"/>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row>
    <row r="478" spans="9:53">
      <c r="I478" s="54"/>
      <c r="J478" s="54"/>
      <c r="K478" s="256"/>
      <c r="L478" s="256"/>
      <c r="M478" s="256"/>
      <c r="N478" s="256"/>
      <c r="O478" s="256"/>
      <c r="P478" s="256"/>
      <c r="Q478" s="256"/>
      <c r="R478" s="256"/>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row>
    <row r="479" spans="9:53">
      <c r="I479" s="54"/>
      <c r="J479" s="54"/>
      <c r="K479" s="256"/>
      <c r="L479" s="256"/>
      <c r="M479" s="256"/>
      <c r="N479" s="256"/>
      <c r="O479" s="256"/>
      <c r="P479" s="256"/>
      <c r="Q479" s="256"/>
      <c r="R479" s="256"/>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row>
    <row r="480" spans="9:53">
      <c r="I480" s="54"/>
      <c r="J480" s="54"/>
      <c r="K480" s="256"/>
      <c r="L480" s="256"/>
      <c r="M480" s="256"/>
      <c r="N480" s="256"/>
      <c r="O480" s="256"/>
      <c r="P480" s="256"/>
      <c r="Q480" s="256"/>
      <c r="R480" s="256"/>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row>
    <row r="481" spans="9:53">
      <c r="I481" s="54"/>
      <c r="J481" s="54"/>
      <c r="K481" s="256"/>
      <c r="L481" s="256"/>
      <c r="M481" s="256"/>
      <c r="N481" s="256"/>
      <c r="O481" s="256"/>
      <c r="P481" s="256"/>
      <c r="Q481" s="256"/>
      <c r="R481" s="256"/>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row>
    <row r="482" spans="9:53">
      <c r="I482" s="54"/>
      <c r="J482" s="54"/>
      <c r="K482" s="256"/>
      <c r="L482" s="256"/>
      <c r="M482" s="256"/>
      <c r="N482" s="256"/>
      <c r="O482" s="256"/>
      <c r="P482" s="256"/>
      <c r="Q482" s="256"/>
      <c r="R482" s="256"/>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row>
    <row r="483" spans="9:53">
      <c r="I483" s="54"/>
      <c r="J483" s="54"/>
      <c r="K483" s="256"/>
      <c r="L483" s="256"/>
      <c r="M483" s="256"/>
      <c r="N483" s="256"/>
      <c r="O483" s="256"/>
      <c r="P483" s="256"/>
      <c r="Q483" s="256"/>
      <c r="R483" s="256"/>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row>
    <row r="484" spans="9:53">
      <c r="I484" s="54"/>
      <c r="J484" s="54"/>
      <c r="K484" s="256"/>
      <c r="L484" s="256"/>
      <c r="M484" s="256"/>
      <c r="N484" s="256"/>
      <c r="O484" s="256"/>
      <c r="P484" s="256"/>
      <c r="Q484" s="256"/>
      <c r="R484" s="256"/>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row>
    <row r="485" spans="9:53">
      <c r="I485" s="54"/>
      <c r="J485" s="54"/>
      <c r="K485" s="256"/>
      <c r="L485" s="256"/>
      <c r="M485" s="256"/>
      <c r="N485" s="256"/>
      <c r="O485" s="256"/>
      <c r="P485" s="256"/>
      <c r="Q485" s="256"/>
      <c r="R485" s="256"/>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row>
    <row r="486" spans="9:53">
      <c r="I486" s="54"/>
      <c r="J486" s="54"/>
      <c r="K486" s="256"/>
      <c r="L486" s="256"/>
      <c r="M486" s="256"/>
      <c r="N486" s="256"/>
      <c r="O486" s="256"/>
      <c r="P486" s="256"/>
      <c r="Q486" s="256"/>
      <c r="R486" s="256"/>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row>
    <row r="487" spans="9:53">
      <c r="I487" s="54"/>
      <c r="J487" s="54"/>
      <c r="K487" s="256"/>
      <c r="L487" s="256"/>
      <c r="M487" s="256"/>
      <c r="N487" s="256"/>
      <c r="O487" s="256"/>
      <c r="P487" s="256"/>
      <c r="Q487" s="256"/>
      <c r="R487" s="256"/>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row>
    <row r="488" spans="9:53">
      <c r="I488" s="54"/>
      <c r="J488" s="54"/>
      <c r="K488" s="256"/>
      <c r="L488" s="256"/>
      <c r="M488" s="256"/>
      <c r="N488" s="256"/>
      <c r="O488" s="256"/>
      <c r="P488" s="256"/>
      <c r="Q488" s="256"/>
      <c r="R488" s="256"/>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row>
    <row r="489" spans="9:53">
      <c r="I489" s="54"/>
      <c r="J489" s="54"/>
      <c r="K489" s="256"/>
      <c r="L489" s="256"/>
      <c r="M489" s="256"/>
      <c r="N489" s="256"/>
      <c r="O489" s="256"/>
      <c r="P489" s="256"/>
      <c r="Q489" s="256"/>
      <c r="R489" s="256"/>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row>
    <row r="490" spans="9:53">
      <c r="I490" s="54"/>
      <c r="J490" s="54"/>
      <c r="K490" s="256"/>
      <c r="L490" s="256"/>
      <c r="M490" s="256"/>
      <c r="N490" s="256"/>
      <c r="O490" s="256"/>
      <c r="P490" s="256"/>
      <c r="Q490" s="256"/>
      <c r="R490" s="256"/>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row>
    <row r="491" spans="9:53">
      <c r="I491" s="54"/>
      <c r="J491" s="54"/>
      <c r="K491" s="256"/>
      <c r="L491" s="256"/>
      <c r="M491" s="256"/>
      <c r="N491" s="256"/>
      <c r="O491" s="256"/>
      <c r="P491" s="256"/>
      <c r="Q491" s="256"/>
      <c r="R491" s="256"/>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row>
    <row r="492" spans="9:53">
      <c r="I492" s="54"/>
      <c r="J492" s="54"/>
      <c r="K492" s="256"/>
      <c r="L492" s="256"/>
      <c r="M492" s="256"/>
      <c r="N492" s="256"/>
      <c r="O492" s="256"/>
      <c r="P492" s="256"/>
      <c r="Q492" s="256"/>
      <c r="R492" s="256"/>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row>
    <row r="493" spans="9:53">
      <c r="I493" s="54"/>
      <c r="J493" s="54"/>
      <c r="K493" s="256"/>
      <c r="L493" s="256"/>
      <c r="M493" s="256"/>
      <c r="N493" s="256"/>
      <c r="O493" s="256"/>
      <c r="P493" s="256"/>
      <c r="Q493" s="256"/>
      <c r="R493" s="256"/>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row>
    <row r="494" spans="9:53">
      <c r="I494" s="54"/>
      <c r="J494" s="54"/>
      <c r="K494" s="256"/>
      <c r="L494" s="256"/>
      <c r="M494" s="256"/>
      <c r="N494" s="256"/>
      <c r="O494" s="256"/>
      <c r="P494" s="256"/>
      <c r="Q494" s="256"/>
      <c r="R494" s="256"/>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row>
    <row r="495" spans="9:53">
      <c r="I495" s="54"/>
      <c r="J495" s="54"/>
      <c r="K495" s="256"/>
      <c r="L495" s="256"/>
      <c r="M495" s="256"/>
      <c r="N495" s="256"/>
      <c r="O495" s="256"/>
      <c r="P495" s="256"/>
      <c r="Q495" s="256"/>
      <c r="R495" s="256"/>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row>
    <row r="496" spans="9:53">
      <c r="I496" s="54"/>
      <c r="J496" s="54"/>
      <c r="K496" s="256"/>
      <c r="L496" s="256"/>
      <c r="M496" s="256"/>
      <c r="N496" s="256"/>
      <c r="O496" s="256"/>
      <c r="P496" s="256"/>
      <c r="Q496" s="256"/>
      <c r="R496" s="256"/>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row>
    <row r="497" spans="9:53">
      <c r="I497" s="54"/>
      <c r="J497" s="54"/>
      <c r="K497" s="256"/>
      <c r="L497" s="256"/>
      <c r="M497" s="256"/>
      <c r="N497" s="256"/>
      <c r="O497" s="256"/>
      <c r="P497" s="256"/>
      <c r="Q497" s="256"/>
      <c r="R497" s="256"/>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row>
    <row r="498" spans="9:53">
      <c r="I498" s="54"/>
      <c r="J498" s="54"/>
      <c r="K498" s="256"/>
      <c r="L498" s="256"/>
      <c r="M498" s="256"/>
      <c r="N498" s="256"/>
      <c r="O498" s="256"/>
      <c r="P498" s="256"/>
      <c r="Q498" s="256"/>
      <c r="R498" s="256"/>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row>
    <row r="499" spans="9:53">
      <c r="I499" s="54"/>
      <c r="J499" s="54"/>
      <c r="K499" s="256"/>
      <c r="L499" s="256"/>
      <c r="M499" s="256"/>
      <c r="N499" s="256"/>
      <c r="O499" s="256"/>
      <c r="P499" s="256"/>
      <c r="Q499" s="256"/>
      <c r="R499" s="256"/>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row>
    <row r="500" spans="9:53">
      <c r="I500" s="54"/>
      <c r="J500" s="54"/>
      <c r="K500" s="256"/>
      <c r="L500" s="256"/>
      <c r="M500" s="256"/>
      <c r="N500" s="256"/>
      <c r="O500" s="256"/>
      <c r="P500" s="256"/>
      <c r="Q500" s="256"/>
      <c r="R500" s="256"/>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row>
    <row r="501" spans="9:53">
      <c r="I501" s="54"/>
      <c r="J501" s="54"/>
      <c r="K501" s="256"/>
      <c r="L501" s="256"/>
      <c r="M501" s="256"/>
      <c r="N501" s="256"/>
      <c r="O501" s="256"/>
      <c r="P501" s="256"/>
      <c r="Q501" s="256"/>
      <c r="R501" s="256"/>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row>
    <row r="502" spans="9:53">
      <c r="I502" s="54"/>
      <c r="J502" s="54"/>
      <c r="K502" s="256"/>
      <c r="L502" s="256"/>
      <c r="M502" s="256"/>
      <c r="N502" s="256"/>
      <c r="O502" s="256"/>
      <c r="P502" s="256"/>
      <c r="Q502" s="256"/>
      <c r="R502" s="256"/>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row>
    <row r="503" spans="9:53">
      <c r="I503" s="54"/>
      <c r="J503" s="54"/>
      <c r="K503" s="256"/>
      <c r="L503" s="256"/>
      <c r="M503" s="256"/>
      <c r="N503" s="256"/>
      <c r="O503" s="256"/>
      <c r="P503" s="256"/>
      <c r="Q503" s="256"/>
      <c r="R503" s="256"/>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row>
    <row r="504" spans="9:53">
      <c r="I504" s="54"/>
      <c r="J504" s="54"/>
      <c r="K504" s="256"/>
      <c r="L504" s="256"/>
      <c r="M504" s="256"/>
      <c r="N504" s="256"/>
      <c r="O504" s="256"/>
      <c r="P504" s="256"/>
      <c r="Q504" s="256"/>
      <c r="R504" s="256"/>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row>
    <row r="505" spans="9:53">
      <c r="I505" s="54"/>
      <c r="J505" s="54"/>
      <c r="K505" s="256"/>
      <c r="L505" s="256"/>
      <c r="M505" s="256"/>
      <c r="N505" s="256"/>
      <c r="O505" s="256"/>
      <c r="P505" s="256"/>
      <c r="Q505" s="256"/>
      <c r="R505" s="256"/>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row>
    <row r="506" spans="9:53">
      <c r="I506" s="54"/>
      <c r="J506" s="54"/>
      <c r="K506" s="256"/>
      <c r="L506" s="256"/>
      <c r="M506" s="256"/>
      <c r="N506" s="256"/>
      <c r="O506" s="256"/>
      <c r="P506" s="256"/>
      <c r="Q506" s="256"/>
      <c r="R506" s="256"/>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row>
    <row r="507" spans="9:53">
      <c r="I507" s="54"/>
      <c r="J507" s="54"/>
      <c r="K507" s="256"/>
      <c r="L507" s="256"/>
      <c r="M507" s="256"/>
      <c r="N507" s="256"/>
      <c r="O507" s="256"/>
      <c r="P507" s="256"/>
      <c r="Q507" s="256"/>
      <c r="R507" s="256"/>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row>
    <row r="508" spans="9:53">
      <c r="I508" s="54"/>
      <c r="J508" s="54"/>
      <c r="K508" s="256"/>
      <c r="L508" s="256"/>
      <c r="M508" s="256"/>
      <c r="N508" s="256"/>
      <c r="O508" s="256"/>
      <c r="P508" s="256"/>
      <c r="Q508" s="256"/>
      <c r="R508" s="256"/>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row>
    <row r="509" spans="9:53">
      <c r="I509" s="54"/>
      <c r="J509" s="54"/>
      <c r="K509" s="256"/>
      <c r="L509" s="256"/>
      <c r="M509" s="256"/>
      <c r="N509" s="256"/>
      <c r="O509" s="256"/>
      <c r="P509" s="256"/>
      <c r="Q509" s="256"/>
      <c r="R509" s="256"/>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row>
    <row r="510" spans="9:53">
      <c r="I510" s="54"/>
      <c r="J510" s="54"/>
      <c r="K510" s="256"/>
      <c r="L510" s="256"/>
      <c r="M510" s="256"/>
      <c r="N510" s="256"/>
      <c r="O510" s="256"/>
      <c r="P510" s="256"/>
      <c r="Q510" s="256"/>
      <c r="R510" s="256"/>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row>
    <row r="511" spans="9:53">
      <c r="I511" s="54"/>
      <c r="J511" s="54"/>
      <c r="K511" s="256"/>
      <c r="L511" s="256"/>
      <c r="M511" s="256"/>
      <c r="N511" s="256"/>
      <c r="O511" s="256"/>
      <c r="P511" s="256"/>
      <c r="Q511" s="256"/>
      <c r="R511" s="256"/>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row>
    <row r="512" spans="9:53">
      <c r="I512" s="54"/>
      <c r="J512" s="54"/>
      <c r="K512" s="256"/>
      <c r="L512" s="256"/>
      <c r="M512" s="256"/>
      <c r="N512" s="256"/>
      <c r="O512" s="256"/>
      <c r="P512" s="256"/>
      <c r="Q512" s="256"/>
      <c r="R512" s="256"/>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row>
    <row r="513" spans="9:53">
      <c r="I513" s="54"/>
      <c r="J513" s="54"/>
      <c r="K513" s="256"/>
      <c r="L513" s="256"/>
      <c r="M513" s="256"/>
      <c r="N513" s="256"/>
      <c r="O513" s="256"/>
      <c r="P513" s="256"/>
      <c r="Q513" s="256"/>
      <c r="R513" s="256"/>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row>
    <row r="514" spans="9:53">
      <c r="I514" s="54"/>
      <c r="J514" s="54"/>
      <c r="K514" s="256"/>
      <c r="L514" s="256"/>
      <c r="M514" s="256"/>
      <c r="N514" s="256"/>
      <c r="O514" s="256"/>
      <c r="P514" s="256"/>
      <c r="Q514" s="256"/>
      <c r="R514" s="256"/>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row>
    <row r="515" spans="9:53">
      <c r="I515" s="54"/>
      <c r="J515" s="54"/>
      <c r="K515" s="256"/>
      <c r="L515" s="256"/>
      <c r="M515" s="256"/>
      <c r="N515" s="256"/>
      <c r="O515" s="256"/>
      <c r="P515" s="256"/>
      <c r="Q515" s="256"/>
      <c r="R515" s="256"/>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row>
    <row r="516" spans="9:53">
      <c r="I516" s="54"/>
      <c r="J516" s="54"/>
      <c r="K516" s="256"/>
      <c r="L516" s="256"/>
      <c r="M516" s="256"/>
      <c r="N516" s="256"/>
      <c r="O516" s="256"/>
      <c r="P516" s="256"/>
      <c r="Q516" s="256"/>
      <c r="R516" s="256"/>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row>
    <row r="517" spans="9:53">
      <c r="I517" s="54"/>
      <c r="J517" s="54"/>
      <c r="K517" s="256"/>
      <c r="L517" s="256"/>
      <c r="M517" s="256"/>
      <c r="N517" s="256"/>
      <c r="O517" s="256"/>
      <c r="P517" s="256"/>
      <c r="Q517" s="256"/>
      <c r="R517" s="256"/>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row>
    <row r="518" spans="9:53">
      <c r="I518" s="54"/>
      <c r="J518" s="54"/>
      <c r="K518" s="256"/>
      <c r="L518" s="256"/>
      <c r="M518" s="256"/>
      <c r="N518" s="256"/>
      <c r="O518" s="256"/>
      <c r="P518" s="256"/>
      <c r="Q518" s="256"/>
      <c r="R518" s="256"/>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row>
    <row r="519" spans="9:53">
      <c r="I519" s="54"/>
      <c r="J519" s="54"/>
      <c r="K519" s="256"/>
      <c r="L519" s="256"/>
      <c r="M519" s="256"/>
      <c r="N519" s="256"/>
      <c r="O519" s="256"/>
      <c r="P519" s="256"/>
      <c r="Q519" s="256"/>
      <c r="R519" s="256"/>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row>
    <row r="520" spans="9:53">
      <c r="I520" s="54"/>
      <c r="J520" s="54"/>
      <c r="K520" s="256"/>
      <c r="L520" s="256"/>
      <c r="M520" s="256"/>
      <c r="N520" s="256"/>
      <c r="O520" s="256"/>
      <c r="P520" s="256"/>
      <c r="Q520" s="256"/>
      <c r="R520" s="256"/>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row>
    <row r="521" spans="9:53">
      <c r="I521" s="54"/>
      <c r="J521" s="54"/>
      <c r="K521" s="256"/>
      <c r="L521" s="256"/>
      <c r="M521" s="256"/>
      <c r="N521" s="256"/>
      <c r="O521" s="256"/>
      <c r="P521" s="256"/>
      <c r="Q521" s="256"/>
      <c r="R521" s="256"/>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row>
    <row r="522" spans="9:53">
      <c r="I522" s="54"/>
      <c r="J522" s="54"/>
      <c r="K522" s="256"/>
      <c r="L522" s="256"/>
      <c r="M522" s="256"/>
      <c r="N522" s="256"/>
      <c r="O522" s="256"/>
      <c r="P522" s="256"/>
      <c r="Q522" s="256"/>
      <c r="R522" s="256"/>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row>
    <row r="523" spans="9:53">
      <c r="I523" s="54"/>
      <c r="J523" s="54"/>
      <c r="K523" s="256"/>
      <c r="L523" s="256"/>
      <c r="M523" s="256"/>
      <c r="N523" s="256"/>
      <c r="O523" s="256"/>
      <c r="P523" s="256"/>
      <c r="Q523" s="256"/>
      <c r="R523" s="256"/>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row>
    <row r="524" spans="9:53">
      <c r="I524" s="54"/>
      <c r="J524" s="54"/>
      <c r="K524" s="256"/>
      <c r="L524" s="256"/>
      <c r="M524" s="256"/>
      <c r="N524" s="256"/>
      <c r="O524" s="256"/>
      <c r="P524" s="256"/>
      <c r="Q524" s="256"/>
      <c r="R524" s="256"/>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row>
    <row r="525" spans="9:53">
      <c r="I525" s="54"/>
      <c r="J525" s="54"/>
      <c r="K525" s="256"/>
      <c r="L525" s="256"/>
      <c r="M525" s="256"/>
      <c r="N525" s="256"/>
      <c r="O525" s="256"/>
      <c r="P525" s="256"/>
      <c r="Q525" s="256"/>
      <c r="R525" s="256"/>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row>
    <row r="526" spans="9:53">
      <c r="I526" s="54"/>
      <c r="J526" s="54"/>
      <c r="K526" s="256"/>
      <c r="L526" s="256"/>
      <c r="M526" s="256"/>
      <c r="N526" s="256"/>
      <c r="O526" s="256"/>
      <c r="P526" s="256"/>
      <c r="Q526" s="256"/>
      <c r="R526" s="256"/>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row>
    <row r="527" spans="9:53">
      <c r="I527" s="54"/>
      <c r="J527" s="54"/>
      <c r="K527" s="256"/>
      <c r="L527" s="256"/>
      <c r="M527" s="256"/>
      <c r="N527" s="256"/>
      <c r="O527" s="256"/>
      <c r="P527" s="256"/>
      <c r="Q527" s="256"/>
      <c r="R527" s="256"/>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row>
    <row r="528" spans="9:53">
      <c r="I528" s="54"/>
      <c r="J528" s="54"/>
      <c r="K528" s="256"/>
      <c r="L528" s="256"/>
      <c r="M528" s="256"/>
      <c r="N528" s="256"/>
      <c r="O528" s="256"/>
      <c r="P528" s="256"/>
      <c r="Q528" s="256"/>
      <c r="R528" s="256"/>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row>
    <row r="529" spans="9:53">
      <c r="I529" s="54"/>
      <c r="J529" s="54"/>
      <c r="K529" s="256"/>
      <c r="L529" s="256"/>
      <c r="M529" s="256"/>
      <c r="N529" s="256"/>
      <c r="O529" s="256"/>
      <c r="P529" s="256"/>
      <c r="Q529" s="256"/>
      <c r="R529" s="256"/>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row>
    <row r="530" spans="9:53">
      <c r="I530" s="54"/>
      <c r="J530" s="54"/>
      <c r="K530" s="256"/>
      <c r="L530" s="256"/>
      <c r="M530" s="256"/>
      <c r="N530" s="256"/>
      <c r="O530" s="256"/>
      <c r="P530" s="256"/>
      <c r="Q530" s="256"/>
      <c r="R530" s="256"/>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row>
    <row r="531" spans="9:53">
      <c r="I531" s="54"/>
      <c r="J531" s="54"/>
      <c r="K531" s="256"/>
      <c r="L531" s="256"/>
      <c r="M531" s="256"/>
      <c r="N531" s="256"/>
      <c r="O531" s="256"/>
      <c r="P531" s="256"/>
      <c r="Q531" s="256"/>
      <c r="R531" s="256"/>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row>
    <row r="532" spans="9:53">
      <c r="I532" s="54"/>
      <c r="J532" s="54"/>
      <c r="K532" s="256"/>
      <c r="L532" s="256"/>
      <c r="M532" s="256"/>
      <c r="N532" s="256"/>
      <c r="O532" s="256"/>
      <c r="P532" s="256"/>
      <c r="Q532" s="256"/>
      <c r="R532" s="256"/>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row>
    <row r="533" spans="9:53">
      <c r="I533" s="54"/>
      <c r="J533" s="54"/>
      <c r="K533" s="256"/>
      <c r="L533" s="256"/>
      <c r="M533" s="256"/>
      <c r="N533" s="256"/>
      <c r="O533" s="256"/>
      <c r="P533" s="256"/>
      <c r="Q533" s="256"/>
      <c r="R533" s="256"/>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row>
    <row r="534" spans="9:53">
      <c r="I534" s="54"/>
      <c r="J534" s="54"/>
      <c r="K534" s="256"/>
      <c r="L534" s="256"/>
      <c r="M534" s="256"/>
      <c r="N534" s="256"/>
      <c r="O534" s="256"/>
      <c r="P534" s="256"/>
      <c r="Q534" s="256"/>
      <c r="R534" s="256"/>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row>
    <row r="535" spans="9:53">
      <c r="I535" s="54"/>
      <c r="J535" s="54"/>
      <c r="K535" s="256"/>
      <c r="L535" s="256"/>
      <c r="M535" s="256"/>
      <c r="N535" s="256"/>
      <c r="O535" s="256"/>
      <c r="P535" s="256"/>
      <c r="Q535" s="256"/>
      <c r="R535" s="256"/>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row>
    <row r="536" spans="9:53">
      <c r="I536" s="54"/>
      <c r="J536" s="54"/>
      <c r="K536" s="256"/>
      <c r="L536" s="256"/>
      <c r="M536" s="256"/>
      <c r="N536" s="256"/>
      <c r="O536" s="256"/>
      <c r="P536" s="256"/>
      <c r="Q536" s="256"/>
      <c r="R536" s="256"/>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row>
    <row r="537" spans="9:53">
      <c r="I537" s="54"/>
      <c r="J537" s="54"/>
      <c r="K537" s="256"/>
      <c r="L537" s="256"/>
      <c r="M537" s="256"/>
      <c r="N537" s="256"/>
      <c r="O537" s="256"/>
      <c r="P537" s="256"/>
      <c r="Q537" s="256"/>
      <c r="R537" s="256"/>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row>
    <row r="538" spans="9:53">
      <c r="I538" s="54"/>
      <c r="J538" s="54"/>
      <c r="K538" s="256"/>
      <c r="L538" s="256"/>
      <c r="M538" s="256"/>
      <c r="N538" s="256"/>
      <c r="O538" s="256"/>
      <c r="P538" s="256"/>
      <c r="Q538" s="256"/>
      <c r="R538" s="256"/>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row>
    <row r="539" spans="9:53">
      <c r="I539" s="54"/>
      <c r="J539" s="54"/>
      <c r="K539" s="256"/>
      <c r="L539" s="256"/>
      <c r="M539" s="256"/>
      <c r="N539" s="256"/>
      <c r="O539" s="256"/>
      <c r="P539" s="256"/>
      <c r="Q539" s="256"/>
      <c r="R539" s="256"/>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row>
    <row r="540" spans="9:53">
      <c r="I540" s="54"/>
      <c r="J540" s="54"/>
      <c r="K540" s="256"/>
      <c r="L540" s="256"/>
      <c r="M540" s="256"/>
      <c r="N540" s="256"/>
      <c r="O540" s="256"/>
      <c r="P540" s="256"/>
      <c r="Q540" s="256"/>
      <c r="R540" s="256"/>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row>
    <row r="541" spans="9:53">
      <c r="I541" s="54"/>
      <c r="J541" s="54"/>
      <c r="K541" s="256"/>
      <c r="L541" s="256"/>
      <c r="M541" s="256"/>
      <c r="N541" s="256"/>
      <c r="O541" s="256"/>
      <c r="P541" s="256"/>
      <c r="Q541" s="256"/>
      <c r="R541" s="256"/>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row>
    <row r="542" spans="9:53">
      <c r="I542" s="54"/>
      <c r="J542" s="54"/>
      <c r="K542" s="256"/>
      <c r="L542" s="256"/>
      <c r="M542" s="256"/>
      <c r="N542" s="256"/>
      <c r="O542" s="256"/>
      <c r="P542" s="256"/>
      <c r="Q542" s="256"/>
      <c r="R542" s="256"/>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row>
    <row r="543" spans="9:53">
      <c r="I543" s="54"/>
      <c r="J543" s="54"/>
      <c r="K543" s="256"/>
      <c r="L543" s="256"/>
      <c r="M543" s="256"/>
      <c r="N543" s="256"/>
      <c r="O543" s="256"/>
      <c r="P543" s="256"/>
      <c r="Q543" s="256"/>
      <c r="R543" s="256"/>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row>
    <row r="544" spans="9:53">
      <c r="I544" s="54"/>
      <c r="J544" s="54"/>
      <c r="K544" s="256"/>
      <c r="L544" s="256"/>
      <c r="M544" s="256"/>
      <c r="N544" s="256"/>
      <c r="O544" s="256"/>
      <c r="P544" s="256"/>
      <c r="Q544" s="256"/>
      <c r="R544" s="256"/>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row>
    <row r="545" spans="9:53">
      <c r="I545" s="54"/>
      <c r="J545" s="54"/>
      <c r="K545" s="256"/>
      <c r="L545" s="256"/>
      <c r="M545" s="256"/>
      <c r="N545" s="256"/>
      <c r="O545" s="256"/>
      <c r="P545" s="256"/>
      <c r="Q545" s="256"/>
      <c r="R545" s="256"/>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row>
    <row r="546" spans="9:53">
      <c r="I546" s="54"/>
      <c r="J546" s="54"/>
      <c r="K546" s="256"/>
      <c r="L546" s="256"/>
      <c r="M546" s="256"/>
      <c r="N546" s="256"/>
      <c r="O546" s="256"/>
      <c r="P546" s="256"/>
      <c r="Q546" s="256"/>
      <c r="R546" s="256"/>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row>
    <row r="547" spans="9:53">
      <c r="I547" s="54"/>
      <c r="J547" s="54"/>
      <c r="K547" s="256"/>
      <c r="L547" s="256"/>
      <c r="M547" s="256"/>
      <c r="N547" s="256"/>
      <c r="O547" s="256"/>
      <c r="P547" s="256"/>
      <c r="Q547" s="256"/>
      <c r="R547" s="256"/>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row>
    <row r="548" spans="9:53">
      <c r="I548" s="54"/>
      <c r="J548" s="54"/>
      <c r="K548" s="256"/>
      <c r="L548" s="256"/>
      <c r="M548" s="256"/>
      <c r="N548" s="256"/>
      <c r="O548" s="256"/>
      <c r="P548" s="256"/>
      <c r="Q548" s="256"/>
      <c r="R548" s="256"/>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row>
    <row r="549" spans="9:53">
      <c r="I549" s="54"/>
      <c r="J549" s="54"/>
      <c r="K549" s="256"/>
      <c r="L549" s="256"/>
      <c r="M549" s="256"/>
      <c r="N549" s="256"/>
      <c r="O549" s="256"/>
      <c r="P549" s="256"/>
      <c r="Q549" s="256"/>
      <c r="R549" s="256"/>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row>
    <row r="550" spans="9:53">
      <c r="I550" s="54"/>
      <c r="J550" s="54"/>
      <c r="K550" s="256"/>
      <c r="L550" s="256"/>
      <c r="M550" s="256"/>
      <c r="N550" s="256"/>
      <c r="O550" s="256"/>
      <c r="P550" s="256"/>
      <c r="Q550" s="256"/>
      <c r="R550" s="256"/>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row>
    <row r="551" spans="9:53">
      <c r="I551" s="54"/>
      <c r="J551" s="54"/>
      <c r="K551" s="256"/>
      <c r="L551" s="256"/>
      <c r="M551" s="256"/>
      <c r="N551" s="256"/>
      <c r="O551" s="256"/>
      <c r="P551" s="256"/>
      <c r="Q551" s="256"/>
      <c r="R551" s="256"/>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row>
    <row r="552" spans="9:53">
      <c r="I552" s="54"/>
      <c r="J552" s="54"/>
      <c r="K552" s="256"/>
      <c r="L552" s="256"/>
      <c r="M552" s="256"/>
      <c r="N552" s="256"/>
      <c r="O552" s="256"/>
      <c r="P552" s="256"/>
      <c r="Q552" s="256"/>
      <c r="R552" s="256"/>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row>
    <row r="553" spans="9:53">
      <c r="I553" s="54"/>
      <c r="J553" s="54"/>
      <c r="K553" s="256"/>
      <c r="L553" s="256"/>
      <c r="M553" s="256"/>
      <c r="N553" s="256"/>
      <c r="O553" s="256"/>
      <c r="P553" s="256"/>
      <c r="Q553" s="256"/>
      <c r="R553" s="256"/>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row>
    <row r="554" spans="9:53">
      <c r="I554" s="54"/>
      <c r="J554" s="54"/>
      <c r="K554" s="256"/>
      <c r="L554" s="256"/>
      <c r="M554" s="256"/>
      <c r="N554" s="256"/>
      <c r="O554" s="256"/>
      <c r="P554" s="256"/>
      <c r="Q554" s="256"/>
      <c r="R554" s="256"/>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row>
    <row r="555" spans="9:53">
      <c r="I555" s="54"/>
      <c r="J555" s="54"/>
      <c r="K555" s="256"/>
      <c r="L555" s="256"/>
      <c r="M555" s="256"/>
      <c r="N555" s="256"/>
      <c r="O555" s="256"/>
      <c r="P555" s="256"/>
      <c r="Q555" s="256"/>
      <c r="R555" s="256"/>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row>
    <row r="556" spans="9:53">
      <c r="I556" s="54"/>
      <c r="J556" s="54"/>
      <c r="K556" s="256"/>
      <c r="L556" s="256"/>
      <c r="M556" s="256"/>
      <c r="N556" s="256"/>
      <c r="O556" s="256"/>
      <c r="P556" s="256"/>
      <c r="Q556" s="256"/>
      <c r="R556" s="256"/>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row>
    <row r="557" spans="9:53">
      <c r="I557" s="54"/>
      <c r="J557" s="54"/>
      <c r="K557" s="256"/>
      <c r="L557" s="256"/>
      <c r="M557" s="256"/>
      <c r="N557" s="256"/>
      <c r="O557" s="256"/>
      <c r="P557" s="256"/>
      <c r="Q557" s="256"/>
      <c r="R557" s="256"/>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row>
    <row r="558" spans="9:53">
      <c r="I558" s="54"/>
      <c r="J558" s="54"/>
      <c r="K558" s="256"/>
      <c r="L558" s="256"/>
      <c r="M558" s="256"/>
      <c r="N558" s="256"/>
      <c r="O558" s="256"/>
      <c r="P558" s="256"/>
      <c r="Q558" s="256"/>
      <c r="R558" s="256"/>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row>
    <row r="559" spans="9:53">
      <c r="I559" s="54"/>
      <c r="J559" s="54"/>
      <c r="K559" s="256"/>
      <c r="L559" s="256"/>
      <c r="M559" s="256"/>
      <c r="N559" s="256"/>
      <c r="O559" s="256"/>
      <c r="P559" s="256"/>
      <c r="Q559" s="256"/>
      <c r="R559" s="256"/>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row>
    <row r="560" spans="9:53">
      <c r="I560" s="54"/>
      <c r="J560" s="54"/>
      <c r="K560" s="256"/>
      <c r="L560" s="256"/>
      <c r="M560" s="256"/>
      <c r="N560" s="256"/>
      <c r="O560" s="256"/>
      <c r="P560" s="256"/>
      <c r="Q560" s="256"/>
      <c r="R560" s="256"/>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row>
    <row r="561" spans="9:53">
      <c r="I561" s="54"/>
      <c r="J561" s="54"/>
      <c r="K561" s="256"/>
      <c r="L561" s="256"/>
      <c r="M561" s="256"/>
      <c r="N561" s="256"/>
      <c r="O561" s="256"/>
      <c r="P561" s="256"/>
      <c r="Q561" s="256"/>
      <c r="R561" s="256"/>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row>
    <row r="562" spans="9:53">
      <c r="I562" s="54"/>
      <c r="J562" s="54"/>
      <c r="K562" s="256"/>
      <c r="L562" s="256"/>
      <c r="M562" s="256"/>
      <c r="N562" s="256"/>
      <c r="O562" s="256"/>
      <c r="P562" s="256"/>
      <c r="Q562" s="256"/>
      <c r="R562" s="256"/>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row>
    <row r="563" spans="9:53">
      <c r="I563" s="54"/>
      <c r="J563" s="54"/>
      <c r="K563" s="256"/>
      <c r="L563" s="256"/>
      <c r="M563" s="256"/>
      <c r="N563" s="256"/>
      <c r="O563" s="256"/>
      <c r="P563" s="256"/>
      <c r="Q563" s="256"/>
      <c r="R563" s="256"/>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row>
    <row r="564" spans="9:53">
      <c r="I564" s="54"/>
      <c r="J564" s="54"/>
      <c r="K564" s="256"/>
      <c r="L564" s="256"/>
      <c r="M564" s="256"/>
      <c r="N564" s="256"/>
      <c r="O564" s="256"/>
      <c r="P564" s="256"/>
      <c r="Q564" s="256"/>
      <c r="R564" s="256"/>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row>
    <row r="565" spans="9:53">
      <c r="I565" s="54"/>
      <c r="J565" s="54"/>
      <c r="K565" s="256"/>
      <c r="L565" s="256"/>
      <c r="M565" s="256"/>
      <c r="N565" s="256"/>
      <c r="O565" s="256"/>
      <c r="P565" s="256"/>
      <c r="Q565" s="256"/>
      <c r="R565" s="256"/>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row>
    <row r="566" spans="9:53">
      <c r="I566" s="54"/>
      <c r="J566" s="54"/>
      <c r="K566" s="256"/>
      <c r="L566" s="256"/>
      <c r="M566" s="256"/>
      <c r="N566" s="256"/>
      <c r="O566" s="256"/>
      <c r="P566" s="256"/>
      <c r="Q566" s="256"/>
      <c r="R566" s="256"/>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row>
    <row r="567" spans="9:53">
      <c r="I567" s="54"/>
      <c r="J567" s="54"/>
      <c r="K567" s="256"/>
      <c r="L567" s="256"/>
      <c r="M567" s="256"/>
      <c r="N567" s="256"/>
      <c r="O567" s="256"/>
      <c r="P567" s="256"/>
      <c r="Q567" s="256"/>
      <c r="R567" s="256"/>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row>
    <row r="568" spans="9:53">
      <c r="I568" s="54"/>
      <c r="J568" s="54"/>
      <c r="K568" s="256"/>
      <c r="L568" s="256"/>
      <c r="M568" s="256"/>
      <c r="N568" s="256"/>
      <c r="O568" s="256"/>
      <c r="P568" s="256"/>
      <c r="Q568" s="256"/>
      <c r="R568" s="256"/>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row>
    <row r="569" spans="9:53">
      <c r="I569" s="54"/>
      <c r="J569" s="54"/>
      <c r="K569" s="256"/>
      <c r="L569" s="256"/>
      <c r="M569" s="256"/>
      <c r="N569" s="256"/>
      <c r="O569" s="256"/>
      <c r="P569" s="256"/>
      <c r="Q569" s="256"/>
      <c r="R569" s="256"/>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row>
    <row r="570" spans="9:53">
      <c r="I570" s="54"/>
      <c r="J570" s="54"/>
      <c r="K570" s="256"/>
      <c r="L570" s="256"/>
      <c r="M570" s="256"/>
      <c r="N570" s="256"/>
      <c r="O570" s="256"/>
      <c r="P570" s="256"/>
      <c r="Q570" s="256"/>
      <c r="R570" s="256"/>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row>
    <row r="571" spans="9:53">
      <c r="I571" s="54"/>
      <c r="J571" s="54"/>
      <c r="K571" s="256"/>
      <c r="L571" s="256"/>
      <c r="M571" s="256"/>
      <c r="N571" s="256"/>
      <c r="O571" s="256"/>
      <c r="P571" s="256"/>
      <c r="Q571" s="256"/>
      <c r="R571" s="256"/>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row>
    <row r="572" spans="9:53">
      <c r="I572" s="54"/>
      <c r="J572" s="54"/>
      <c r="K572" s="256"/>
      <c r="L572" s="256"/>
      <c r="M572" s="256"/>
      <c r="N572" s="256"/>
      <c r="O572" s="256"/>
      <c r="P572" s="256"/>
      <c r="Q572" s="256"/>
      <c r="R572" s="256"/>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row>
    <row r="573" spans="9:53">
      <c r="I573" s="54"/>
      <c r="J573" s="54"/>
      <c r="K573" s="256"/>
      <c r="L573" s="256"/>
      <c r="M573" s="256"/>
      <c r="N573" s="256"/>
      <c r="O573" s="256"/>
      <c r="P573" s="256"/>
      <c r="Q573" s="256"/>
      <c r="R573" s="256"/>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row>
    <row r="574" spans="9:53">
      <c r="I574" s="54"/>
      <c r="J574" s="54"/>
      <c r="K574" s="256"/>
      <c r="L574" s="256"/>
      <c r="M574" s="256"/>
      <c r="N574" s="256"/>
      <c r="O574" s="256"/>
      <c r="P574" s="256"/>
      <c r="Q574" s="256"/>
      <c r="R574" s="256"/>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row>
    <row r="575" spans="9:53">
      <c r="I575" s="54"/>
      <c r="J575" s="54"/>
      <c r="K575" s="256"/>
      <c r="L575" s="256"/>
      <c r="M575" s="256"/>
      <c r="N575" s="256"/>
      <c r="O575" s="256"/>
      <c r="P575" s="256"/>
      <c r="Q575" s="256"/>
      <c r="R575" s="256"/>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row>
    <row r="576" spans="9:53">
      <c r="I576" s="54"/>
      <c r="J576" s="54"/>
      <c r="K576" s="256"/>
      <c r="L576" s="256"/>
      <c r="M576" s="256"/>
      <c r="N576" s="256"/>
      <c r="O576" s="256"/>
      <c r="P576" s="256"/>
      <c r="Q576" s="256"/>
      <c r="R576" s="256"/>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row>
    <row r="577" spans="9:53">
      <c r="I577" s="54"/>
      <c r="J577" s="54"/>
      <c r="K577" s="256"/>
      <c r="L577" s="256"/>
      <c r="M577" s="256"/>
      <c r="N577" s="256"/>
      <c r="O577" s="256"/>
      <c r="P577" s="256"/>
      <c r="Q577" s="256"/>
      <c r="R577" s="256"/>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row>
    <row r="578" spans="9:53">
      <c r="I578" s="54"/>
      <c r="J578" s="54"/>
      <c r="K578" s="256"/>
      <c r="L578" s="256"/>
      <c r="M578" s="256"/>
      <c r="N578" s="256"/>
      <c r="O578" s="256"/>
      <c r="P578" s="256"/>
      <c r="Q578" s="256"/>
      <c r="R578" s="256"/>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row>
    <row r="579" spans="9:53">
      <c r="I579" s="54"/>
      <c r="J579" s="54"/>
      <c r="K579" s="256"/>
      <c r="L579" s="256"/>
      <c r="M579" s="256"/>
      <c r="N579" s="256"/>
      <c r="O579" s="256"/>
      <c r="P579" s="256"/>
      <c r="Q579" s="256"/>
      <c r="R579" s="256"/>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row>
    <row r="580" spans="9:53">
      <c r="I580" s="54"/>
      <c r="J580" s="54"/>
      <c r="K580" s="256"/>
      <c r="L580" s="256"/>
      <c r="M580" s="256"/>
      <c r="N580" s="256"/>
      <c r="O580" s="256"/>
      <c r="P580" s="256"/>
      <c r="Q580" s="256"/>
      <c r="R580" s="256"/>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row>
    <row r="581" spans="9:53">
      <c r="I581" s="54"/>
      <c r="J581" s="54"/>
      <c r="K581" s="256"/>
      <c r="L581" s="256"/>
      <c r="M581" s="256"/>
      <c r="N581" s="256"/>
      <c r="O581" s="256"/>
      <c r="P581" s="256"/>
      <c r="Q581" s="256"/>
      <c r="R581" s="256"/>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row>
    <row r="582" spans="9:53">
      <c r="I582" s="54"/>
      <c r="J582" s="54"/>
      <c r="K582" s="256"/>
      <c r="L582" s="256"/>
      <c r="M582" s="256"/>
      <c r="N582" s="256"/>
      <c r="O582" s="256"/>
      <c r="P582" s="256"/>
      <c r="Q582" s="256"/>
      <c r="R582" s="256"/>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row>
    <row r="583" spans="9:53">
      <c r="I583" s="54"/>
      <c r="J583" s="54"/>
      <c r="K583" s="256"/>
      <c r="L583" s="256"/>
      <c r="M583" s="256"/>
      <c r="N583" s="256"/>
      <c r="O583" s="256"/>
      <c r="P583" s="256"/>
      <c r="Q583" s="256"/>
      <c r="R583" s="256"/>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row>
    <row r="584" spans="9:53">
      <c r="I584" s="54"/>
      <c r="J584" s="54"/>
      <c r="K584" s="256"/>
      <c r="L584" s="256"/>
      <c r="M584" s="256"/>
      <c r="N584" s="256"/>
      <c r="O584" s="256"/>
      <c r="P584" s="256"/>
      <c r="Q584" s="256"/>
      <c r="R584" s="256"/>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row>
    <row r="585" spans="9:53">
      <c r="I585" s="54"/>
      <c r="J585" s="54"/>
      <c r="K585" s="256"/>
      <c r="L585" s="256"/>
      <c r="M585" s="256"/>
      <c r="N585" s="256"/>
      <c r="O585" s="256"/>
      <c r="P585" s="256"/>
      <c r="Q585" s="256"/>
      <c r="R585" s="256"/>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row>
    <row r="586" spans="9:53">
      <c r="I586" s="54"/>
      <c r="J586" s="54"/>
      <c r="K586" s="256"/>
      <c r="L586" s="256"/>
      <c r="M586" s="256"/>
      <c r="N586" s="256"/>
      <c r="O586" s="256"/>
      <c r="P586" s="256"/>
      <c r="Q586" s="256"/>
      <c r="R586" s="256"/>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row>
    <row r="587" spans="9:53">
      <c r="I587" s="54"/>
      <c r="J587" s="54"/>
      <c r="K587" s="256"/>
      <c r="L587" s="256"/>
      <c r="M587" s="256"/>
      <c r="N587" s="256"/>
      <c r="O587" s="256"/>
      <c r="P587" s="256"/>
      <c r="Q587" s="256"/>
      <c r="R587" s="256"/>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row>
    <row r="588" spans="9:53">
      <c r="I588" s="54"/>
      <c r="J588" s="54"/>
      <c r="K588" s="256"/>
      <c r="L588" s="256"/>
      <c r="M588" s="256"/>
      <c r="N588" s="256"/>
      <c r="O588" s="256"/>
      <c r="P588" s="256"/>
      <c r="Q588" s="256"/>
      <c r="R588" s="256"/>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row>
    <row r="589" spans="9:53">
      <c r="I589" s="54"/>
      <c r="J589" s="54"/>
      <c r="K589" s="256"/>
      <c r="L589" s="256"/>
      <c r="M589" s="256"/>
      <c r="N589" s="256"/>
      <c r="O589" s="256"/>
      <c r="P589" s="256"/>
      <c r="Q589" s="256"/>
      <c r="R589" s="256"/>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row>
    <row r="590" spans="9:53">
      <c r="I590" s="54"/>
      <c r="J590" s="54"/>
      <c r="K590" s="256"/>
      <c r="L590" s="256"/>
      <c r="M590" s="256"/>
      <c r="N590" s="256"/>
      <c r="O590" s="256"/>
      <c r="P590" s="256"/>
      <c r="Q590" s="256"/>
      <c r="R590" s="256"/>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row>
    <row r="591" spans="9:53">
      <c r="I591" s="54"/>
      <c r="J591" s="54"/>
      <c r="K591" s="256"/>
      <c r="L591" s="256"/>
      <c r="M591" s="256"/>
      <c r="N591" s="256"/>
      <c r="O591" s="256"/>
      <c r="P591" s="256"/>
      <c r="Q591" s="256"/>
      <c r="R591" s="256"/>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row>
    <row r="592" spans="9:53">
      <c r="I592" s="54"/>
      <c r="J592" s="54"/>
      <c r="K592" s="256"/>
      <c r="L592" s="256"/>
      <c r="M592" s="256"/>
      <c r="N592" s="256"/>
      <c r="O592" s="256"/>
      <c r="P592" s="256"/>
      <c r="Q592" s="256"/>
      <c r="R592" s="256"/>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row>
    <row r="593" spans="9:53">
      <c r="I593" s="54"/>
      <c r="J593" s="54"/>
      <c r="K593" s="256"/>
      <c r="L593" s="256"/>
      <c r="M593" s="256"/>
      <c r="N593" s="256"/>
      <c r="O593" s="256"/>
      <c r="P593" s="256"/>
      <c r="Q593" s="256"/>
      <c r="R593" s="256"/>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row>
    <row r="594" spans="9:53">
      <c r="I594" s="54"/>
      <c r="J594" s="54"/>
      <c r="K594" s="256"/>
      <c r="L594" s="256"/>
      <c r="M594" s="256"/>
      <c r="N594" s="256"/>
      <c r="O594" s="256"/>
      <c r="P594" s="256"/>
      <c r="Q594" s="256"/>
      <c r="R594" s="256"/>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row>
    <row r="595" spans="9:53">
      <c r="I595" s="54"/>
      <c r="J595" s="54"/>
      <c r="K595" s="256"/>
      <c r="L595" s="256"/>
      <c r="M595" s="256"/>
      <c r="N595" s="256"/>
      <c r="O595" s="256"/>
      <c r="P595" s="256"/>
      <c r="Q595" s="256"/>
      <c r="R595" s="256"/>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row>
    <row r="596" spans="9:53">
      <c r="I596" s="54"/>
      <c r="J596" s="54"/>
      <c r="K596" s="256"/>
      <c r="L596" s="256"/>
      <c r="M596" s="256"/>
      <c r="N596" s="256"/>
      <c r="O596" s="256"/>
      <c r="P596" s="256"/>
      <c r="Q596" s="256"/>
      <c r="R596" s="256"/>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row>
    <row r="597" spans="9:53">
      <c r="I597" s="54"/>
      <c r="J597" s="54"/>
      <c r="K597" s="256"/>
      <c r="L597" s="256"/>
      <c r="M597" s="256"/>
      <c r="N597" s="256"/>
      <c r="O597" s="256"/>
      <c r="P597" s="256"/>
      <c r="Q597" s="256"/>
      <c r="R597" s="256"/>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row>
    <row r="598" spans="9:53">
      <c r="I598" s="54"/>
      <c r="J598" s="54"/>
      <c r="K598" s="256"/>
      <c r="L598" s="256"/>
      <c r="M598" s="256"/>
      <c r="N598" s="256"/>
      <c r="O598" s="256"/>
      <c r="P598" s="256"/>
      <c r="Q598" s="256"/>
      <c r="R598" s="256"/>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row>
    <row r="599" spans="9:53">
      <c r="I599" s="54"/>
      <c r="J599" s="54"/>
      <c r="K599" s="256"/>
      <c r="L599" s="256"/>
      <c r="M599" s="256"/>
      <c r="N599" s="256"/>
      <c r="O599" s="256"/>
      <c r="P599" s="256"/>
      <c r="Q599" s="256"/>
      <c r="R599" s="256"/>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row>
    <row r="600" spans="9:53">
      <c r="I600" s="54"/>
      <c r="J600" s="54"/>
      <c r="K600" s="256"/>
      <c r="L600" s="256"/>
      <c r="M600" s="256"/>
      <c r="N600" s="256"/>
      <c r="O600" s="256"/>
      <c r="P600" s="256"/>
      <c r="Q600" s="256"/>
      <c r="R600" s="256"/>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row>
    <row r="601" spans="9:53">
      <c r="I601" s="54"/>
      <c r="J601" s="54"/>
      <c r="K601" s="256"/>
      <c r="L601" s="256"/>
      <c r="M601" s="256"/>
      <c r="N601" s="256"/>
      <c r="O601" s="256"/>
      <c r="P601" s="256"/>
      <c r="Q601" s="256"/>
      <c r="R601" s="256"/>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row>
    <row r="602" spans="9:53">
      <c r="I602" s="54"/>
      <c r="J602" s="54"/>
      <c r="K602" s="256"/>
      <c r="L602" s="256"/>
      <c r="M602" s="256"/>
      <c r="N602" s="256"/>
      <c r="O602" s="256"/>
      <c r="P602" s="256"/>
      <c r="Q602" s="256"/>
      <c r="R602" s="256"/>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row>
    <row r="603" spans="9:53">
      <c r="I603" s="54"/>
      <c r="J603" s="54"/>
      <c r="K603" s="256"/>
      <c r="L603" s="256"/>
      <c r="M603" s="256"/>
      <c r="N603" s="256"/>
      <c r="O603" s="256"/>
      <c r="P603" s="256"/>
      <c r="Q603" s="256"/>
      <c r="R603" s="256"/>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row>
    <row r="604" spans="9:53">
      <c r="I604" s="54"/>
      <c r="J604" s="54"/>
      <c r="K604" s="256"/>
      <c r="L604" s="256"/>
      <c r="M604" s="256"/>
      <c r="N604" s="256"/>
      <c r="O604" s="256"/>
      <c r="P604" s="256"/>
      <c r="Q604" s="256"/>
      <c r="R604" s="256"/>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row>
    <row r="605" spans="9:53">
      <c r="I605" s="54"/>
      <c r="J605" s="54"/>
      <c r="K605" s="256"/>
      <c r="L605" s="256"/>
      <c r="M605" s="256"/>
      <c r="N605" s="256"/>
      <c r="O605" s="256"/>
      <c r="P605" s="256"/>
      <c r="Q605" s="256"/>
      <c r="R605" s="256"/>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row>
    <row r="606" spans="9:53">
      <c r="I606" s="54"/>
      <c r="J606" s="54"/>
      <c r="K606" s="256"/>
      <c r="L606" s="256"/>
      <c r="M606" s="256"/>
      <c r="N606" s="256"/>
      <c r="O606" s="256"/>
      <c r="P606" s="256"/>
      <c r="Q606" s="256"/>
      <c r="R606" s="256"/>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row>
    <row r="607" spans="9:53">
      <c r="I607" s="54"/>
      <c r="J607" s="54"/>
      <c r="K607" s="256"/>
      <c r="L607" s="256"/>
      <c r="M607" s="256"/>
      <c r="N607" s="256"/>
      <c r="O607" s="256"/>
      <c r="P607" s="256"/>
      <c r="Q607" s="256"/>
      <c r="R607" s="256"/>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row>
    <row r="608" spans="9:53">
      <c r="I608" s="54"/>
      <c r="J608" s="54"/>
      <c r="K608" s="256"/>
      <c r="L608" s="256"/>
      <c r="M608" s="256"/>
      <c r="N608" s="256"/>
      <c r="O608" s="256"/>
      <c r="P608" s="256"/>
      <c r="Q608" s="256"/>
      <c r="R608" s="256"/>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row>
    <row r="609" spans="9:53">
      <c r="I609" s="54"/>
      <c r="J609" s="54"/>
      <c r="K609" s="256"/>
      <c r="L609" s="256"/>
      <c r="M609" s="256"/>
      <c r="N609" s="256"/>
      <c r="O609" s="256"/>
      <c r="P609" s="256"/>
      <c r="Q609" s="256"/>
      <c r="R609" s="256"/>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row>
    <row r="610" spans="9:53">
      <c r="I610" s="54"/>
      <c r="J610" s="54"/>
      <c r="K610" s="256"/>
      <c r="L610" s="256"/>
      <c r="M610" s="256"/>
      <c r="N610" s="256"/>
      <c r="O610" s="256"/>
      <c r="P610" s="256"/>
      <c r="Q610" s="256"/>
      <c r="R610" s="256"/>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row>
    <row r="611" spans="9:53">
      <c r="I611" s="54"/>
      <c r="J611" s="54"/>
      <c r="K611" s="256"/>
      <c r="L611" s="256"/>
      <c r="M611" s="256"/>
      <c r="N611" s="256"/>
      <c r="O611" s="256"/>
      <c r="P611" s="256"/>
      <c r="Q611" s="256"/>
      <c r="R611" s="256"/>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row>
    <row r="612" spans="9:53">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row>
  </sheetData>
  <mergeCells count="79">
    <mergeCell ref="P44:V44"/>
    <mergeCell ref="K38:R38"/>
    <mergeCell ref="S38:Z38"/>
    <mergeCell ref="K39:R39"/>
    <mergeCell ref="S39:Z39"/>
    <mergeCell ref="K40:R40"/>
    <mergeCell ref="S40:Z40"/>
    <mergeCell ref="L37:R37"/>
    <mergeCell ref="S37:Z37"/>
    <mergeCell ref="K41:R41"/>
    <mergeCell ref="S41:Z41"/>
    <mergeCell ref="I43:Z43"/>
    <mergeCell ref="I15:J41"/>
    <mergeCell ref="K15:R15"/>
    <mergeCell ref="S15:Z15"/>
    <mergeCell ref="L16:R16"/>
    <mergeCell ref="S16:Z16"/>
    <mergeCell ref="M17:R17"/>
    <mergeCell ref="S17:Z17"/>
    <mergeCell ref="M18:R18"/>
    <mergeCell ref="S18:Z18"/>
    <mergeCell ref="M19:R19"/>
    <mergeCell ref="S19:Z19"/>
    <mergeCell ref="L34:R34"/>
    <mergeCell ref="S34:Z34"/>
    <mergeCell ref="L35:R35"/>
    <mergeCell ref="S35:Z35"/>
    <mergeCell ref="L36:R36"/>
    <mergeCell ref="S36:Z36"/>
    <mergeCell ref="L31:R31"/>
    <mergeCell ref="S31:Z31"/>
    <mergeCell ref="L32:R32"/>
    <mergeCell ref="S32:Z32"/>
    <mergeCell ref="L33:R33"/>
    <mergeCell ref="S33:Z33"/>
    <mergeCell ref="L28:R28"/>
    <mergeCell ref="S28:Z28"/>
    <mergeCell ref="L29:R29"/>
    <mergeCell ref="S29:Z29"/>
    <mergeCell ref="L30:R30"/>
    <mergeCell ref="S30:Z30"/>
    <mergeCell ref="L25:R25"/>
    <mergeCell ref="S25:Z25"/>
    <mergeCell ref="K26:R26"/>
    <mergeCell ref="S26:Z26"/>
    <mergeCell ref="L27:R27"/>
    <mergeCell ref="S27:Z27"/>
    <mergeCell ref="L23:R23"/>
    <mergeCell ref="S23:Z23"/>
    <mergeCell ref="L24:R24"/>
    <mergeCell ref="S24:Z24"/>
    <mergeCell ref="K22:R22"/>
    <mergeCell ref="S22:Z22"/>
    <mergeCell ref="L20:R20"/>
    <mergeCell ref="S20:Z20"/>
    <mergeCell ref="L21:R21"/>
    <mergeCell ref="K12:R12"/>
    <mergeCell ref="S12:Z12"/>
    <mergeCell ref="K13:R13"/>
    <mergeCell ref="S13:Z13"/>
    <mergeCell ref="K14:R14"/>
    <mergeCell ref="S14:Z14"/>
    <mergeCell ref="S21:Z21"/>
    <mergeCell ref="I1:Z2"/>
    <mergeCell ref="I4:J5"/>
    <mergeCell ref="K4:R5"/>
    <mergeCell ref="S4:Z5"/>
    <mergeCell ref="I6:J14"/>
    <mergeCell ref="S6:Z6"/>
    <mergeCell ref="K7:R7"/>
    <mergeCell ref="S7:Z7"/>
    <mergeCell ref="K8:R8"/>
    <mergeCell ref="S8:Z8"/>
    <mergeCell ref="L9:R9"/>
    <mergeCell ref="S9:Z9"/>
    <mergeCell ref="L10:R10"/>
    <mergeCell ref="S10:Z10"/>
    <mergeCell ref="K11:R11"/>
    <mergeCell ref="S11:Z11"/>
  </mergeCells>
  <phoneticPr fontId="2"/>
  <pageMargins left="0.7" right="0.7" top="0.75" bottom="0.75" header="0.3" footer="0.3"/>
  <pageSetup paperSize="9" scale="84"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pageSetUpPr fitToPage="1"/>
  </sheetPr>
  <dimension ref="A1:F43"/>
  <sheetViews>
    <sheetView view="pageBreakPreview" zoomScaleNormal="100" zoomScaleSheetLayoutView="100" workbookViewId="0">
      <selection activeCell="A2" sqref="A2"/>
    </sheetView>
  </sheetViews>
  <sheetFormatPr defaultRowHeight="13.5"/>
  <cols>
    <col min="1" max="1" width="8.75" style="74" customWidth="1"/>
    <col min="2" max="2" width="9" style="74"/>
    <col min="3" max="3" width="10.75" style="74" customWidth="1"/>
    <col min="4" max="4" width="16.125" style="74" customWidth="1"/>
    <col min="5" max="5" width="24.375" style="74" customWidth="1"/>
    <col min="6" max="6" width="9.75" style="74" customWidth="1"/>
  </cols>
  <sheetData>
    <row r="1" spans="1:6" ht="18.75">
      <c r="A1" s="839" t="s">
        <v>627</v>
      </c>
      <c r="B1" s="839"/>
      <c r="C1" s="839"/>
      <c r="D1" s="839"/>
      <c r="E1" s="839"/>
      <c r="F1" s="839"/>
    </row>
    <row r="2" spans="1:6">
      <c r="F2" s="76"/>
    </row>
    <row r="3" spans="1:6">
      <c r="F3" s="76"/>
    </row>
    <row r="4" spans="1:6">
      <c r="B4" s="74" t="s">
        <v>249</v>
      </c>
      <c r="C4" s="217"/>
      <c r="D4" s="217"/>
      <c r="E4" s="217"/>
    </row>
    <row r="5" spans="1:6">
      <c r="C5" s="217"/>
      <c r="D5" s="217"/>
      <c r="E5" s="217"/>
    </row>
    <row r="7" spans="1:6">
      <c r="B7" s="74" t="s">
        <v>250</v>
      </c>
    </row>
    <row r="9" spans="1:6">
      <c r="C9" s="74" t="s">
        <v>251</v>
      </c>
    </row>
    <row r="12" spans="1:6">
      <c r="B12" s="74" t="s">
        <v>252</v>
      </c>
    </row>
    <row r="13" spans="1:6" ht="14.25" thickBot="1"/>
    <row r="14" spans="1:6" s="1" customFormat="1" ht="27" customHeight="1">
      <c r="A14" s="77"/>
      <c r="B14" s="77"/>
      <c r="C14" s="840" t="s">
        <v>253</v>
      </c>
      <c r="D14" s="841"/>
      <c r="E14" s="842"/>
      <c r="F14" s="77"/>
    </row>
    <row r="15" spans="1:6" s="1" customFormat="1" ht="27" customHeight="1">
      <c r="A15" s="77"/>
      <c r="B15" s="77"/>
      <c r="C15" s="843" t="s">
        <v>254</v>
      </c>
      <c r="D15" s="844"/>
      <c r="E15" s="84" t="s">
        <v>255</v>
      </c>
      <c r="F15" s="77"/>
    </row>
    <row r="16" spans="1:6" s="1" customFormat="1" ht="30" customHeight="1">
      <c r="A16" s="77"/>
      <c r="B16" s="77"/>
      <c r="C16" s="78" t="s">
        <v>256</v>
      </c>
      <c r="D16" s="79" t="s">
        <v>257</v>
      </c>
      <c r="E16" s="189"/>
      <c r="F16" s="77"/>
    </row>
    <row r="17" spans="1:6" s="1" customFormat="1" ht="27" customHeight="1">
      <c r="A17" s="77"/>
      <c r="B17" s="77"/>
      <c r="C17" s="845" t="s">
        <v>87</v>
      </c>
      <c r="D17" s="846"/>
      <c r="E17" s="190"/>
      <c r="F17" s="77"/>
    </row>
    <row r="18" spans="1:6" s="1" customFormat="1" ht="27" customHeight="1">
      <c r="A18" s="77"/>
      <c r="B18" s="77"/>
      <c r="C18" s="835"/>
      <c r="D18" s="836"/>
      <c r="E18" s="86"/>
      <c r="F18" s="77"/>
    </row>
    <row r="19" spans="1:6" s="1" customFormat="1" ht="27" customHeight="1" thickBot="1">
      <c r="A19" s="77"/>
      <c r="B19" s="77"/>
      <c r="C19" s="837" t="s">
        <v>88</v>
      </c>
      <c r="D19" s="838"/>
      <c r="E19" s="87">
        <f>SUM(E16:E18)</f>
        <v>0</v>
      </c>
      <c r="F19" s="77"/>
    </row>
    <row r="29" spans="1:6">
      <c r="C29" s="75"/>
    </row>
    <row r="31" spans="1:6">
      <c r="C31" s="75"/>
    </row>
    <row r="33" spans="3:3">
      <c r="C33" s="75"/>
    </row>
    <row r="39" spans="3:3">
      <c r="C39" s="75"/>
    </row>
    <row r="41" spans="3:3">
      <c r="C41" s="75"/>
    </row>
    <row r="43" spans="3:3">
      <c r="C43" s="75"/>
    </row>
  </sheetData>
  <mergeCells count="6">
    <mergeCell ref="C18:D18"/>
    <mergeCell ref="C19:D19"/>
    <mergeCell ref="A1:F1"/>
    <mergeCell ref="C14:E14"/>
    <mergeCell ref="C15:D15"/>
    <mergeCell ref="C17:D17"/>
  </mergeCells>
  <phoneticPr fontId="2"/>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59999389629810485"/>
  </sheetPr>
  <dimension ref="A1:DD621"/>
  <sheetViews>
    <sheetView view="pageBreakPreview" zoomScale="85" zoomScaleNormal="100" zoomScaleSheetLayoutView="85" workbookViewId="0">
      <selection activeCell="AC22" sqref="AC22:AI22"/>
    </sheetView>
  </sheetViews>
  <sheetFormatPr defaultRowHeight="13.5"/>
  <cols>
    <col min="1" max="10" width="2.125" style="52" customWidth="1"/>
    <col min="11" max="11" width="2.5" style="52" customWidth="1"/>
    <col min="12" max="50" width="2.125" style="52" customWidth="1"/>
    <col min="51" max="51" width="7.25" style="52" bestFit="1" customWidth="1"/>
    <col min="52" max="134" width="2.125" style="52" customWidth="1"/>
    <col min="135" max="255" width="9" style="52"/>
    <col min="256" max="265" width="2.125" style="52" customWidth="1"/>
    <col min="266" max="266" width="2.5" style="52" customWidth="1"/>
    <col min="267" max="390" width="2.125" style="52" customWidth="1"/>
    <col min="391" max="511" width="9" style="52"/>
    <col min="512" max="521" width="2.125" style="52" customWidth="1"/>
    <col min="522" max="522" width="2.5" style="52" customWidth="1"/>
    <col min="523" max="646" width="2.125" style="52" customWidth="1"/>
    <col min="647" max="767" width="9" style="52"/>
    <col min="768" max="777" width="2.125" style="52" customWidth="1"/>
    <col min="778" max="778" width="2.5" style="52" customWidth="1"/>
    <col min="779" max="902" width="2.125" style="52" customWidth="1"/>
    <col min="903" max="1023" width="9" style="52"/>
    <col min="1024" max="1033" width="2.125" style="52" customWidth="1"/>
    <col min="1034" max="1034" width="2.5" style="52" customWidth="1"/>
    <col min="1035" max="1158" width="2.125" style="52" customWidth="1"/>
    <col min="1159" max="1279" width="9" style="52"/>
    <col min="1280" max="1289" width="2.125" style="52" customWidth="1"/>
    <col min="1290" max="1290" width="2.5" style="52" customWidth="1"/>
    <col min="1291" max="1414" width="2.125" style="52" customWidth="1"/>
    <col min="1415" max="1535" width="9" style="52"/>
    <col min="1536" max="1545" width="2.125" style="52" customWidth="1"/>
    <col min="1546" max="1546" width="2.5" style="52" customWidth="1"/>
    <col min="1547" max="1670" width="2.125" style="52" customWidth="1"/>
    <col min="1671" max="1791" width="9" style="52"/>
    <col min="1792" max="1801" width="2.125" style="52" customWidth="1"/>
    <col min="1802" max="1802" width="2.5" style="52" customWidth="1"/>
    <col min="1803" max="1926" width="2.125" style="52" customWidth="1"/>
    <col min="1927" max="2047" width="9" style="52"/>
    <col min="2048" max="2057" width="2.125" style="52" customWidth="1"/>
    <col min="2058" max="2058" width="2.5" style="52" customWidth="1"/>
    <col min="2059" max="2182" width="2.125" style="52" customWidth="1"/>
    <col min="2183" max="2303" width="9" style="52"/>
    <col min="2304" max="2313" width="2.125" style="52" customWidth="1"/>
    <col min="2314" max="2314" width="2.5" style="52" customWidth="1"/>
    <col min="2315" max="2438" width="2.125" style="52" customWidth="1"/>
    <col min="2439" max="2559" width="9" style="52"/>
    <col min="2560" max="2569" width="2.125" style="52" customWidth="1"/>
    <col min="2570" max="2570" width="2.5" style="52" customWidth="1"/>
    <col min="2571" max="2694" width="2.125" style="52" customWidth="1"/>
    <col min="2695" max="2815" width="9" style="52"/>
    <col min="2816" max="2825" width="2.125" style="52" customWidth="1"/>
    <col min="2826" max="2826" width="2.5" style="52" customWidth="1"/>
    <col min="2827" max="2950" width="2.125" style="52" customWidth="1"/>
    <col min="2951" max="3071" width="9" style="52"/>
    <col min="3072" max="3081" width="2.125" style="52" customWidth="1"/>
    <col min="3082" max="3082" width="2.5" style="52" customWidth="1"/>
    <col min="3083" max="3206" width="2.125" style="52" customWidth="1"/>
    <col min="3207" max="3327" width="9" style="52"/>
    <col min="3328" max="3337" width="2.125" style="52" customWidth="1"/>
    <col min="3338" max="3338" width="2.5" style="52" customWidth="1"/>
    <col min="3339" max="3462" width="2.125" style="52" customWidth="1"/>
    <col min="3463" max="3583" width="9" style="52"/>
    <col min="3584" max="3593" width="2.125" style="52" customWidth="1"/>
    <col min="3594" max="3594" width="2.5" style="52" customWidth="1"/>
    <col min="3595" max="3718" width="2.125" style="52" customWidth="1"/>
    <col min="3719" max="3839" width="9" style="52"/>
    <col min="3840" max="3849" width="2.125" style="52" customWidth="1"/>
    <col min="3850" max="3850" width="2.5" style="52" customWidth="1"/>
    <col min="3851" max="3974" width="2.125" style="52" customWidth="1"/>
    <col min="3975" max="4095" width="9" style="52"/>
    <col min="4096" max="4105" width="2.125" style="52" customWidth="1"/>
    <col min="4106" max="4106" width="2.5" style="52" customWidth="1"/>
    <col min="4107" max="4230" width="2.125" style="52" customWidth="1"/>
    <col min="4231" max="4351" width="9" style="52"/>
    <col min="4352" max="4361" width="2.125" style="52" customWidth="1"/>
    <col min="4362" max="4362" width="2.5" style="52" customWidth="1"/>
    <col min="4363" max="4486" width="2.125" style="52" customWidth="1"/>
    <col min="4487" max="4607" width="9" style="52"/>
    <col min="4608" max="4617" width="2.125" style="52" customWidth="1"/>
    <col min="4618" max="4618" width="2.5" style="52" customWidth="1"/>
    <col min="4619" max="4742" width="2.125" style="52" customWidth="1"/>
    <col min="4743" max="4863" width="9" style="52"/>
    <col min="4864" max="4873" width="2.125" style="52" customWidth="1"/>
    <col min="4874" max="4874" width="2.5" style="52" customWidth="1"/>
    <col min="4875" max="4998" width="2.125" style="52" customWidth="1"/>
    <col min="4999" max="5119" width="9" style="52"/>
    <col min="5120" max="5129" width="2.125" style="52" customWidth="1"/>
    <col min="5130" max="5130" width="2.5" style="52" customWidth="1"/>
    <col min="5131" max="5254" width="2.125" style="52" customWidth="1"/>
    <col min="5255" max="5375" width="9" style="52"/>
    <col min="5376" max="5385" width="2.125" style="52" customWidth="1"/>
    <col min="5386" max="5386" width="2.5" style="52" customWidth="1"/>
    <col min="5387" max="5510" width="2.125" style="52" customWidth="1"/>
    <col min="5511" max="5631" width="9" style="52"/>
    <col min="5632" max="5641" width="2.125" style="52" customWidth="1"/>
    <col min="5642" max="5642" width="2.5" style="52" customWidth="1"/>
    <col min="5643" max="5766" width="2.125" style="52" customWidth="1"/>
    <col min="5767" max="5887" width="9" style="52"/>
    <col min="5888" max="5897" width="2.125" style="52" customWidth="1"/>
    <col min="5898" max="5898" width="2.5" style="52" customWidth="1"/>
    <col min="5899" max="6022" width="2.125" style="52" customWidth="1"/>
    <col min="6023" max="6143" width="9" style="52"/>
    <col min="6144" max="6153" width="2.125" style="52" customWidth="1"/>
    <col min="6154" max="6154" width="2.5" style="52" customWidth="1"/>
    <col min="6155" max="6278" width="2.125" style="52" customWidth="1"/>
    <col min="6279" max="6399" width="9" style="52"/>
    <col min="6400" max="6409" width="2.125" style="52" customWidth="1"/>
    <col min="6410" max="6410" width="2.5" style="52" customWidth="1"/>
    <col min="6411" max="6534" width="2.125" style="52" customWidth="1"/>
    <col min="6535" max="6655" width="9" style="52"/>
    <col min="6656" max="6665" width="2.125" style="52" customWidth="1"/>
    <col min="6666" max="6666" width="2.5" style="52" customWidth="1"/>
    <col min="6667" max="6790" width="2.125" style="52" customWidth="1"/>
    <col min="6791" max="6911" width="9" style="52"/>
    <col min="6912" max="6921" width="2.125" style="52" customWidth="1"/>
    <col min="6922" max="6922" width="2.5" style="52" customWidth="1"/>
    <col min="6923" max="7046" width="2.125" style="52" customWidth="1"/>
    <col min="7047" max="7167" width="9" style="52"/>
    <col min="7168" max="7177" width="2.125" style="52" customWidth="1"/>
    <col min="7178" max="7178" width="2.5" style="52" customWidth="1"/>
    <col min="7179" max="7302" width="2.125" style="52" customWidth="1"/>
    <col min="7303" max="7423" width="9" style="52"/>
    <col min="7424" max="7433" width="2.125" style="52" customWidth="1"/>
    <col min="7434" max="7434" width="2.5" style="52" customWidth="1"/>
    <col min="7435" max="7558" width="2.125" style="52" customWidth="1"/>
    <col min="7559" max="7679" width="9" style="52"/>
    <col min="7680" max="7689" width="2.125" style="52" customWidth="1"/>
    <col min="7690" max="7690" width="2.5" style="52" customWidth="1"/>
    <col min="7691" max="7814" width="2.125" style="52" customWidth="1"/>
    <col min="7815" max="7935" width="9" style="52"/>
    <col min="7936" max="7945" width="2.125" style="52" customWidth="1"/>
    <col min="7946" max="7946" width="2.5" style="52" customWidth="1"/>
    <col min="7947" max="8070" width="2.125" style="52" customWidth="1"/>
    <col min="8071" max="8191" width="9" style="52"/>
    <col min="8192" max="8201" width="2.125" style="52" customWidth="1"/>
    <col min="8202" max="8202" width="2.5" style="52" customWidth="1"/>
    <col min="8203" max="8326" width="2.125" style="52" customWidth="1"/>
    <col min="8327" max="8447" width="9" style="52"/>
    <col min="8448" max="8457" width="2.125" style="52" customWidth="1"/>
    <col min="8458" max="8458" width="2.5" style="52" customWidth="1"/>
    <col min="8459" max="8582" width="2.125" style="52" customWidth="1"/>
    <col min="8583" max="8703" width="9" style="52"/>
    <col min="8704" max="8713" width="2.125" style="52" customWidth="1"/>
    <col min="8714" max="8714" width="2.5" style="52" customWidth="1"/>
    <col min="8715" max="8838" width="2.125" style="52" customWidth="1"/>
    <col min="8839" max="8959" width="9" style="52"/>
    <col min="8960" max="8969" width="2.125" style="52" customWidth="1"/>
    <col min="8970" max="8970" width="2.5" style="52" customWidth="1"/>
    <col min="8971" max="9094" width="2.125" style="52" customWidth="1"/>
    <col min="9095" max="9215" width="9" style="52"/>
    <col min="9216" max="9225" width="2.125" style="52" customWidth="1"/>
    <col min="9226" max="9226" width="2.5" style="52" customWidth="1"/>
    <col min="9227" max="9350" width="2.125" style="52" customWidth="1"/>
    <col min="9351" max="9471" width="9" style="52"/>
    <col min="9472" max="9481" width="2.125" style="52" customWidth="1"/>
    <col min="9482" max="9482" width="2.5" style="52" customWidth="1"/>
    <col min="9483" max="9606" width="2.125" style="52" customWidth="1"/>
    <col min="9607" max="9727" width="9" style="52"/>
    <col min="9728" max="9737" width="2.125" style="52" customWidth="1"/>
    <col min="9738" max="9738" width="2.5" style="52" customWidth="1"/>
    <col min="9739" max="9862" width="2.125" style="52" customWidth="1"/>
    <col min="9863" max="9983" width="9" style="52"/>
    <col min="9984" max="9993" width="2.125" style="52" customWidth="1"/>
    <col min="9994" max="9994" width="2.5" style="52" customWidth="1"/>
    <col min="9995" max="10118" width="2.125" style="52" customWidth="1"/>
    <col min="10119" max="10239" width="9" style="52"/>
    <col min="10240" max="10249" width="2.125" style="52" customWidth="1"/>
    <col min="10250" max="10250" width="2.5" style="52" customWidth="1"/>
    <col min="10251" max="10374" width="2.125" style="52" customWidth="1"/>
    <col min="10375" max="10495" width="9" style="52"/>
    <col min="10496" max="10505" width="2.125" style="52" customWidth="1"/>
    <col min="10506" max="10506" width="2.5" style="52" customWidth="1"/>
    <col min="10507" max="10630" width="2.125" style="52" customWidth="1"/>
    <col min="10631" max="10751" width="9" style="52"/>
    <col min="10752" max="10761" width="2.125" style="52" customWidth="1"/>
    <col min="10762" max="10762" width="2.5" style="52" customWidth="1"/>
    <col min="10763" max="10886" width="2.125" style="52" customWidth="1"/>
    <col min="10887" max="11007" width="9" style="52"/>
    <col min="11008" max="11017" width="2.125" style="52" customWidth="1"/>
    <col min="11018" max="11018" width="2.5" style="52" customWidth="1"/>
    <col min="11019" max="11142" width="2.125" style="52" customWidth="1"/>
    <col min="11143" max="11263" width="9" style="52"/>
    <col min="11264" max="11273" width="2.125" style="52" customWidth="1"/>
    <col min="11274" max="11274" width="2.5" style="52" customWidth="1"/>
    <col min="11275" max="11398" width="2.125" style="52" customWidth="1"/>
    <col min="11399" max="11519" width="9" style="52"/>
    <col min="11520" max="11529" width="2.125" style="52" customWidth="1"/>
    <col min="11530" max="11530" width="2.5" style="52" customWidth="1"/>
    <col min="11531" max="11654" width="2.125" style="52" customWidth="1"/>
    <col min="11655" max="11775" width="9" style="52"/>
    <col min="11776" max="11785" width="2.125" style="52" customWidth="1"/>
    <col min="11786" max="11786" width="2.5" style="52" customWidth="1"/>
    <col min="11787" max="11910" width="2.125" style="52" customWidth="1"/>
    <col min="11911" max="12031" width="9" style="52"/>
    <col min="12032" max="12041" width="2.125" style="52" customWidth="1"/>
    <col min="12042" max="12042" width="2.5" style="52" customWidth="1"/>
    <col min="12043" max="12166" width="2.125" style="52" customWidth="1"/>
    <col min="12167" max="12287" width="9" style="52"/>
    <col min="12288" max="12297" width="2.125" style="52" customWidth="1"/>
    <col min="12298" max="12298" width="2.5" style="52" customWidth="1"/>
    <col min="12299" max="12422" width="2.125" style="52" customWidth="1"/>
    <col min="12423" max="12543" width="9" style="52"/>
    <col min="12544" max="12553" width="2.125" style="52" customWidth="1"/>
    <col min="12554" max="12554" width="2.5" style="52" customWidth="1"/>
    <col min="12555" max="12678" width="2.125" style="52" customWidth="1"/>
    <col min="12679" max="12799" width="9" style="52"/>
    <col min="12800" max="12809" width="2.125" style="52" customWidth="1"/>
    <col min="12810" max="12810" width="2.5" style="52" customWidth="1"/>
    <col min="12811" max="12934" width="2.125" style="52" customWidth="1"/>
    <col min="12935" max="13055" width="9" style="52"/>
    <col min="13056" max="13065" width="2.125" style="52" customWidth="1"/>
    <col min="13066" max="13066" width="2.5" style="52" customWidth="1"/>
    <col min="13067" max="13190" width="2.125" style="52" customWidth="1"/>
    <col min="13191" max="13311" width="9" style="52"/>
    <col min="13312" max="13321" width="2.125" style="52" customWidth="1"/>
    <col min="13322" max="13322" width="2.5" style="52" customWidth="1"/>
    <col min="13323" max="13446" width="2.125" style="52" customWidth="1"/>
    <col min="13447" max="13567" width="9" style="52"/>
    <col min="13568" max="13577" width="2.125" style="52" customWidth="1"/>
    <col min="13578" max="13578" width="2.5" style="52" customWidth="1"/>
    <col min="13579" max="13702" width="2.125" style="52" customWidth="1"/>
    <col min="13703" max="13823" width="9" style="52"/>
    <col min="13824" max="13833" width="2.125" style="52" customWidth="1"/>
    <col min="13834" max="13834" width="2.5" style="52" customWidth="1"/>
    <col min="13835" max="13958" width="2.125" style="52" customWidth="1"/>
    <col min="13959" max="14079" width="9" style="52"/>
    <col min="14080" max="14089" width="2.125" style="52" customWidth="1"/>
    <col min="14090" max="14090" width="2.5" style="52" customWidth="1"/>
    <col min="14091" max="14214" width="2.125" style="52" customWidth="1"/>
    <col min="14215" max="14335" width="9" style="52"/>
    <col min="14336" max="14345" width="2.125" style="52" customWidth="1"/>
    <col min="14346" max="14346" width="2.5" style="52" customWidth="1"/>
    <col min="14347" max="14470" width="2.125" style="52" customWidth="1"/>
    <col min="14471" max="14591" width="9" style="52"/>
    <col min="14592" max="14601" width="2.125" style="52" customWidth="1"/>
    <col min="14602" max="14602" width="2.5" style="52" customWidth="1"/>
    <col min="14603" max="14726" width="2.125" style="52" customWidth="1"/>
    <col min="14727" max="14847" width="9" style="52"/>
    <col min="14848" max="14857" width="2.125" style="52" customWidth="1"/>
    <col min="14858" max="14858" width="2.5" style="52" customWidth="1"/>
    <col min="14859" max="14982" width="2.125" style="52" customWidth="1"/>
    <col min="14983" max="15103" width="9" style="52"/>
    <col min="15104" max="15113" width="2.125" style="52" customWidth="1"/>
    <col min="15114" max="15114" width="2.5" style="52" customWidth="1"/>
    <col min="15115" max="15238" width="2.125" style="52" customWidth="1"/>
    <col min="15239" max="15359" width="9" style="52"/>
    <col min="15360" max="15369" width="2.125" style="52" customWidth="1"/>
    <col min="15370" max="15370" width="2.5" style="52" customWidth="1"/>
    <col min="15371" max="15494" width="2.125" style="52" customWidth="1"/>
    <col min="15495" max="15615" width="9" style="52"/>
    <col min="15616" max="15625" width="2.125" style="52" customWidth="1"/>
    <col min="15626" max="15626" width="2.5" style="52" customWidth="1"/>
    <col min="15627" max="15750" width="2.125" style="52" customWidth="1"/>
    <col min="15751" max="15871" width="9" style="52"/>
    <col min="15872" max="15881" width="2.125" style="52" customWidth="1"/>
    <col min="15882" max="15882" width="2.5" style="52" customWidth="1"/>
    <col min="15883" max="16006" width="2.125" style="52" customWidth="1"/>
    <col min="16007" max="16127" width="9" style="52"/>
    <col min="16128" max="16137" width="2.125" style="52" customWidth="1"/>
    <col min="16138" max="16138" width="2.5" style="52" customWidth="1"/>
    <col min="16139" max="16262" width="2.125" style="52" customWidth="1"/>
    <col min="16263" max="16384" width="9" style="52"/>
  </cols>
  <sheetData>
    <row r="1" spans="1:108" ht="18" thickBot="1">
      <c r="A1" s="431" t="s">
        <v>565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row>
    <row r="2" spans="1:108" ht="15" customHeight="1" thickTop="1" thickBot="1">
      <c r="A2" s="54"/>
      <c r="B2" s="54"/>
      <c r="C2" s="54"/>
      <c r="D2" s="54"/>
      <c r="E2" s="54"/>
      <c r="F2" s="54"/>
      <c r="G2" s="54"/>
      <c r="H2" s="54"/>
      <c r="I2" s="54"/>
      <c r="J2" s="54"/>
      <c r="K2" s="54"/>
      <c r="L2" s="54"/>
      <c r="M2" s="54"/>
      <c r="N2" s="54"/>
      <c r="O2" s="54"/>
      <c r="P2" s="54"/>
      <c r="Q2" s="54"/>
      <c r="R2" s="54"/>
      <c r="S2" s="54"/>
      <c r="T2" s="54"/>
      <c r="U2" s="54"/>
      <c r="V2" s="875" t="s">
        <v>564</v>
      </c>
      <c r="W2" s="876"/>
      <c r="X2" s="876"/>
      <c r="Y2" s="876"/>
      <c r="Z2" s="876"/>
      <c r="AA2" s="877"/>
      <c r="AB2" s="878" t="s">
        <v>563</v>
      </c>
      <c r="AC2" s="876"/>
      <c r="AD2" s="876"/>
      <c r="AE2" s="876"/>
      <c r="AF2" s="878" t="s">
        <v>562</v>
      </c>
      <c r="AG2" s="876"/>
      <c r="AH2" s="876"/>
      <c r="AI2" s="877"/>
      <c r="AJ2" s="876" t="s">
        <v>561</v>
      </c>
      <c r="AK2" s="876"/>
      <c r="AL2" s="876"/>
      <c r="AM2" s="879"/>
    </row>
    <row r="3" spans="1:108" ht="14.25" thickBot="1">
      <c r="A3" s="54"/>
      <c r="B3" s="54"/>
      <c r="C3" s="54"/>
      <c r="D3" s="54"/>
      <c r="E3" s="54"/>
      <c r="F3" s="54"/>
      <c r="G3" s="54"/>
      <c r="H3" s="54"/>
      <c r="I3" s="54"/>
      <c r="J3" s="54"/>
      <c r="K3" s="54"/>
      <c r="L3" s="54"/>
      <c r="M3" s="54"/>
      <c r="N3" s="54"/>
      <c r="O3" s="54"/>
      <c r="P3" s="54"/>
      <c r="Q3" s="54"/>
      <c r="R3" s="54"/>
      <c r="S3" s="54"/>
      <c r="T3" s="54"/>
      <c r="U3" s="54"/>
      <c r="V3" s="880" t="s">
        <v>560</v>
      </c>
      <c r="W3" s="881"/>
      <c r="X3" s="881"/>
      <c r="Y3" s="881"/>
      <c r="Z3" s="881"/>
      <c r="AA3" s="882"/>
      <c r="AB3" s="883"/>
      <c r="AC3" s="884"/>
      <c r="AD3" s="884"/>
      <c r="AE3" s="885"/>
      <c r="AF3" s="847" t="str">
        <f>'★補助金額算定★(提出不要)'!B10</f>
        <v>A型</v>
      </c>
      <c r="AG3" s="848"/>
      <c r="AH3" s="848"/>
      <c r="AI3" s="849"/>
      <c r="AJ3" s="850"/>
      <c r="AK3" s="851"/>
      <c r="AL3" s="851"/>
      <c r="AM3" s="852"/>
    </row>
    <row r="4" spans="1:108">
      <c r="A4" s="54"/>
      <c r="B4" s="54"/>
      <c r="C4" s="54"/>
      <c r="D4" s="54"/>
      <c r="E4" s="54"/>
      <c r="F4" s="54"/>
      <c r="G4" s="54"/>
      <c r="H4" s="54"/>
      <c r="I4" s="54"/>
      <c r="J4" s="54"/>
      <c r="K4" s="54"/>
      <c r="L4" s="54"/>
      <c r="M4" s="54"/>
      <c r="N4" s="54"/>
      <c r="O4" s="54"/>
      <c r="P4" s="54"/>
      <c r="Q4" s="54"/>
      <c r="R4" s="54"/>
      <c r="S4" s="54"/>
      <c r="T4" s="54"/>
      <c r="U4" s="54"/>
      <c r="V4" s="853" t="s">
        <v>559</v>
      </c>
      <c r="W4" s="854"/>
      <c r="X4" s="854"/>
      <c r="Y4" s="854"/>
      <c r="Z4" s="854"/>
      <c r="AA4" s="855"/>
      <c r="AB4" s="856"/>
      <c r="AC4" s="857"/>
      <c r="AD4" s="857"/>
      <c r="AE4" s="857"/>
      <c r="AF4" s="857"/>
      <c r="AG4" s="857"/>
      <c r="AH4" s="857"/>
      <c r="AI4" s="857"/>
      <c r="AJ4" s="857"/>
      <c r="AK4" s="857"/>
      <c r="AL4" s="857"/>
      <c r="AM4" s="858"/>
    </row>
    <row r="5" spans="1:108" ht="14.25" customHeight="1" thickBot="1">
      <c r="A5" s="54"/>
      <c r="B5" s="54"/>
      <c r="C5" s="54"/>
      <c r="D5" s="54"/>
      <c r="E5" s="54"/>
      <c r="F5" s="54"/>
      <c r="G5" s="54"/>
      <c r="H5" s="54"/>
      <c r="I5" s="54"/>
      <c r="J5" s="54"/>
      <c r="K5" s="54"/>
      <c r="L5" s="54"/>
      <c r="M5" s="54"/>
      <c r="N5" s="54"/>
      <c r="O5" s="54"/>
      <c r="P5" s="54"/>
      <c r="Q5" s="54"/>
      <c r="R5" s="54"/>
      <c r="S5" s="54"/>
      <c r="T5" s="54"/>
      <c r="U5" s="54"/>
      <c r="V5" s="862" t="s">
        <v>558</v>
      </c>
      <c r="W5" s="863"/>
      <c r="X5" s="863"/>
      <c r="Y5" s="863"/>
      <c r="Z5" s="863"/>
      <c r="AA5" s="864"/>
      <c r="AB5" s="859"/>
      <c r="AC5" s="860"/>
      <c r="AD5" s="860"/>
      <c r="AE5" s="860"/>
      <c r="AF5" s="860"/>
      <c r="AG5" s="860"/>
      <c r="AH5" s="860"/>
      <c r="AI5" s="860"/>
      <c r="AJ5" s="860"/>
      <c r="AK5" s="860"/>
      <c r="AL5" s="860"/>
      <c r="AM5" s="861"/>
    </row>
    <row r="6" spans="1:108" ht="14.25" thickTop="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row>
    <row r="7" spans="1:108" ht="13.5" customHeight="1">
      <c r="A7" s="753" t="s">
        <v>557</v>
      </c>
      <c r="B7" s="753"/>
      <c r="C7" s="753"/>
      <c r="D7" s="753"/>
      <c r="E7" s="753"/>
      <c r="F7" s="753"/>
      <c r="G7" s="753"/>
      <c r="H7" s="753"/>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204"/>
      <c r="AP7" s="204"/>
      <c r="AQ7" s="204"/>
      <c r="AR7" s="204"/>
      <c r="AS7" s="204"/>
      <c r="AT7" s="204"/>
      <c r="AU7" s="204"/>
      <c r="AV7" s="204"/>
    </row>
    <row r="8" spans="1:108" ht="13.5" customHeight="1">
      <c r="A8" s="753"/>
      <c r="B8" s="753"/>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3"/>
      <c r="AL8" s="753"/>
      <c r="AM8" s="753"/>
      <c r="AN8" s="753"/>
      <c r="AO8" s="204"/>
      <c r="AP8" s="204"/>
      <c r="AQ8" s="204"/>
      <c r="AR8" s="204"/>
      <c r="AS8" s="204"/>
      <c r="AT8" s="204"/>
      <c r="AU8" s="204"/>
      <c r="AV8" s="204"/>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c r="CV8" s="378"/>
      <c r="CW8" s="378"/>
      <c r="CX8" s="378"/>
      <c r="CY8" s="378"/>
      <c r="CZ8" s="378"/>
      <c r="DA8" s="378"/>
      <c r="DB8" s="378"/>
      <c r="DC8" s="378"/>
      <c r="DD8" s="378"/>
    </row>
    <row r="9" spans="1:108" ht="14.25" thickBot="1">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410"/>
      <c r="AP9" s="410"/>
      <c r="AQ9" s="410"/>
      <c r="AR9" s="410"/>
      <c r="AS9" s="410"/>
      <c r="AT9" s="410"/>
      <c r="AU9" s="410"/>
      <c r="AV9" s="410"/>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row>
    <row r="10" spans="1:108" ht="20.100000000000001" customHeight="1" thickTop="1" thickBot="1">
      <c r="A10" s="892" t="s">
        <v>225</v>
      </c>
      <c r="B10" s="866"/>
      <c r="C10" s="895" t="s">
        <v>226</v>
      </c>
      <c r="D10" s="896"/>
      <c r="E10" s="896"/>
      <c r="F10" s="896"/>
      <c r="G10" s="896"/>
      <c r="H10" s="896"/>
      <c r="I10" s="896"/>
      <c r="J10" s="896"/>
      <c r="K10" s="897"/>
      <c r="L10" s="867" t="s">
        <v>614</v>
      </c>
      <c r="M10" s="865"/>
      <c r="N10" s="865"/>
      <c r="O10" s="901">
        <v>3</v>
      </c>
      <c r="P10" s="901"/>
      <c r="Q10" s="865" t="s">
        <v>556</v>
      </c>
      <c r="R10" s="865"/>
      <c r="S10" s="866"/>
      <c r="T10" s="867" t="s">
        <v>611</v>
      </c>
      <c r="U10" s="865"/>
      <c r="V10" s="865"/>
      <c r="W10" s="901">
        <v>5</v>
      </c>
      <c r="X10" s="901"/>
      <c r="Y10" s="865" t="s">
        <v>556</v>
      </c>
      <c r="Z10" s="865"/>
      <c r="AA10" s="866"/>
      <c r="AB10" s="867" t="s">
        <v>555</v>
      </c>
      <c r="AC10" s="865"/>
      <c r="AD10" s="865"/>
      <c r="AE10" s="865"/>
      <c r="AF10" s="865"/>
      <c r="AG10" s="865"/>
      <c r="AH10" s="865"/>
      <c r="AI10" s="865"/>
      <c r="AJ10" s="865"/>
      <c r="AK10" s="865"/>
      <c r="AL10" s="865"/>
      <c r="AM10" s="865"/>
      <c r="AN10" s="868"/>
      <c r="AO10" s="205"/>
      <c r="AP10" s="205"/>
      <c r="AQ10" s="205"/>
      <c r="AR10" s="205"/>
      <c r="AS10" s="205"/>
      <c r="AT10" s="205"/>
      <c r="AU10" s="205"/>
      <c r="AV10" s="205"/>
      <c r="AW10" s="205"/>
      <c r="AX10" s="205"/>
      <c r="AY10" s="430" t="e">
        <f>EXACT(T20,T48)</f>
        <v>#DIV/0!</v>
      </c>
      <c r="AZ10" s="205"/>
      <c r="BA10" s="205"/>
      <c r="BB10" s="205"/>
      <c r="BC10" s="205"/>
      <c r="BD10" s="205"/>
      <c r="BE10" s="205"/>
      <c r="BF10" s="205"/>
      <c r="BG10" s="205"/>
      <c r="BH10" s="205"/>
      <c r="BI10" s="205"/>
      <c r="BJ10" s="205"/>
      <c r="BK10" s="205"/>
      <c r="BL10" s="205"/>
      <c r="BM10" s="205"/>
      <c r="BN10" s="205"/>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row>
    <row r="11" spans="1:108" ht="20.100000000000001" customHeight="1" thickBot="1">
      <c r="A11" s="893"/>
      <c r="B11" s="894"/>
      <c r="C11" s="898"/>
      <c r="D11" s="899"/>
      <c r="E11" s="899"/>
      <c r="F11" s="899"/>
      <c r="G11" s="899"/>
      <c r="H11" s="899"/>
      <c r="I11" s="899"/>
      <c r="J11" s="899"/>
      <c r="K11" s="900"/>
      <c r="L11" s="872" t="s">
        <v>554</v>
      </c>
      <c r="M11" s="873"/>
      <c r="N11" s="873"/>
      <c r="O11" s="873"/>
      <c r="P11" s="873"/>
      <c r="Q11" s="873"/>
      <c r="R11" s="873"/>
      <c r="S11" s="874"/>
      <c r="T11" s="872" t="s">
        <v>553</v>
      </c>
      <c r="U11" s="873"/>
      <c r="V11" s="873"/>
      <c r="W11" s="873"/>
      <c r="X11" s="873"/>
      <c r="Y11" s="873"/>
      <c r="Z11" s="873"/>
      <c r="AA11" s="874"/>
      <c r="AB11" s="869"/>
      <c r="AC11" s="870"/>
      <c r="AD11" s="870"/>
      <c r="AE11" s="870"/>
      <c r="AF11" s="870"/>
      <c r="AG11" s="870"/>
      <c r="AH11" s="870"/>
      <c r="AI11" s="870"/>
      <c r="AJ11" s="870"/>
      <c r="AK11" s="870"/>
      <c r="AL11" s="870"/>
      <c r="AM11" s="870"/>
      <c r="AN11" s="871"/>
      <c r="AO11" s="205"/>
      <c r="AP11" s="205"/>
      <c r="AQ11" s="205"/>
      <c r="AR11" s="205"/>
      <c r="AS11" s="205"/>
      <c r="AT11" s="205"/>
      <c r="AU11" s="205"/>
      <c r="AV11" s="205"/>
      <c r="AW11" s="205"/>
      <c r="AX11" s="205"/>
      <c r="AY11" s="426" t="s">
        <v>552</v>
      </c>
      <c r="AZ11" s="205"/>
      <c r="BA11" s="205"/>
      <c r="BB11" s="205"/>
      <c r="BC11" s="205"/>
      <c r="BD11" s="205"/>
      <c r="BE11" s="205"/>
      <c r="BF11" s="205"/>
      <c r="BG11" s="205"/>
      <c r="BH11" s="205"/>
      <c r="BI11" s="205"/>
      <c r="BJ11" s="205"/>
      <c r="BK11" s="205"/>
      <c r="BL11" s="205"/>
      <c r="BM11" s="205"/>
      <c r="BN11" s="205"/>
      <c r="BO11" s="378"/>
      <c r="BP11" s="378"/>
      <c r="BQ11" s="378"/>
      <c r="BR11" s="378"/>
      <c r="BS11" s="378"/>
      <c r="BT11" s="378"/>
      <c r="BU11" s="378"/>
      <c r="BV11" s="378"/>
      <c r="BW11" s="378"/>
      <c r="BX11" s="378"/>
      <c r="BY11" s="378"/>
      <c r="BZ11" s="378"/>
      <c r="CA11" s="378"/>
      <c r="CB11" s="378"/>
      <c r="CC11" s="378"/>
      <c r="CD11" s="378"/>
      <c r="CE11" s="378"/>
      <c r="CF11" s="378"/>
      <c r="CG11" s="378"/>
      <c r="CH11" s="378"/>
      <c r="CI11" s="378"/>
      <c r="CJ11" s="378"/>
      <c r="CK11" s="378"/>
      <c r="CL11" s="378"/>
      <c r="CM11" s="378"/>
      <c r="CN11" s="378"/>
      <c r="CO11" s="378"/>
      <c r="CP11" s="378"/>
      <c r="CQ11" s="378"/>
      <c r="CR11" s="378"/>
      <c r="CS11" s="378"/>
      <c r="CT11" s="378"/>
      <c r="CU11" s="378"/>
      <c r="CV11" s="378"/>
    </row>
    <row r="12" spans="1:108" ht="16.5" customHeight="1">
      <c r="A12" s="932" t="s">
        <v>227</v>
      </c>
      <c r="B12" s="933"/>
      <c r="C12" s="429"/>
      <c r="D12" s="428"/>
      <c r="E12" s="428"/>
      <c r="F12" s="428"/>
      <c r="G12" s="428"/>
      <c r="H12" s="428"/>
      <c r="I12" s="428"/>
      <c r="J12" s="428"/>
      <c r="K12" s="427"/>
      <c r="L12" s="922" t="s">
        <v>100</v>
      </c>
      <c r="M12" s="923"/>
      <c r="N12" s="923"/>
      <c r="O12" s="923"/>
      <c r="P12" s="923"/>
      <c r="Q12" s="923"/>
      <c r="R12" s="923"/>
      <c r="S12" s="924"/>
      <c r="T12" s="922" t="s">
        <v>100</v>
      </c>
      <c r="U12" s="923"/>
      <c r="V12" s="923"/>
      <c r="W12" s="923"/>
      <c r="X12" s="923"/>
      <c r="Y12" s="923"/>
      <c r="Z12" s="923"/>
      <c r="AA12" s="924"/>
      <c r="AB12" s="902"/>
      <c r="AC12" s="903"/>
      <c r="AD12" s="903"/>
      <c r="AE12" s="903"/>
      <c r="AF12" s="903"/>
      <c r="AG12" s="903"/>
      <c r="AH12" s="903"/>
      <c r="AI12" s="903"/>
      <c r="AJ12" s="903"/>
      <c r="AK12" s="903"/>
      <c r="AL12" s="903"/>
      <c r="AM12" s="903"/>
      <c r="AN12" s="904"/>
      <c r="AO12" s="205"/>
      <c r="AP12" s="205"/>
      <c r="AQ12" s="205"/>
      <c r="AR12" s="205"/>
      <c r="AS12" s="205"/>
      <c r="AT12" s="205"/>
      <c r="AU12" s="205"/>
      <c r="AV12" s="205"/>
      <c r="AW12" s="205"/>
      <c r="AX12" s="205"/>
      <c r="AY12" s="426" t="s">
        <v>551</v>
      </c>
      <c r="AZ12" s="205"/>
      <c r="BA12" s="205"/>
      <c r="BB12" s="205"/>
      <c r="BC12" s="205"/>
      <c r="BD12" s="205"/>
      <c r="BE12" s="205"/>
      <c r="BF12" s="205"/>
      <c r="BG12" s="410"/>
      <c r="BH12" s="205"/>
      <c r="BI12" s="205"/>
      <c r="BJ12" s="205"/>
      <c r="BK12" s="205"/>
      <c r="BL12" s="205"/>
      <c r="BM12" s="205"/>
      <c r="BN12" s="205"/>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row>
    <row r="13" spans="1:108" ht="16.5" customHeight="1">
      <c r="A13" s="934"/>
      <c r="B13" s="935"/>
      <c r="C13" s="911" t="s">
        <v>228</v>
      </c>
      <c r="D13" s="912"/>
      <c r="E13" s="912"/>
      <c r="F13" s="912"/>
      <c r="G13" s="912"/>
      <c r="H13" s="912"/>
      <c r="I13" s="912"/>
      <c r="J13" s="912"/>
      <c r="K13" s="425" t="s">
        <v>550</v>
      </c>
      <c r="L13" s="918"/>
      <c r="M13" s="919"/>
      <c r="N13" s="919"/>
      <c r="O13" s="919"/>
      <c r="P13" s="919"/>
      <c r="Q13" s="919"/>
      <c r="R13" s="919"/>
      <c r="S13" s="920"/>
      <c r="T13" s="918"/>
      <c r="U13" s="919"/>
      <c r="V13" s="919"/>
      <c r="W13" s="919"/>
      <c r="X13" s="919"/>
      <c r="Y13" s="919"/>
      <c r="Z13" s="919"/>
      <c r="AA13" s="920"/>
      <c r="AB13" s="905"/>
      <c r="AC13" s="906"/>
      <c r="AD13" s="906"/>
      <c r="AE13" s="906"/>
      <c r="AF13" s="906"/>
      <c r="AG13" s="906"/>
      <c r="AH13" s="906"/>
      <c r="AI13" s="906"/>
      <c r="AJ13" s="906"/>
      <c r="AK13" s="906"/>
      <c r="AL13" s="906"/>
      <c r="AM13" s="906"/>
      <c r="AN13" s="907"/>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378"/>
      <c r="BP13" s="378"/>
      <c r="BQ13" s="378"/>
      <c r="BR13" s="378"/>
      <c r="BS13" s="378"/>
      <c r="BT13" s="378"/>
      <c r="BU13" s="378"/>
      <c r="BV13" s="378"/>
      <c r="BW13" s="378"/>
      <c r="BX13" s="378"/>
      <c r="BY13" s="378"/>
      <c r="BZ13" s="378"/>
      <c r="CA13" s="378"/>
      <c r="CB13" s="378"/>
      <c r="CC13" s="378"/>
      <c r="CD13" s="378"/>
      <c r="CE13" s="378"/>
      <c r="CF13" s="378"/>
      <c r="CG13" s="378"/>
      <c r="CH13" s="378"/>
      <c r="CI13" s="378"/>
      <c r="CJ13" s="378"/>
      <c r="CK13" s="378"/>
      <c r="CL13" s="378"/>
      <c r="CM13" s="378"/>
      <c r="CN13" s="378"/>
      <c r="CO13" s="378"/>
      <c r="CP13" s="378"/>
      <c r="CQ13" s="378"/>
      <c r="CR13" s="378"/>
      <c r="CS13" s="378"/>
      <c r="CT13" s="378"/>
      <c r="CU13" s="378"/>
      <c r="CV13" s="378"/>
    </row>
    <row r="14" spans="1:108" ht="16.5" customHeight="1">
      <c r="A14" s="934"/>
      <c r="B14" s="935"/>
      <c r="C14" s="917" t="s">
        <v>229</v>
      </c>
      <c r="D14" s="913"/>
      <c r="E14" s="913"/>
      <c r="F14" s="913"/>
      <c r="G14" s="913"/>
      <c r="H14" s="913"/>
      <c r="I14" s="913"/>
      <c r="J14" s="913"/>
      <c r="K14" s="414" t="s">
        <v>549</v>
      </c>
      <c r="L14" s="914">
        <f>L15</f>
        <v>0</v>
      </c>
      <c r="M14" s="915"/>
      <c r="N14" s="915"/>
      <c r="O14" s="915"/>
      <c r="P14" s="915"/>
      <c r="Q14" s="915"/>
      <c r="R14" s="915"/>
      <c r="S14" s="916"/>
      <c r="T14" s="889" t="e">
        <f>SUM(T15:AA16)</f>
        <v>#DIV/0!</v>
      </c>
      <c r="U14" s="890"/>
      <c r="V14" s="890"/>
      <c r="W14" s="890"/>
      <c r="X14" s="890"/>
      <c r="Y14" s="890"/>
      <c r="Z14" s="890"/>
      <c r="AA14" s="891"/>
      <c r="AB14" s="905"/>
      <c r="AC14" s="906"/>
      <c r="AD14" s="906"/>
      <c r="AE14" s="906"/>
      <c r="AF14" s="906"/>
      <c r="AG14" s="906"/>
      <c r="AH14" s="906"/>
      <c r="AI14" s="906"/>
      <c r="AJ14" s="906"/>
      <c r="AK14" s="906"/>
      <c r="AL14" s="906"/>
      <c r="AM14" s="906"/>
      <c r="AN14" s="907"/>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row>
    <row r="15" spans="1:108" ht="16.5" customHeight="1">
      <c r="A15" s="934"/>
      <c r="B15" s="935"/>
      <c r="C15" s="424"/>
      <c r="D15" s="913" t="s">
        <v>230</v>
      </c>
      <c r="E15" s="913"/>
      <c r="F15" s="913"/>
      <c r="G15" s="913"/>
      <c r="H15" s="913"/>
      <c r="I15" s="913"/>
      <c r="J15" s="913"/>
      <c r="K15" s="414"/>
      <c r="L15" s="886"/>
      <c r="M15" s="887"/>
      <c r="N15" s="887"/>
      <c r="O15" s="887"/>
      <c r="P15" s="887"/>
      <c r="Q15" s="887"/>
      <c r="R15" s="887"/>
      <c r="S15" s="888"/>
      <c r="T15" s="889" t="e">
        <f>'★補助金額算定★(提出不要)'!P15</f>
        <v>#DIV/0!</v>
      </c>
      <c r="U15" s="890"/>
      <c r="V15" s="890"/>
      <c r="W15" s="890"/>
      <c r="X15" s="890"/>
      <c r="Y15" s="890"/>
      <c r="Z15" s="890"/>
      <c r="AA15" s="891"/>
      <c r="AB15" s="905"/>
      <c r="AC15" s="906"/>
      <c r="AD15" s="906"/>
      <c r="AE15" s="906"/>
      <c r="AF15" s="906"/>
      <c r="AG15" s="906"/>
      <c r="AH15" s="906"/>
      <c r="AI15" s="906"/>
      <c r="AJ15" s="906"/>
      <c r="AK15" s="906"/>
      <c r="AL15" s="906"/>
      <c r="AM15" s="906"/>
      <c r="AN15" s="907"/>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row>
    <row r="16" spans="1:108" ht="16.5" customHeight="1">
      <c r="A16" s="934"/>
      <c r="B16" s="935"/>
      <c r="C16" s="415"/>
      <c r="D16" s="913" t="s">
        <v>231</v>
      </c>
      <c r="E16" s="913"/>
      <c r="F16" s="913"/>
      <c r="G16" s="913"/>
      <c r="H16" s="913"/>
      <c r="I16" s="913"/>
      <c r="J16" s="913"/>
      <c r="K16" s="414"/>
      <c r="L16" s="914"/>
      <c r="M16" s="915"/>
      <c r="N16" s="915"/>
      <c r="O16" s="915"/>
      <c r="P16" s="915"/>
      <c r="Q16" s="915"/>
      <c r="R16" s="915"/>
      <c r="S16" s="916"/>
      <c r="T16" s="914"/>
      <c r="U16" s="915"/>
      <c r="V16" s="915"/>
      <c r="W16" s="915"/>
      <c r="X16" s="915"/>
      <c r="Y16" s="915"/>
      <c r="Z16" s="915"/>
      <c r="AA16" s="916"/>
      <c r="AB16" s="905"/>
      <c r="AC16" s="906"/>
      <c r="AD16" s="906"/>
      <c r="AE16" s="906"/>
      <c r="AF16" s="906"/>
      <c r="AG16" s="906"/>
      <c r="AH16" s="906"/>
      <c r="AI16" s="906"/>
      <c r="AJ16" s="906"/>
      <c r="AK16" s="906"/>
      <c r="AL16" s="906"/>
      <c r="AM16" s="906"/>
      <c r="AN16" s="907"/>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8"/>
      <c r="CS16" s="378"/>
      <c r="CT16" s="378"/>
      <c r="CU16" s="378"/>
      <c r="CV16" s="378"/>
    </row>
    <row r="17" spans="1:100" ht="16.5" customHeight="1">
      <c r="A17" s="934"/>
      <c r="B17" s="935"/>
      <c r="C17" s="917" t="s">
        <v>232</v>
      </c>
      <c r="D17" s="913"/>
      <c r="E17" s="913"/>
      <c r="F17" s="913"/>
      <c r="G17" s="913"/>
      <c r="H17" s="913"/>
      <c r="I17" s="913"/>
      <c r="J17" s="913"/>
      <c r="K17" s="414" t="s">
        <v>548</v>
      </c>
      <c r="L17" s="886"/>
      <c r="M17" s="887"/>
      <c r="N17" s="887"/>
      <c r="O17" s="887"/>
      <c r="P17" s="887"/>
      <c r="Q17" s="887"/>
      <c r="R17" s="887"/>
      <c r="S17" s="888"/>
      <c r="T17" s="886"/>
      <c r="U17" s="887"/>
      <c r="V17" s="887"/>
      <c r="W17" s="887"/>
      <c r="X17" s="887"/>
      <c r="Y17" s="887"/>
      <c r="Z17" s="887"/>
      <c r="AA17" s="888"/>
      <c r="AB17" s="905"/>
      <c r="AC17" s="906"/>
      <c r="AD17" s="906"/>
      <c r="AE17" s="906"/>
      <c r="AF17" s="906"/>
      <c r="AG17" s="906"/>
      <c r="AH17" s="906"/>
      <c r="AI17" s="906"/>
      <c r="AJ17" s="906"/>
      <c r="AK17" s="906"/>
      <c r="AL17" s="906"/>
      <c r="AM17" s="906"/>
      <c r="AN17" s="907"/>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row>
    <row r="18" spans="1:100" ht="16.5" customHeight="1">
      <c r="A18" s="934"/>
      <c r="B18" s="935"/>
      <c r="C18" s="917" t="s">
        <v>233</v>
      </c>
      <c r="D18" s="913"/>
      <c r="E18" s="913"/>
      <c r="F18" s="913"/>
      <c r="G18" s="913"/>
      <c r="H18" s="913"/>
      <c r="I18" s="913"/>
      <c r="J18" s="913"/>
      <c r="K18" s="414" t="s">
        <v>547</v>
      </c>
      <c r="L18" s="886"/>
      <c r="M18" s="887"/>
      <c r="N18" s="887"/>
      <c r="O18" s="887"/>
      <c r="P18" s="887"/>
      <c r="Q18" s="887"/>
      <c r="R18" s="887"/>
      <c r="S18" s="888"/>
      <c r="T18" s="886"/>
      <c r="U18" s="887"/>
      <c r="V18" s="887"/>
      <c r="W18" s="887"/>
      <c r="X18" s="887"/>
      <c r="Y18" s="887"/>
      <c r="Z18" s="887"/>
      <c r="AA18" s="888"/>
      <c r="AB18" s="905"/>
      <c r="AC18" s="906"/>
      <c r="AD18" s="906"/>
      <c r="AE18" s="906"/>
      <c r="AF18" s="906"/>
      <c r="AG18" s="906"/>
      <c r="AH18" s="906"/>
      <c r="AI18" s="906"/>
      <c r="AJ18" s="906"/>
      <c r="AK18" s="906"/>
      <c r="AL18" s="906"/>
      <c r="AM18" s="906"/>
      <c r="AN18" s="907"/>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row>
    <row r="19" spans="1:100" ht="31.5" customHeight="1">
      <c r="A19" s="934"/>
      <c r="B19" s="935"/>
      <c r="C19" s="926" t="s">
        <v>546</v>
      </c>
      <c r="D19" s="927"/>
      <c r="E19" s="927"/>
      <c r="F19" s="927"/>
      <c r="G19" s="927"/>
      <c r="H19" s="927"/>
      <c r="I19" s="927"/>
      <c r="J19" s="927"/>
      <c r="K19" s="413" t="s">
        <v>545</v>
      </c>
      <c r="L19" s="886"/>
      <c r="M19" s="887"/>
      <c r="N19" s="887"/>
      <c r="O19" s="887"/>
      <c r="P19" s="887"/>
      <c r="Q19" s="887"/>
      <c r="R19" s="887"/>
      <c r="S19" s="888"/>
      <c r="T19" s="886"/>
      <c r="U19" s="887"/>
      <c r="V19" s="887"/>
      <c r="W19" s="887"/>
      <c r="X19" s="887"/>
      <c r="Y19" s="887"/>
      <c r="Z19" s="887"/>
      <c r="AA19" s="888"/>
      <c r="AB19" s="905"/>
      <c r="AC19" s="906"/>
      <c r="AD19" s="906"/>
      <c r="AE19" s="906"/>
      <c r="AF19" s="906"/>
      <c r="AG19" s="906"/>
      <c r="AH19" s="906"/>
      <c r="AI19" s="906"/>
      <c r="AJ19" s="906"/>
      <c r="AK19" s="906"/>
      <c r="AL19" s="906"/>
      <c r="AM19" s="906"/>
      <c r="AN19" s="907"/>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row>
    <row r="20" spans="1:100" ht="29.25" customHeight="1" thickBot="1">
      <c r="A20" s="936"/>
      <c r="B20" s="937"/>
      <c r="C20" s="949" t="s">
        <v>544</v>
      </c>
      <c r="D20" s="950"/>
      <c r="E20" s="950"/>
      <c r="F20" s="950"/>
      <c r="G20" s="950"/>
      <c r="H20" s="950"/>
      <c r="I20" s="950"/>
      <c r="J20" s="950"/>
      <c r="K20" s="951"/>
      <c r="L20" s="952">
        <f>SUM(L13:S14,L17:S19)</f>
        <v>0</v>
      </c>
      <c r="M20" s="953"/>
      <c r="N20" s="953"/>
      <c r="O20" s="953"/>
      <c r="P20" s="953"/>
      <c r="Q20" s="953"/>
      <c r="R20" s="953"/>
      <c r="S20" s="954"/>
      <c r="T20" s="952" t="e">
        <f>SUM(T13:AA14,T17:AA19)</f>
        <v>#DIV/0!</v>
      </c>
      <c r="U20" s="953"/>
      <c r="V20" s="953"/>
      <c r="W20" s="953"/>
      <c r="X20" s="953"/>
      <c r="Y20" s="953"/>
      <c r="Z20" s="953"/>
      <c r="AA20" s="954"/>
      <c r="AB20" s="908"/>
      <c r="AC20" s="909"/>
      <c r="AD20" s="909"/>
      <c r="AE20" s="909"/>
      <c r="AF20" s="909"/>
      <c r="AG20" s="909"/>
      <c r="AH20" s="909"/>
      <c r="AI20" s="909"/>
      <c r="AJ20" s="909"/>
      <c r="AK20" s="909"/>
      <c r="AL20" s="909"/>
      <c r="AM20" s="909"/>
      <c r="AN20" s="910"/>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row>
    <row r="21" spans="1:100" ht="16.5" customHeight="1">
      <c r="A21" s="938" t="s">
        <v>234</v>
      </c>
      <c r="B21" s="939"/>
      <c r="C21" s="944" t="s">
        <v>235</v>
      </c>
      <c r="D21" s="945"/>
      <c r="E21" s="945"/>
      <c r="F21" s="945"/>
      <c r="G21" s="945"/>
      <c r="H21" s="945"/>
      <c r="I21" s="945"/>
      <c r="J21" s="945"/>
      <c r="K21" s="423" t="s">
        <v>543</v>
      </c>
      <c r="L21" s="946">
        <f>SUM(L22,L26:S27)</f>
        <v>0</v>
      </c>
      <c r="M21" s="947"/>
      <c r="N21" s="947"/>
      <c r="O21" s="947"/>
      <c r="P21" s="947"/>
      <c r="Q21" s="947"/>
      <c r="R21" s="947"/>
      <c r="S21" s="948"/>
      <c r="T21" s="946">
        <f>SUM(T22,T26:AA27)</f>
        <v>0</v>
      </c>
      <c r="U21" s="947"/>
      <c r="V21" s="947"/>
      <c r="W21" s="947"/>
      <c r="X21" s="947"/>
      <c r="Y21" s="947"/>
      <c r="Z21" s="947"/>
      <c r="AA21" s="948"/>
      <c r="AB21" s="422"/>
      <c r="AC21" s="959" t="s">
        <v>628</v>
      </c>
      <c r="AD21" s="960"/>
      <c r="AE21" s="960"/>
      <c r="AF21" s="960"/>
      <c r="AG21" s="960"/>
      <c r="AH21" s="960"/>
      <c r="AI21" s="960"/>
      <c r="AJ21" s="960"/>
      <c r="AK21" s="960"/>
      <c r="AL21" s="960"/>
      <c r="AM21" s="960"/>
      <c r="AN21" s="421"/>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c r="CK21" s="378"/>
      <c r="CL21" s="378"/>
      <c r="CM21" s="378"/>
      <c r="CN21" s="378"/>
      <c r="CO21" s="378"/>
      <c r="CP21" s="378"/>
      <c r="CQ21" s="378"/>
      <c r="CR21" s="378"/>
      <c r="CS21" s="378"/>
      <c r="CT21" s="378"/>
      <c r="CU21" s="378"/>
      <c r="CV21" s="378"/>
    </row>
    <row r="22" spans="1:100" ht="16.5" customHeight="1">
      <c r="A22" s="940"/>
      <c r="B22" s="941"/>
      <c r="C22" s="415"/>
      <c r="D22" s="925" t="s">
        <v>236</v>
      </c>
      <c r="E22" s="925"/>
      <c r="F22" s="925"/>
      <c r="G22" s="925"/>
      <c r="H22" s="925"/>
      <c r="I22" s="925"/>
      <c r="J22" s="925"/>
      <c r="K22" s="414" t="s">
        <v>542</v>
      </c>
      <c r="L22" s="914">
        <f>SUM(L23:S25)</f>
        <v>0</v>
      </c>
      <c r="M22" s="915"/>
      <c r="N22" s="915"/>
      <c r="O22" s="915"/>
      <c r="P22" s="915"/>
      <c r="Q22" s="915"/>
      <c r="R22" s="915"/>
      <c r="S22" s="916"/>
      <c r="T22" s="914">
        <f>SUM(T23:AA25)</f>
        <v>0</v>
      </c>
      <c r="U22" s="915"/>
      <c r="V22" s="915"/>
      <c r="W22" s="915"/>
      <c r="X22" s="915"/>
      <c r="Y22" s="915"/>
      <c r="Z22" s="915"/>
      <c r="AA22" s="916"/>
      <c r="AB22" s="412"/>
      <c r="AC22" s="928" t="s">
        <v>541</v>
      </c>
      <c r="AD22" s="929"/>
      <c r="AE22" s="929"/>
      <c r="AF22" s="929"/>
      <c r="AG22" s="929"/>
      <c r="AH22" s="929"/>
      <c r="AI22" s="929"/>
      <c r="AJ22" s="961">
        <f>'第３－２号様式'!J23</f>
        <v>0</v>
      </c>
      <c r="AK22" s="961"/>
      <c r="AL22" s="931" t="s">
        <v>537</v>
      </c>
      <c r="AM22" s="931"/>
      <c r="AN22" s="409"/>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row>
    <row r="23" spans="1:100" ht="16.5" customHeight="1">
      <c r="A23" s="940"/>
      <c r="B23" s="941"/>
      <c r="C23" s="415"/>
      <c r="D23" s="420"/>
      <c r="E23" s="913" t="s">
        <v>237</v>
      </c>
      <c r="F23" s="913"/>
      <c r="G23" s="913"/>
      <c r="H23" s="913"/>
      <c r="I23" s="913"/>
      <c r="J23" s="913"/>
      <c r="K23" s="414"/>
      <c r="L23" s="886"/>
      <c r="M23" s="887"/>
      <c r="N23" s="887"/>
      <c r="O23" s="887"/>
      <c r="P23" s="887"/>
      <c r="Q23" s="887"/>
      <c r="R23" s="887"/>
      <c r="S23" s="888"/>
      <c r="T23" s="886"/>
      <c r="U23" s="887"/>
      <c r="V23" s="887"/>
      <c r="W23" s="887"/>
      <c r="X23" s="887"/>
      <c r="Y23" s="887"/>
      <c r="Z23" s="887"/>
      <c r="AA23" s="888"/>
      <c r="AB23" s="412"/>
      <c r="AC23" s="958" t="s">
        <v>540</v>
      </c>
      <c r="AD23" s="906"/>
      <c r="AE23" s="906"/>
      <c r="AF23" s="906"/>
      <c r="AG23" s="906"/>
      <c r="AH23" s="906"/>
      <c r="AI23" s="906"/>
      <c r="AJ23" s="930"/>
      <c r="AK23" s="930"/>
      <c r="AL23" s="931" t="s">
        <v>537</v>
      </c>
      <c r="AM23" s="931"/>
      <c r="AN23" s="409"/>
      <c r="AO23" s="205" t="s">
        <v>612</v>
      </c>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378"/>
      <c r="BP23" s="378"/>
      <c r="BQ23" s="378"/>
      <c r="BR23" s="378"/>
      <c r="BS23" s="378"/>
      <c r="BT23" s="378"/>
      <c r="BU23" s="378"/>
      <c r="BV23" s="378"/>
      <c r="BW23" s="378"/>
      <c r="BX23" s="378"/>
      <c r="BY23" s="378"/>
      <c r="BZ23" s="378"/>
      <c r="CA23" s="378"/>
      <c r="CB23" s="378"/>
      <c r="CC23" s="378"/>
      <c r="CD23" s="378"/>
      <c r="CE23" s="378"/>
      <c r="CF23" s="378"/>
      <c r="CG23" s="378"/>
      <c r="CH23" s="378"/>
      <c r="CI23" s="378"/>
      <c r="CJ23" s="378"/>
      <c r="CK23" s="378"/>
      <c r="CL23" s="378"/>
      <c r="CM23" s="378"/>
      <c r="CN23" s="378"/>
      <c r="CO23" s="378"/>
      <c r="CP23" s="378"/>
      <c r="CQ23" s="378"/>
      <c r="CR23" s="378"/>
      <c r="CS23" s="378"/>
      <c r="CT23" s="378"/>
      <c r="CU23" s="378"/>
      <c r="CV23" s="378"/>
    </row>
    <row r="24" spans="1:100" ht="16.5" customHeight="1">
      <c r="A24" s="940"/>
      <c r="B24" s="941"/>
      <c r="C24" s="415"/>
      <c r="D24" s="420"/>
      <c r="E24" s="913" t="s">
        <v>163</v>
      </c>
      <c r="F24" s="913"/>
      <c r="G24" s="913"/>
      <c r="H24" s="913"/>
      <c r="I24" s="913"/>
      <c r="J24" s="913"/>
      <c r="K24" s="414"/>
      <c r="L24" s="886"/>
      <c r="M24" s="887"/>
      <c r="N24" s="887"/>
      <c r="O24" s="887"/>
      <c r="P24" s="887"/>
      <c r="Q24" s="887"/>
      <c r="R24" s="887"/>
      <c r="S24" s="888"/>
      <c r="T24" s="886"/>
      <c r="U24" s="887"/>
      <c r="V24" s="887"/>
      <c r="W24" s="887"/>
      <c r="X24" s="887"/>
      <c r="Y24" s="887"/>
      <c r="Z24" s="887"/>
      <c r="AA24" s="888"/>
      <c r="AB24" s="412"/>
      <c r="AC24" s="928" t="s">
        <v>539</v>
      </c>
      <c r="AD24" s="929"/>
      <c r="AE24" s="929"/>
      <c r="AF24" s="929"/>
      <c r="AG24" s="929"/>
      <c r="AH24" s="929"/>
      <c r="AI24" s="929"/>
      <c r="AJ24" s="930">
        <f>'第３－２号様式'!K23</f>
        <v>0</v>
      </c>
      <c r="AK24" s="930"/>
      <c r="AL24" s="931" t="s">
        <v>537</v>
      </c>
      <c r="AM24" s="931"/>
      <c r="AN24" s="409"/>
      <c r="AO24" s="205" t="s">
        <v>613</v>
      </c>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row>
    <row r="25" spans="1:100" ht="16.5" customHeight="1" thickBot="1">
      <c r="A25" s="940"/>
      <c r="B25" s="941"/>
      <c r="C25" s="415"/>
      <c r="D25" s="420"/>
      <c r="E25" s="913" t="s">
        <v>238</v>
      </c>
      <c r="F25" s="913"/>
      <c r="G25" s="913"/>
      <c r="H25" s="913"/>
      <c r="I25" s="913"/>
      <c r="J25" s="913"/>
      <c r="K25" s="414"/>
      <c r="L25" s="886"/>
      <c r="M25" s="887"/>
      <c r="N25" s="887"/>
      <c r="O25" s="887"/>
      <c r="P25" s="887"/>
      <c r="Q25" s="887"/>
      <c r="R25" s="887"/>
      <c r="S25" s="888"/>
      <c r="T25" s="886"/>
      <c r="U25" s="887"/>
      <c r="V25" s="887"/>
      <c r="W25" s="887"/>
      <c r="X25" s="887"/>
      <c r="Y25" s="887"/>
      <c r="Z25" s="887"/>
      <c r="AA25" s="888"/>
      <c r="AB25" s="412"/>
      <c r="AC25" s="955" t="s">
        <v>538</v>
      </c>
      <c r="AD25" s="909"/>
      <c r="AE25" s="909"/>
      <c r="AF25" s="909"/>
      <c r="AG25" s="909"/>
      <c r="AH25" s="909"/>
      <c r="AI25" s="909"/>
      <c r="AJ25" s="956">
        <f>SUM(AJ22,AJ24)</f>
        <v>0</v>
      </c>
      <c r="AK25" s="956"/>
      <c r="AL25" s="957" t="s">
        <v>537</v>
      </c>
      <c r="AM25" s="957"/>
      <c r="AN25" s="409"/>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378"/>
      <c r="BP25" s="378"/>
      <c r="BQ25" s="378"/>
      <c r="BR25" s="378"/>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row>
    <row r="26" spans="1:100" ht="16.5" customHeight="1">
      <c r="A26" s="940"/>
      <c r="B26" s="941"/>
      <c r="C26" s="415"/>
      <c r="D26" s="925" t="s">
        <v>239</v>
      </c>
      <c r="E26" s="925"/>
      <c r="F26" s="925"/>
      <c r="G26" s="925"/>
      <c r="H26" s="925"/>
      <c r="I26" s="925"/>
      <c r="J26" s="925"/>
      <c r="K26" s="414" t="s">
        <v>536</v>
      </c>
      <c r="L26" s="886"/>
      <c r="M26" s="887"/>
      <c r="N26" s="887"/>
      <c r="O26" s="887"/>
      <c r="P26" s="887"/>
      <c r="Q26" s="887"/>
      <c r="R26" s="887"/>
      <c r="S26" s="888"/>
      <c r="T26" s="886"/>
      <c r="U26" s="887"/>
      <c r="V26" s="887"/>
      <c r="W26" s="887"/>
      <c r="X26" s="887"/>
      <c r="Y26" s="887"/>
      <c r="Z26" s="887"/>
      <c r="AA26" s="888"/>
      <c r="AB26" s="412"/>
      <c r="AC26" s="410"/>
      <c r="AD26" s="410"/>
      <c r="AE26" s="410"/>
      <c r="AF26" s="410"/>
      <c r="AG26" s="410"/>
      <c r="AH26" s="410"/>
      <c r="AI26" s="410"/>
      <c r="AJ26" s="410"/>
      <c r="AK26" s="410"/>
      <c r="AL26" s="410"/>
      <c r="AM26" s="410"/>
      <c r="AN26" s="409"/>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378"/>
      <c r="BP26" s="378"/>
      <c r="BQ26" s="378"/>
      <c r="BR26" s="378"/>
      <c r="BS26" s="378"/>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378"/>
      <c r="CU26" s="378"/>
      <c r="CV26" s="378"/>
    </row>
    <row r="27" spans="1:100" ht="16.5" customHeight="1">
      <c r="A27" s="940"/>
      <c r="B27" s="941"/>
      <c r="C27" s="415"/>
      <c r="D27" s="925" t="s">
        <v>240</v>
      </c>
      <c r="E27" s="925"/>
      <c r="F27" s="925"/>
      <c r="G27" s="925"/>
      <c r="H27" s="925"/>
      <c r="I27" s="925"/>
      <c r="J27" s="925"/>
      <c r="K27" s="414"/>
      <c r="L27" s="886"/>
      <c r="M27" s="887"/>
      <c r="N27" s="887"/>
      <c r="O27" s="887"/>
      <c r="P27" s="887"/>
      <c r="Q27" s="887"/>
      <c r="R27" s="887"/>
      <c r="S27" s="888"/>
      <c r="T27" s="886"/>
      <c r="U27" s="887"/>
      <c r="V27" s="887"/>
      <c r="W27" s="887"/>
      <c r="X27" s="887"/>
      <c r="Y27" s="887"/>
      <c r="Z27" s="887"/>
      <c r="AA27" s="888"/>
      <c r="AB27" s="412"/>
      <c r="AC27" s="962" t="s">
        <v>535</v>
      </c>
      <c r="AD27" s="962"/>
      <c r="AE27" s="962"/>
      <c r="AF27" s="962"/>
      <c r="AG27" s="962"/>
      <c r="AH27" s="962"/>
      <c r="AI27" s="962"/>
      <c r="AJ27" s="962"/>
      <c r="AK27" s="962"/>
      <c r="AL27" s="418"/>
      <c r="AM27" s="418"/>
      <c r="AN27" s="409"/>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row>
    <row r="28" spans="1:100" ht="16.5" customHeight="1">
      <c r="A28" s="940"/>
      <c r="B28" s="941"/>
      <c r="C28" s="917" t="s">
        <v>241</v>
      </c>
      <c r="D28" s="913"/>
      <c r="E28" s="913"/>
      <c r="F28" s="913"/>
      <c r="G28" s="913"/>
      <c r="H28" s="913"/>
      <c r="I28" s="913"/>
      <c r="J28" s="913"/>
      <c r="K28" s="414" t="s">
        <v>534</v>
      </c>
      <c r="L28" s="914">
        <f>SUM(L29:S31)</f>
        <v>0</v>
      </c>
      <c r="M28" s="915"/>
      <c r="N28" s="915"/>
      <c r="O28" s="915"/>
      <c r="P28" s="915"/>
      <c r="Q28" s="915"/>
      <c r="R28" s="915"/>
      <c r="S28" s="916"/>
      <c r="T28" s="914">
        <f>SUM(T29:AA31)</f>
        <v>0</v>
      </c>
      <c r="U28" s="915"/>
      <c r="V28" s="915"/>
      <c r="W28" s="915"/>
      <c r="X28" s="915"/>
      <c r="Y28" s="915"/>
      <c r="Z28" s="915"/>
      <c r="AA28" s="916"/>
      <c r="AB28" s="412"/>
      <c r="AC28" s="419"/>
      <c r="AD28" s="962" t="s">
        <v>533</v>
      </c>
      <c r="AE28" s="962"/>
      <c r="AF28" s="962"/>
      <c r="AG28" s="962"/>
      <c r="AH28" s="962"/>
      <c r="AI28" s="962"/>
      <c r="AJ28" s="962"/>
      <c r="AK28" s="418"/>
      <c r="AL28" s="418"/>
      <c r="AM28" s="418"/>
      <c r="AN28" s="409"/>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row>
    <row r="29" spans="1:100" ht="16.5" customHeight="1" thickBot="1">
      <c r="A29" s="940"/>
      <c r="B29" s="941"/>
      <c r="C29" s="415"/>
      <c r="D29" s="921" t="s">
        <v>242</v>
      </c>
      <c r="E29" s="921"/>
      <c r="F29" s="921"/>
      <c r="G29" s="921"/>
      <c r="H29" s="921"/>
      <c r="I29" s="921"/>
      <c r="J29" s="921"/>
      <c r="K29" s="414"/>
      <c r="L29" s="886"/>
      <c r="M29" s="887"/>
      <c r="N29" s="887"/>
      <c r="O29" s="887"/>
      <c r="P29" s="887"/>
      <c r="Q29" s="887"/>
      <c r="R29" s="887"/>
      <c r="S29" s="888"/>
      <c r="T29" s="886"/>
      <c r="U29" s="887"/>
      <c r="V29" s="887"/>
      <c r="W29" s="887"/>
      <c r="X29" s="887"/>
      <c r="Y29" s="887"/>
      <c r="Z29" s="887"/>
      <c r="AA29" s="888"/>
      <c r="AB29" s="412"/>
      <c r="AC29" s="410"/>
      <c r="AD29" s="410"/>
      <c r="AE29" s="963">
        <f>T22</f>
        <v>0</v>
      </c>
      <c r="AF29" s="963"/>
      <c r="AG29" s="963"/>
      <c r="AH29" s="963"/>
      <c r="AI29" s="963"/>
      <c r="AJ29" s="963"/>
      <c r="AK29" s="416" t="s">
        <v>100</v>
      </c>
      <c r="AL29" s="410"/>
      <c r="AM29" s="410"/>
      <c r="AN29" s="409"/>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378"/>
      <c r="BP29" s="378"/>
      <c r="BQ29" s="378"/>
      <c r="BR29" s="378"/>
      <c r="BS29" s="378"/>
      <c r="BT29" s="378"/>
      <c r="BU29" s="378"/>
      <c r="BV29" s="378"/>
      <c r="BW29" s="378"/>
      <c r="BX29" s="378"/>
      <c r="BY29" s="378"/>
      <c r="BZ29" s="378"/>
      <c r="CA29" s="378"/>
      <c r="CB29" s="378"/>
      <c r="CC29" s="378"/>
      <c r="CD29" s="378"/>
      <c r="CE29" s="378"/>
      <c r="CF29" s="378"/>
      <c r="CG29" s="378"/>
      <c r="CH29" s="378"/>
      <c r="CI29" s="378"/>
      <c r="CJ29" s="378"/>
      <c r="CK29" s="378"/>
      <c r="CL29" s="378"/>
      <c r="CM29" s="378"/>
      <c r="CN29" s="378"/>
      <c r="CO29" s="378"/>
      <c r="CP29" s="378"/>
      <c r="CQ29" s="378"/>
      <c r="CR29" s="378"/>
      <c r="CS29" s="378"/>
      <c r="CT29" s="378"/>
      <c r="CU29" s="378"/>
      <c r="CV29" s="378"/>
    </row>
    <row r="30" spans="1:100" ht="16.5" customHeight="1">
      <c r="A30" s="940"/>
      <c r="B30" s="941"/>
      <c r="C30" s="415"/>
      <c r="D30" s="921" t="s">
        <v>171</v>
      </c>
      <c r="E30" s="921"/>
      <c r="F30" s="921"/>
      <c r="G30" s="921"/>
      <c r="H30" s="921"/>
      <c r="I30" s="921"/>
      <c r="J30" s="921"/>
      <c r="K30" s="414"/>
      <c r="L30" s="886"/>
      <c r="M30" s="887"/>
      <c r="N30" s="887"/>
      <c r="O30" s="887"/>
      <c r="P30" s="887"/>
      <c r="Q30" s="887"/>
      <c r="R30" s="887"/>
      <c r="S30" s="888"/>
      <c r="T30" s="886"/>
      <c r="U30" s="887"/>
      <c r="V30" s="887"/>
      <c r="W30" s="887"/>
      <c r="X30" s="887"/>
      <c r="Y30" s="887"/>
      <c r="Z30" s="887"/>
      <c r="AA30" s="888"/>
      <c r="AB30" s="412"/>
      <c r="AC30" s="417"/>
      <c r="AD30" s="964" t="s">
        <v>532</v>
      </c>
      <c r="AE30" s="964"/>
      <c r="AF30" s="964"/>
      <c r="AG30" s="964"/>
      <c r="AH30" s="964"/>
      <c r="AI30" s="964"/>
      <c r="AJ30" s="964"/>
      <c r="AK30" s="964"/>
      <c r="AL30" s="410"/>
      <c r="AM30" s="410"/>
      <c r="AN30" s="409"/>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378"/>
      <c r="BP30" s="378"/>
      <c r="BQ30" s="378"/>
      <c r="BR30" s="378"/>
      <c r="BS30" s="378"/>
      <c r="BT30" s="378"/>
      <c r="BU30" s="378"/>
      <c r="BV30" s="378"/>
      <c r="BW30" s="378"/>
      <c r="BX30" s="378"/>
      <c r="BY30" s="378"/>
      <c r="BZ30" s="378"/>
      <c r="CA30" s="378"/>
      <c r="CB30" s="378"/>
      <c r="CC30" s="378"/>
      <c r="CD30" s="378"/>
      <c r="CE30" s="378"/>
      <c r="CF30" s="378"/>
      <c r="CG30" s="378"/>
      <c r="CH30" s="378"/>
      <c r="CI30" s="378"/>
      <c r="CJ30" s="378"/>
      <c r="CK30" s="378"/>
      <c r="CL30" s="378"/>
      <c r="CM30" s="378"/>
      <c r="CN30" s="378"/>
      <c r="CO30" s="378"/>
      <c r="CP30" s="378"/>
      <c r="CQ30" s="378"/>
      <c r="CR30" s="378"/>
      <c r="CS30" s="378"/>
      <c r="CT30" s="378"/>
      <c r="CU30" s="378"/>
      <c r="CV30" s="378"/>
    </row>
    <row r="31" spans="1:100" ht="16.5" customHeight="1" thickBot="1">
      <c r="A31" s="940"/>
      <c r="B31" s="941"/>
      <c r="C31" s="415"/>
      <c r="D31" s="921" t="s">
        <v>172</v>
      </c>
      <c r="E31" s="921"/>
      <c r="F31" s="921"/>
      <c r="G31" s="921"/>
      <c r="H31" s="921"/>
      <c r="I31" s="921"/>
      <c r="J31" s="921"/>
      <c r="K31" s="414"/>
      <c r="L31" s="886"/>
      <c r="M31" s="887"/>
      <c r="N31" s="887"/>
      <c r="O31" s="887"/>
      <c r="P31" s="887"/>
      <c r="Q31" s="887"/>
      <c r="R31" s="887"/>
      <c r="S31" s="888"/>
      <c r="T31" s="886"/>
      <c r="U31" s="887"/>
      <c r="V31" s="887"/>
      <c r="W31" s="887"/>
      <c r="X31" s="887"/>
      <c r="Y31" s="887"/>
      <c r="Z31" s="887"/>
      <c r="AA31" s="888"/>
      <c r="AB31" s="412"/>
      <c r="AC31" s="410"/>
      <c r="AD31" s="410"/>
      <c r="AE31" s="963" t="e">
        <f>AE29/AJ22</f>
        <v>#DIV/0!</v>
      </c>
      <c r="AF31" s="963"/>
      <c r="AG31" s="963"/>
      <c r="AH31" s="963"/>
      <c r="AI31" s="963"/>
      <c r="AJ31" s="963"/>
      <c r="AK31" s="416" t="s">
        <v>100</v>
      </c>
      <c r="AL31" s="410"/>
      <c r="AM31" s="410"/>
      <c r="AN31" s="409"/>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378"/>
      <c r="BP31" s="378"/>
      <c r="BQ31" s="378"/>
      <c r="BR31" s="378"/>
      <c r="BS31" s="378"/>
      <c r="BT31" s="378"/>
      <c r="BU31" s="378"/>
      <c r="BV31" s="378"/>
      <c r="BW31" s="378"/>
      <c r="BX31" s="378"/>
      <c r="BY31" s="378"/>
      <c r="BZ31" s="378"/>
      <c r="CA31" s="378"/>
      <c r="CB31" s="378"/>
      <c r="CC31" s="378"/>
      <c r="CD31" s="378"/>
      <c r="CE31" s="378"/>
      <c r="CF31" s="378"/>
      <c r="CG31" s="378"/>
      <c r="CH31" s="378"/>
      <c r="CI31" s="378"/>
      <c r="CJ31" s="378"/>
      <c r="CK31" s="378"/>
      <c r="CL31" s="378"/>
      <c r="CM31" s="378"/>
      <c r="CN31" s="378"/>
      <c r="CO31" s="378"/>
      <c r="CP31" s="378"/>
      <c r="CQ31" s="378"/>
      <c r="CR31" s="378"/>
      <c r="CS31" s="378"/>
      <c r="CT31" s="378"/>
      <c r="CU31" s="378"/>
      <c r="CV31" s="378"/>
    </row>
    <row r="32" spans="1:100" ht="16.5" customHeight="1">
      <c r="A32" s="940"/>
      <c r="B32" s="941"/>
      <c r="C32" s="917" t="s">
        <v>243</v>
      </c>
      <c r="D32" s="913"/>
      <c r="E32" s="913"/>
      <c r="F32" s="913"/>
      <c r="G32" s="913"/>
      <c r="H32" s="913"/>
      <c r="I32" s="913"/>
      <c r="J32" s="913"/>
      <c r="K32" s="414" t="s">
        <v>531</v>
      </c>
      <c r="L32" s="914">
        <f>SUM(L33:S43)</f>
        <v>0</v>
      </c>
      <c r="M32" s="915"/>
      <c r="N32" s="915"/>
      <c r="O32" s="915"/>
      <c r="P32" s="915"/>
      <c r="Q32" s="915"/>
      <c r="R32" s="915"/>
      <c r="S32" s="916"/>
      <c r="T32" s="914">
        <f>SUM(T33:AA43)</f>
        <v>0</v>
      </c>
      <c r="U32" s="915"/>
      <c r="V32" s="915"/>
      <c r="W32" s="915"/>
      <c r="X32" s="915"/>
      <c r="Y32" s="915"/>
      <c r="Z32" s="915"/>
      <c r="AA32" s="916"/>
      <c r="AB32" s="412"/>
      <c r="AC32" s="410"/>
      <c r="AD32" s="418"/>
      <c r="AE32" s="418"/>
      <c r="AF32" s="418"/>
      <c r="AG32" s="418"/>
      <c r="AH32" s="418"/>
      <c r="AI32" s="418"/>
      <c r="AJ32" s="418"/>
      <c r="AK32" s="410"/>
      <c r="AL32" s="410"/>
      <c r="AM32" s="410"/>
      <c r="AN32" s="409"/>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78"/>
      <c r="CT32" s="378"/>
      <c r="CU32" s="378"/>
      <c r="CV32" s="378"/>
    </row>
    <row r="33" spans="1:100" ht="16.5" customHeight="1">
      <c r="A33" s="940"/>
      <c r="B33" s="941"/>
      <c r="C33" s="415"/>
      <c r="D33" s="921" t="s">
        <v>175</v>
      </c>
      <c r="E33" s="921"/>
      <c r="F33" s="921"/>
      <c r="G33" s="921"/>
      <c r="H33" s="921"/>
      <c r="I33" s="921"/>
      <c r="J33" s="921"/>
      <c r="K33" s="414"/>
      <c r="L33" s="886"/>
      <c r="M33" s="887"/>
      <c r="N33" s="887"/>
      <c r="O33" s="887"/>
      <c r="P33" s="887"/>
      <c r="Q33" s="887"/>
      <c r="R33" s="887"/>
      <c r="S33" s="888"/>
      <c r="T33" s="886"/>
      <c r="U33" s="887"/>
      <c r="V33" s="887"/>
      <c r="W33" s="887"/>
      <c r="X33" s="887"/>
      <c r="Y33" s="887"/>
      <c r="Z33" s="887"/>
      <c r="AA33" s="888"/>
      <c r="AB33" s="412"/>
      <c r="AC33" s="965" t="s">
        <v>530</v>
      </c>
      <c r="AD33" s="965"/>
      <c r="AE33" s="965"/>
      <c r="AF33" s="965"/>
      <c r="AG33" s="965"/>
      <c r="AH33" s="965"/>
      <c r="AI33" s="965"/>
      <c r="AJ33" s="965"/>
      <c r="AK33" s="965"/>
      <c r="AL33" s="410"/>
      <c r="AM33" s="410"/>
      <c r="AN33" s="409"/>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row>
    <row r="34" spans="1:100" ht="16.5" customHeight="1">
      <c r="A34" s="940"/>
      <c r="B34" s="941"/>
      <c r="C34" s="415"/>
      <c r="D34" s="921" t="s">
        <v>244</v>
      </c>
      <c r="E34" s="921"/>
      <c r="F34" s="921"/>
      <c r="G34" s="921"/>
      <c r="H34" s="921"/>
      <c r="I34" s="921"/>
      <c r="J34" s="921"/>
      <c r="K34" s="414"/>
      <c r="L34" s="886"/>
      <c r="M34" s="887"/>
      <c r="N34" s="887"/>
      <c r="O34" s="887"/>
      <c r="P34" s="887"/>
      <c r="Q34" s="887"/>
      <c r="R34" s="887"/>
      <c r="S34" s="888"/>
      <c r="T34" s="886"/>
      <c r="U34" s="887"/>
      <c r="V34" s="887"/>
      <c r="W34" s="887"/>
      <c r="X34" s="887"/>
      <c r="Y34" s="887"/>
      <c r="Z34" s="887"/>
      <c r="AA34" s="888"/>
      <c r="AB34" s="412"/>
      <c r="AC34" s="419"/>
      <c r="AD34" s="962" t="s">
        <v>529</v>
      </c>
      <c r="AE34" s="962"/>
      <c r="AF34" s="962"/>
      <c r="AG34" s="962"/>
      <c r="AH34" s="962"/>
      <c r="AI34" s="962"/>
      <c r="AJ34" s="962"/>
      <c r="AK34" s="418"/>
      <c r="AL34" s="410"/>
      <c r="AM34" s="410"/>
      <c r="AN34" s="409"/>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row>
    <row r="35" spans="1:100" ht="16.5" customHeight="1" thickBot="1">
      <c r="A35" s="940"/>
      <c r="B35" s="941"/>
      <c r="C35" s="415"/>
      <c r="D35" s="921" t="s">
        <v>177</v>
      </c>
      <c r="E35" s="921"/>
      <c r="F35" s="921"/>
      <c r="G35" s="921"/>
      <c r="H35" s="921"/>
      <c r="I35" s="921"/>
      <c r="J35" s="921"/>
      <c r="K35" s="414"/>
      <c r="L35" s="886"/>
      <c r="M35" s="887"/>
      <c r="N35" s="887"/>
      <c r="O35" s="887"/>
      <c r="P35" s="887"/>
      <c r="Q35" s="887"/>
      <c r="R35" s="887"/>
      <c r="S35" s="888"/>
      <c r="T35" s="886"/>
      <c r="U35" s="887"/>
      <c r="V35" s="887"/>
      <c r="W35" s="887"/>
      <c r="X35" s="887"/>
      <c r="Y35" s="887"/>
      <c r="Z35" s="887"/>
      <c r="AA35" s="888"/>
      <c r="AB35" s="412"/>
      <c r="AC35" s="410"/>
      <c r="AD35" s="410"/>
      <c r="AE35" s="963">
        <f>T26</f>
        <v>0</v>
      </c>
      <c r="AF35" s="963"/>
      <c r="AG35" s="963"/>
      <c r="AH35" s="963"/>
      <c r="AI35" s="963"/>
      <c r="AJ35" s="963"/>
      <c r="AK35" s="416" t="s">
        <v>100</v>
      </c>
      <c r="AL35" s="410"/>
      <c r="AM35" s="410"/>
      <c r="AN35" s="409"/>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row>
    <row r="36" spans="1:100" ht="16.5" customHeight="1">
      <c r="A36" s="940"/>
      <c r="B36" s="941"/>
      <c r="C36" s="415"/>
      <c r="D36" s="921" t="s">
        <v>178</v>
      </c>
      <c r="E36" s="921"/>
      <c r="F36" s="921"/>
      <c r="G36" s="921"/>
      <c r="H36" s="921"/>
      <c r="I36" s="921"/>
      <c r="J36" s="921"/>
      <c r="K36" s="414"/>
      <c r="L36" s="886"/>
      <c r="M36" s="887"/>
      <c r="N36" s="887"/>
      <c r="O36" s="887"/>
      <c r="P36" s="887"/>
      <c r="Q36" s="887"/>
      <c r="R36" s="887"/>
      <c r="S36" s="888"/>
      <c r="T36" s="886"/>
      <c r="U36" s="887"/>
      <c r="V36" s="887"/>
      <c r="W36" s="887"/>
      <c r="X36" s="887"/>
      <c r="Y36" s="887"/>
      <c r="Z36" s="887"/>
      <c r="AA36" s="888"/>
      <c r="AB36" s="412"/>
      <c r="AC36" s="417"/>
      <c r="AD36" s="964" t="s">
        <v>528</v>
      </c>
      <c r="AE36" s="964"/>
      <c r="AF36" s="964"/>
      <c r="AG36" s="964"/>
      <c r="AH36" s="964"/>
      <c r="AI36" s="964"/>
      <c r="AJ36" s="964"/>
      <c r="AK36" s="964"/>
      <c r="AL36" s="410"/>
      <c r="AM36" s="410"/>
      <c r="AN36" s="409"/>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row>
    <row r="37" spans="1:100" ht="16.5" customHeight="1" thickBot="1">
      <c r="A37" s="940"/>
      <c r="B37" s="941"/>
      <c r="C37" s="415"/>
      <c r="D37" s="921" t="s">
        <v>245</v>
      </c>
      <c r="E37" s="921"/>
      <c r="F37" s="921"/>
      <c r="G37" s="921"/>
      <c r="H37" s="921"/>
      <c r="I37" s="921"/>
      <c r="J37" s="921"/>
      <c r="K37" s="414"/>
      <c r="L37" s="886"/>
      <c r="M37" s="887"/>
      <c r="N37" s="887"/>
      <c r="O37" s="887"/>
      <c r="P37" s="887"/>
      <c r="Q37" s="887"/>
      <c r="R37" s="887"/>
      <c r="S37" s="888"/>
      <c r="T37" s="886"/>
      <c r="U37" s="887"/>
      <c r="V37" s="887"/>
      <c r="W37" s="887"/>
      <c r="X37" s="887"/>
      <c r="Y37" s="887"/>
      <c r="Z37" s="887"/>
      <c r="AA37" s="888"/>
      <c r="AB37" s="412"/>
      <c r="AC37" s="410"/>
      <c r="AD37" s="410"/>
      <c r="AE37" s="963" t="e">
        <f>AE35/AJ24</f>
        <v>#DIV/0!</v>
      </c>
      <c r="AF37" s="963"/>
      <c r="AG37" s="963"/>
      <c r="AH37" s="963"/>
      <c r="AI37" s="963"/>
      <c r="AJ37" s="963"/>
      <c r="AK37" s="416" t="s">
        <v>100</v>
      </c>
      <c r="AL37" s="410"/>
      <c r="AM37" s="410"/>
      <c r="AN37" s="409"/>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row>
    <row r="38" spans="1:100" ht="16.5" customHeight="1">
      <c r="A38" s="940"/>
      <c r="B38" s="941"/>
      <c r="C38" s="415"/>
      <c r="D38" s="921" t="s">
        <v>246</v>
      </c>
      <c r="E38" s="921"/>
      <c r="F38" s="921"/>
      <c r="G38" s="921"/>
      <c r="H38" s="921"/>
      <c r="I38" s="921"/>
      <c r="J38" s="921"/>
      <c r="K38" s="414"/>
      <c r="L38" s="886"/>
      <c r="M38" s="887"/>
      <c r="N38" s="887"/>
      <c r="O38" s="887"/>
      <c r="P38" s="887"/>
      <c r="Q38" s="887"/>
      <c r="R38" s="887"/>
      <c r="S38" s="888"/>
      <c r="T38" s="886"/>
      <c r="U38" s="887"/>
      <c r="V38" s="887"/>
      <c r="W38" s="887"/>
      <c r="X38" s="887"/>
      <c r="Y38" s="887"/>
      <c r="Z38" s="887"/>
      <c r="AA38" s="888"/>
      <c r="AB38" s="412"/>
      <c r="AC38" s="410"/>
      <c r="AD38" s="410"/>
      <c r="AE38" s="410"/>
      <c r="AF38" s="410"/>
      <c r="AG38" s="410"/>
      <c r="AH38" s="410"/>
      <c r="AI38" s="410"/>
      <c r="AJ38" s="410"/>
      <c r="AK38" s="410"/>
      <c r="AL38" s="410"/>
      <c r="AM38" s="410"/>
      <c r="AN38" s="409"/>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row>
    <row r="39" spans="1:100" ht="16.5" customHeight="1">
      <c r="A39" s="940"/>
      <c r="B39" s="941"/>
      <c r="C39" s="415"/>
      <c r="D39" s="921" t="s">
        <v>247</v>
      </c>
      <c r="E39" s="921"/>
      <c r="F39" s="921"/>
      <c r="G39" s="921"/>
      <c r="H39" s="921"/>
      <c r="I39" s="921"/>
      <c r="J39" s="921"/>
      <c r="K39" s="414"/>
      <c r="L39" s="886"/>
      <c r="M39" s="887"/>
      <c r="N39" s="887"/>
      <c r="O39" s="887"/>
      <c r="P39" s="887"/>
      <c r="Q39" s="887"/>
      <c r="R39" s="887"/>
      <c r="S39" s="888"/>
      <c r="T39" s="886"/>
      <c r="U39" s="887"/>
      <c r="V39" s="887"/>
      <c r="W39" s="887"/>
      <c r="X39" s="887"/>
      <c r="Y39" s="887"/>
      <c r="Z39" s="887"/>
      <c r="AA39" s="888"/>
      <c r="AB39" s="412"/>
      <c r="AC39" s="968" t="s">
        <v>527</v>
      </c>
      <c r="AD39" s="968"/>
      <c r="AE39" s="968"/>
      <c r="AF39" s="968"/>
      <c r="AG39" s="968"/>
      <c r="AH39" s="968"/>
      <c r="AI39" s="968"/>
      <c r="AJ39" s="968"/>
      <c r="AK39" s="968"/>
      <c r="AL39" s="968"/>
      <c r="AM39" s="968"/>
      <c r="AN39" s="409"/>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row>
    <row r="40" spans="1:100" ht="16.5" customHeight="1">
      <c r="A40" s="940"/>
      <c r="B40" s="941"/>
      <c r="C40" s="415"/>
      <c r="D40" s="921" t="s">
        <v>183</v>
      </c>
      <c r="E40" s="921"/>
      <c r="F40" s="921"/>
      <c r="G40" s="921"/>
      <c r="H40" s="921"/>
      <c r="I40" s="921"/>
      <c r="J40" s="921"/>
      <c r="K40" s="414"/>
      <c r="L40" s="886"/>
      <c r="M40" s="887"/>
      <c r="N40" s="887"/>
      <c r="O40" s="887"/>
      <c r="P40" s="887"/>
      <c r="Q40" s="887"/>
      <c r="R40" s="887"/>
      <c r="S40" s="888"/>
      <c r="T40" s="886"/>
      <c r="U40" s="887"/>
      <c r="V40" s="887"/>
      <c r="W40" s="887"/>
      <c r="X40" s="887"/>
      <c r="Y40" s="887"/>
      <c r="Z40" s="887"/>
      <c r="AA40" s="888"/>
      <c r="AB40" s="412"/>
      <c r="AC40" s="968"/>
      <c r="AD40" s="968"/>
      <c r="AE40" s="968"/>
      <c r="AF40" s="968"/>
      <c r="AG40" s="968"/>
      <c r="AH40" s="968"/>
      <c r="AI40" s="968"/>
      <c r="AJ40" s="968"/>
      <c r="AK40" s="968"/>
      <c r="AL40" s="968"/>
      <c r="AM40" s="968"/>
      <c r="AN40" s="409"/>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row>
    <row r="41" spans="1:100" ht="16.5" customHeight="1">
      <c r="A41" s="940"/>
      <c r="B41" s="941"/>
      <c r="C41" s="415"/>
      <c r="D41" s="921" t="s">
        <v>184</v>
      </c>
      <c r="E41" s="921"/>
      <c r="F41" s="921"/>
      <c r="G41" s="921"/>
      <c r="H41" s="921"/>
      <c r="I41" s="921"/>
      <c r="J41" s="921"/>
      <c r="K41" s="414"/>
      <c r="L41" s="886"/>
      <c r="M41" s="887"/>
      <c r="N41" s="887"/>
      <c r="O41" s="887"/>
      <c r="P41" s="887"/>
      <c r="Q41" s="887"/>
      <c r="R41" s="887"/>
      <c r="S41" s="888"/>
      <c r="T41" s="886"/>
      <c r="U41" s="887"/>
      <c r="V41" s="887"/>
      <c r="W41" s="887"/>
      <c r="X41" s="887"/>
      <c r="Y41" s="887"/>
      <c r="Z41" s="887"/>
      <c r="AA41" s="888"/>
      <c r="AB41" s="412"/>
      <c r="AC41" s="410"/>
      <c r="AD41" s="410"/>
      <c r="AE41" s="410"/>
      <c r="AF41" s="410"/>
      <c r="AG41" s="410"/>
      <c r="AH41" s="410"/>
      <c r="AI41" s="410"/>
      <c r="AJ41" s="410"/>
      <c r="AK41" s="410"/>
      <c r="AL41" s="410"/>
      <c r="AM41" s="410"/>
      <c r="AN41" s="409"/>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row>
    <row r="42" spans="1:100" ht="16.5" customHeight="1">
      <c r="A42" s="940"/>
      <c r="B42" s="941"/>
      <c r="C42" s="415"/>
      <c r="D42" s="921" t="s">
        <v>526</v>
      </c>
      <c r="E42" s="921"/>
      <c r="F42" s="921"/>
      <c r="G42" s="921"/>
      <c r="H42" s="921"/>
      <c r="I42" s="921"/>
      <c r="J42" s="921"/>
      <c r="K42" s="414"/>
      <c r="L42" s="886"/>
      <c r="M42" s="887"/>
      <c r="N42" s="887"/>
      <c r="O42" s="887"/>
      <c r="P42" s="887"/>
      <c r="Q42" s="887"/>
      <c r="R42" s="887"/>
      <c r="S42" s="888"/>
      <c r="T42" s="886"/>
      <c r="U42" s="887"/>
      <c r="V42" s="887"/>
      <c r="W42" s="887"/>
      <c r="X42" s="887"/>
      <c r="Y42" s="887"/>
      <c r="Z42" s="887"/>
      <c r="AA42" s="888"/>
      <c r="AB42" s="412"/>
      <c r="AC42" s="969"/>
      <c r="AD42" s="969"/>
      <c r="AE42" s="969"/>
      <c r="AF42" s="969"/>
      <c r="AG42" s="969"/>
      <c r="AH42" s="969"/>
      <c r="AI42" s="969"/>
      <c r="AJ42" s="969"/>
      <c r="AK42" s="969"/>
      <c r="AL42" s="969"/>
      <c r="AM42" s="969"/>
      <c r="AN42" s="409"/>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row>
    <row r="43" spans="1:100" ht="16.5" customHeight="1">
      <c r="A43" s="940"/>
      <c r="B43" s="941"/>
      <c r="C43" s="415"/>
      <c r="D43" s="921" t="s">
        <v>87</v>
      </c>
      <c r="E43" s="921"/>
      <c r="F43" s="921"/>
      <c r="G43" s="921"/>
      <c r="H43" s="921"/>
      <c r="I43" s="921"/>
      <c r="J43" s="921"/>
      <c r="K43" s="414"/>
      <c r="L43" s="886"/>
      <c r="M43" s="887"/>
      <c r="N43" s="887"/>
      <c r="O43" s="887"/>
      <c r="P43" s="887"/>
      <c r="Q43" s="887"/>
      <c r="R43" s="887"/>
      <c r="S43" s="888"/>
      <c r="T43" s="886"/>
      <c r="U43" s="887"/>
      <c r="V43" s="887"/>
      <c r="W43" s="887"/>
      <c r="X43" s="887"/>
      <c r="Y43" s="887"/>
      <c r="Z43" s="887"/>
      <c r="AA43" s="888"/>
      <c r="AB43" s="412"/>
      <c r="AC43" s="968" t="s">
        <v>525</v>
      </c>
      <c r="AD43" s="970"/>
      <c r="AE43" s="970"/>
      <c r="AF43" s="970"/>
      <c r="AG43" s="970"/>
      <c r="AH43" s="970"/>
      <c r="AI43" s="970"/>
      <c r="AJ43" s="970"/>
      <c r="AK43" s="970"/>
      <c r="AL43" s="970"/>
      <c r="AM43" s="970"/>
      <c r="AN43" s="409"/>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row>
    <row r="44" spans="1:100" ht="16.5" customHeight="1">
      <c r="A44" s="940"/>
      <c r="B44" s="941"/>
      <c r="C44" s="917" t="s">
        <v>189</v>
      </c>
      <c r="D44" s="913"/>
      <c r="E44" s="913"/>
      <c r="F44" s="913"/>
      <c r="G44" s="913"/>
      <c r="H44" s="913"/>
      <c r="I44" s="913"/>
      <c r="J44" s="913"/>
      <c r="K44" s="414" t="s">
        <v>524</v>
      </c>
      <c r="L44" s="886"/>
      <c r="M44" s="887"/>
      <c r="N44" s="887"/>
      <c r="O44" s="887"/>
      <c r="P44" s="887"/>
      <c r="Q44" s="887"/>
      <c r="R44" s="887"/>
      <c r="S44" s="888"/>
      <c r="T44" s="886"/>
      <c r="U44" s="887"/>
      <c r="V44" s="887"/>
      <c r="W44" s="887"/>
      <c r="X44" s="887"/>
      <c r="Y44" s="887"/>
      <c r="Z44" s="887"/>
      <c r="AA44" s="888"/>
      <c r="AB44" s="412"/>
      <c r="AC44" s="970"/>
      <c r="AD44" s="970"/>
      <c r="AE44" s="970"/>
      <c r="AF44" s="970"/>
      <c r="AG44" s="970"/>
      <c r="AH44" s="970"/>
      <c r="AI44" s="970"/>
      <c r="AJ44" s="970"/>
      <c r="AK44" s="970"/>
      <c r="AL44" s="970"/>
      <c r="AM44" s="970"/>
      <c r="AN44" s="409"/>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row>
    <row r="45" spans="1:100" ht="16.5" customHeight="1" thickBot="1">
      <c r="A45" s="940"/>
      <c r="B45" s="941"/>
      <c r="C45" s="966" t="s">
        <v>523</v>
      </c>
      <c r="D45" s="925"/>
      <c r="E45" s="925"/>
      <c r="F45" s="925"/>
      <c r="G45" s="925"/>
      <c r="H45" s="925"/>
      <c r="I45" s="925"/>
      <c r="J45" s="925"/>
      <c r="K45" s="414" t="s">
        <v>522</v>
      </c>
      <c r="L45" s="886"/>
      <c r="M45" s="887"/>
      <c r="N45" s="887"/>
      <c r="O45" s="887"/>
      <c r="P45" s="887"/>
      <c r="Q45" s="887"/>
      <c r="R45" s="887"/>
      <c r="S45" s="888"/>
      <c r="T45" s="886"/>
      <c r="U45" s="887"/>
      <c r="V45" s="887"/>
      <c r="W45" s="887"/>
      <c r="X45" s="887"/>
      <c r="Y45" s="887"/>
      <c r="Z45" s="887"/>
      <c r="AA45" s="888"/>
      <c r="AB45" s="412"/>
      <c r="AC45" s="972" t="s">
        <v>521</v>
      </c>
      <c r="AD45" s="972"/>
      <c r="AE45" s="972"/>
      <c r="AF45" s="972"/>
      <c r="AG45" s="972"/>
      <c r="AH45" s="972"/>
      <c r="AI45" s="972"/>
      <c r="AJ45" s="967"/>
      <c r="AK45" s="967"/>
      <c r="AL45" s="411" t="s">
        <v>516</v>
      </c>
      <c r="AM45" s="410"/>
      <c r="AN45" s="409"/>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row>
    <row r="46" spans="1:100" ht="16.5" customHeight="1" thickBot="1">
      <c r="A46" s="940"/>
      <c r="B46" s="941"/>
      <c r="C46" s="917" t="s">
        <v>520</v>
      </c>
      <c r="D46" s="913"/>
      <c r="E46" s="913"/>
      <c r="F46" s="913"/>
      <c r="G46" s="913"/>
      <c r="H46" s="913"/>
      <c r="I46" s="913"/>
      <c r="J46" s="913"/>
      <c r="K46" s="414"/>
      <c r="L46" s="889">
        <f>SUM(L28,L32,L44,L45)</f>
        <v>0</v>
      </c>
      <c r="M46" s="890"/>
      <c r="N46" s="890"/>
      <c r="O46" s="890"/>
      <c r="P46" s="890"/>
      <c r="Q46" s="890"/>
      <c r="R46" s="890"/>
      <c r="S46" s="891"/>
      <c r="T46" s="889">
        <f>SUM(T28,T32,T44,T45)</f>
        <v>0</v>
      </c>
      <c r="U46" s="890"/>
      <c r="V46" s="890"/>
      <c r="W46" s="890"/>
      <c r="X46" s="890"/>
      <c r="Y46" s="890"/>
      <c r="Z46" s="890"/>
      <c r="AA46" s="891"/>
      <c r="AB46" s="412"/>
      <c r="AC46" s="981" t="s">
        <v>519</v>
      </c>
      <c r="AD46" s="981"/>
      <c r="AE46" s="981"/>
      <c r="AF46" s="981"/>
      <c r="AG46" s="981"/>
      <c r="AH46" s="981"/>
      <c r="AI46" s="981"/>
      <c r="AJ46" s="967"/>
      <c r="AK46" s="967"/>
      <c r="AL46" s="411" t="s">
        <v>516</v>
      </c>
      <c r="AM46" s="410"/>
      <c r="AN46" s="409"/>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row>
    <row r="47" spans="1:100" ht="16.5" customHeight="1" thickBot="1">
      <c r="A47" s="940"/>
      <c r="B47" s="941"/>
      <c r="C47" s="982" t="s">
        <v>248</v>
      </c>
      <c r="D47" s="983"/>
      <c r="E47" s="983"/>
      <c r="F47" s="983"/>
      <c r="G47" s="983"/>
      <c r="H47" s="983"/>
      <c r="I47" s="983"/>
      <c r="J47" s="983"/>
      <c r="K47" s="413" t="s">
        <v>518</v>
      </c>
      <c r="L47" s="984"/>
      <c r="M47" s="985"/>
      <c r="N47" s="985"/>
      <c r="O47" s="985"/>
      <c r="P47" s="985"/>
      <c r="Q47" s="985"/>
      <c r="R47" s="985"/>
      <c r="S47" s="986"/>
      <c r="T47" s="984">
        <f>委託費内訳!E19</f>
        <v>0</v>
      </c>
      <c r="U47" s="985"/>
      <c r="V47" s="985"/>
      <c r="W47" s="985"/>
      <c r="X47" s="985"/>
      <c r="Y47" s="985"/>
      <c r="Z47" s="985"/>
      <c r="AA47" s="986"/>
      <c r="AB47" s="412"/>
      <c r="AC47" s="972" t="s">
        <v>517</v>
      </c>
      <c r="AD47" s="972"/>
      <c r="AE47" s="972"/>
      <c r="AF47" s="972"/>
      <c r="AG47" s="972"/>
      <c r="AH47" s="972"/>
      <c r="AI47" s="972"/>
      <c r="AJ47" s="967"/>
      <c r="AK47" s="967"/>
      <c r="AL47" s="411" t="s">
        <v>516</v>
      </c>
      <c r="AM47" s="410"/>
      <c r="AN47" s="409"/>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row>
    <row r="48" spans="1:100" ht="30" customHeight="1" thickBot="1">
      <c r="A48" s="942"/>
      <c r="B48" s="943"/>
      <c r="C48" s="973" t="s">
        <v>515</v>
      </c>
      <c r="D48" s="974"/>
      <c r="E48" s="974"/>
      <c r="F48" s="974"/>
      <c r="G48" s="974"/>
      <c r="H48" s="974"/>
      <c r="I48" s="974"/>
      <c r="J48" s="974"/>
      <c r="K48" s="975"/>
      <c r="L48" s="976">
        <f>SUM(L21,L46,L47)</f>
        <v>0</v>
      </c>
      <c r="M48" s="977"/>
      <c r="N48" s="977"/>
      <c r="O48" s="977"/>
      <c r="P48" s="977"/>
      <c r="Q48" s="977"/>
      <c r="R48" s="977"/>
      <c r="S48" s="978"/>
      <c r="T48" s="976">
        <f>SUM(T21,T46,T47)</f>
        <v>0</v>
      </c>
      <c r="U48" s="977"/>
      <c r="V48" s="977"/>
      <c r="W48" s="977"/>
      <c r="X48" s="977"/>
      <c r="Y48" s="977"/>
      <c r="Z48" s="977"/>
      <c r="AA48" s="978"/>
      <c r="AB48" s="408"/>
      <c r="AC48" s="979" t="s">
        <v>514</v>
      </c>
      <c r="AD48" s="979"/>
      <c r="AE48" s="979"/>
      <c r="AF48" s="979"/>
      <c r="AG48" s="979"/>
      <c r="AH48" s="979"/>
      <c r="AI48" s="979"/>
      <c r="AJ48" s="979"/>
      <c r="AK48" s="979"/>
      <c r="AL48" s="979"/>
      <c r="AM48" s="979"/>
      <c r="AN48" s="980"/>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row>
    <row r="49" spans="1:108" s="230" customFormat="1" ht="23.25" customHeight="1">
      <c r="A49" s="229"/>
      <c r="B49" s="971" t="s">
        <v>513</v>
      </c>
      <c r="C49" s="971"/>
      <c r="D49" s="97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1"/>
      <c r="AF49" s="971"/>
      <c r="AG49" s="971"/>
      <c r="AH49" s="971"/>
      <c r="AI49" s="971"/>
      <c r="AJ49" s="971"/>
      <c r="AK49" s="971"/>
      <c r="AL49" s="971"/>
      <c r="AM49" s="971"/>
      <c r="AN49" s="971"/>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row>
    <row r="50" spans="1:108" s="230" customFormat="1" ht="23.25" customHeight="1">
      <c r="A50" s="229"/>
      <c r="B50" s="971" t="s">
        <v>512</v>
      </c>
      <c r="C50" s="971"/>
      <c r="D50" s="971"/>
      <c r="E50" s="971"/>
      <c r="F50" s="971"/>
      <c r="G50" s="971"/>
      <c r="H50" s="971"/>
      <c r="I50" s="971"/>
      <c r="J50" s="971"/>
      <c r="K50" s="971"/>
      <c r="L50" s="971"/>
      <c r="M50" s="971"/>
      <c r="N50" s="971"/>
      <c r="O50" s="971"/>
      <c r="P50" s="971"/>
      <c r="Q50" s="971"/>
      <c r="R50" s="971"/>
      <c r="S50" s="971"/>
      <c r="T50" s="971"/>
      <c r="U50" s="971"/>
      <c r="V50" s="971"/>
      <c r="W50" s="971"/>
      <c r="X50" s="971"/>
      <c r="Y50" s="971"/>
      <c r="Z50" s="971"/>
      <c r="AA50" s="971"/>
      <c r="AB50" s="971"/>
      <c r="AC50" s="971"/>
      <c r="AD50" s="971"/>
      <c r="AE50" s="971"/>
      <c r="AF50" s="971"/>
      <c r="AG50" s="971"/>
      <c r="AH50" s="971"/>
      <c r="AI50" s="971"/>
      <c r="AJ50" s="971"/>
      <c r="AK50" s="971"/>
      <c r="AL50" s="971"/>
      <c r="AM50" s="971"/>
      <c r="AN50" s="971"/>
      <c r="AO50" s="229"/>
      <c r="AP50" s="229"/>
      <c r="AQ50" s="229"/>
      <c r="AR50" s="229"/>
      <c r="AS50" s="229"/>
      <c r="AT50" s="229"/>
      <c r="AU50" s="229"/>
      <c r="AV50" s="229"/>
    </row>
    <row r="51" spans="1:108" s="230" customFormat="1" ht="23.25" customHeight="1">
      <c r="A51" s="229"/>
      <c r="B51" s="971" t="s">
        <v>511</v>
      </c>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row>
    <row r="52" spans="1:108" s="230" customFormat="1" ht="23.25" customHeight="1">
      <c r="A52" s="229"/>
      <c r="B52" s="971" t="s">
        <v>510</v>
      </c>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row>
    <row r="53" spans="1:108" ht="24.75" customHeight="1">
      <c r="A53" s="205"/>
      <c r="B53" s="971" t="s">
        <v>509</v>
      </c>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229"/>
      <c r="AP53" s="229"/>
      <c r="AQ53" s="229"/>
      <c r="AR53" s="229"/>
      <c r="AS53" s="229"/>
      <c r="AT53" s="229"/>
      <c r="AU53" s="229"/>
      <c r="AV53" s="229"/>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row>
    <row r="54" spans="1:108">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row>
    <row r="55" spans="1:108">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row>
    <row r="56" spans="1:108">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row>
    <row r="57" spans="1:108">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row>
    <row r="58" spans="1:108">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c r="BV58" s="205"/>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row>
    <row r="59" spans="1:108">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row>
    <row r="60" spans="1:108">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78"/>
      <c r="DC60" s="378"/>
      <c r="DD60" s="378"/>
    </row>
    <row r="61" spans="1:108">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row>
    <row r="62" spans="1:108">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row>
    <row r="63" spans="1:108">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378"/>
      <c r="BX63" s="378"/>
      <c r="BY63" s="378"/>
      <c r="BZ63" s="378"/>
      <c r="CA63" s="378"/>
      <c r="CB63" s="378"/>
      <c r="CC63" s="378"/>
      <c r="CD63" s="378"/>
      <c r="CE63" s="378"/>
      <c r="CF63" s="378"/>
      <c r="CG63" s="378"/>
      <c r="CH63" s="378"/>
      <c r="CI63" s="378"/>
      <c r="CJ63" s="378"/>
      <c r="CK63" s="378"/>
      <c r="CL63" s="378"/>
      <c r="CM63" s="378"/>
      <c r="CN63" s="378"/>
      <c r="CO63" s="378"/>
      <c r="CP63" s="378"/>
      <c r="CQ63" s="378"/>
      <c r="CR63" s="378"/>
      <c r="CS63" s="378"/>
      <c r="CT63" s="378"/>
      <c r="CU63" s="378"/>
      <c r="CV63" s="378"/>
      <c r="CW63" s="378"/>
      <c r="CX63" s="378"/>
      <c r="CY63" s="378"/>
      <c r="CZ63" s="378"/>
      <c r="DA63" s="378"/>
      <c r="DB63" s="378"/>
      <c r="DC63" s="378"/>
      <c r="DD63" s="378"/>
    </row>
    <row r="64" spans="1:108">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78"/>
      <c r="DC64" s="378"/>
      <c r="DD64" s="378"/>
    </row>
    <row r="65" spans="1:108">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78"/>
      <c r="CX65" s="378"/>
      <c r="CY65" s="378"/>
      <c r="CZ65" s="378"/>
      <c r="DA65" s="378"/>
      <c r="DB65" s="378"/>
      <c r="DC65" s="378"/>
      <c r="DD65" s="378"/>
    </row>
    <row r="66" spans="1:108">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378"/>
      <c r="BX66" s="378"/>
      <c r="BY66" s="378"/>
      <c r="BZ66" s="378"/>
      <c r="CA66" s="378"/>
      <c r="CB66" s="378"/>
      <c r="CC66" s="378"/>
      <c r="CD66" s="378"/>
      <c r="CE66" s="378"/>
      <c r="CF66" s="378"/>
      <c r="CG66" s="378"/>
      <c r="CH66" s="378"/>
      <c r="CI66" s="378"/>
      <c r="CJ66" s="378"/>
      <c r="CK66" s="378"/>
      <c r="CL66" s="378"/>
      <c r="CM66" s="378"/>
      <c r="CN66" s="378"/>
      <c r="CO66" s="378"/>
      <c r="CP66" s="378"/>
      <c r="CQ66" s="378"/>
      <c r="CR66" s="378"/>
      <c r="CS66" s="378"/>
      <c r="CT66" s="378"/>
      <c r="CU66" s="378"/>
      <c r="CV66" s="378"/>
      <c r="CW66" s="378"/>
      <c r="CX66" s="378"/>
      <c r="CY66" s="378"/>
      <c r="CZ66" s="378"/>
      <c r="DA66" s="378"/>
      <c r="DB66" s="378"/>
      <c r="DC66" s="378"/>
      <c r="DD66" s="378"/>
    </row>
    <row r="67" spans="1:108">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row>
    <row r="68" spans="1:108">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c r="CV68" s="378"/>
      <c r="CW68" s="378"/>
      <c r="CX68" s="378"/>
      <c r="CY68" s="378"/>
      <c r="CZ68" s="378"/>
      <c r="DA68" s="378"/>
      <c r="DB68" s="378"/>
      <c r="DC68" s="378"/>
      <c r="DD68" s="378"/>
    </row>
    <row r="69" spans="1:108">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205"/>
      <c r="BN69" s="205"/>
      <c r="BO69" s="205"/>
      <c r="BP69" s="205"/>
      <c r="BQ69" s="205"/>
      <c r="BR69" s="205"/>
      <c r="BS69" s="205"/>
      <c r="BT69" s="205"/>
      <c r="BU69" s="205"/>
      <c r="BV69" s="205"/>
      <c r="BW69" s="378"/>
      <c r="BX69" s="378"/>
      <c r="BY69" s="378"/>
      <c r="BZ69" s="378"/>
      <c r="CA69" s="378"/>
      <c r="CB69" s="378"/>
      <c r="CC69" s="378"/>
      <c r="CD69" s="378"/>
      <c r="CE69" s="378"/>
      <c r="CF69" s="378"/>
      <c r="CG69" s="378"/>
      <c r="CH69" s="378"/>
      <c r="CI69" s="378"/>
      <c r="CJ69" s="378"/>
      <c r="CK69" s="378"/>
      <c r="CL69" s="378"/>
      <c r="CM69" s="378"/>
      <c r="CN69" s="378"/>
      <c r="CO69" s="378"/>
      <c r="CP69" s="378"/>
      <c r="CQ69" s="378"/>
      <c r="CR69" s="378"/>
      <c r="CS69" s="378"/>
      <c r="CT69" s="378"/>
      <c r="CU69" s="378"/>
      <c r="CV69" s="378"/>
      <c r="CW69" s="378"/>
      <c r="CX69" s="378"/>
      <c r="CY69" s="378"/>
      <c r="CZ69" s="378"/>
      <c r="DA69" s="378"/>
      <c r="DB69" s="378"/>
      <c r="DC69" s="378"/>
      <c r="DD69" s="378"/>
    </row>
    <row r="70" spans="1:108">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5"/>
      <c r="BR70" s="205"/>
      <c r="BS70" s="205"/>
      <c r="BT70" s="205"/>
      <c r="BU70" s="205"/>
      <c r="BV70" s="205"/>
      <c r="BW70" s="378"/>
      <c r="BX70" s="378"/>
      <c r="BY70" s="378"/>
      <c r="BZ70" s="378"/>
      <c r="CA70" s="378"/>
      <c r="CB70" s="378"/>
      <c r="CC70" s="378"/>
      <c r="CD70" s="378"/>
      <c r="CE70" s="378"/>
      <c r="CF70" s="378"/>
      <c r="CG70" s="378"/>
      <c r="CH70" s="378"/>
      <c r="CI70" s="378"/>
      <c r="CJ70" s="378"/>
      <c r="CK70" s="378"/>
      <c r="CL70" s="378"/>
      <c r="CM70" s="378"/>
      <c r="CN70" s="378"/>
      <c r="CO70" s="378"/>
      <c r="CP70" s="378"/>
      <c r="CQ70" s="378"/>
      <c r="CR70" s="378"/>
      <c r="CS70" s="378"/>
      <c r="CT70" s="378"/>
      <c r="CU70" s="378"/>
      <c r="CV70" s="378"/>
      <c r="CW70" s="378"/>
      <c r="CX70" s="378"/>
      <c r="CY70" s="378"/>
      <c r="CZ70" s="378"/>
      <c r="DA70" s="378"/>
      <c r="DB70" s="378"/>
      <c r="DC70" s="378"/>
      <c r="DD70" s="378"/>
    </row>
    <row r="71" spans="1:108">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378"/>
      <c r="BX71" s="378"/>
      <c r="BY71" s="378"/>
      <c r="BZ71" s="378"/>
      <c r="CA71" s="378"/>
      <c r="CB71" s="378"/>
      <c r="CC71" s="378"/>
      <c r="CD71" s="378"/>
      <c r="CE71" s="378"/>
      <c r="CF71" s="378"/>
      <c r="CG71" s="378"/>
      <c r="CH71" s="378"/>
      <c r="CI71" s="378"/>
      <c r="CJ71" s="378"/>
      <c r="CK71" s="378"/>
      <c r="CL71" s="378"/>
      <c r="CM71" s="378"/>
      <c r="CN71" s="378"/>
      <c r="CO71" s="378"/>
      <c r="CP71" s="378"/>
      <c r="CQ71" s="378"/>
      <c r="CR71" s="378"/>
      <c r="CS71" s="378"/>
      <c r="CT71" s="378"/>
      <c r="CU71" s="378"/>
      <c r="CV71" s="378"/>
      <c r="CW71" s="378"/>
      <c r="CX71" s="378"/>
      <c r="CY71" s="378"/>
      <c r="CZ71" s="378"/>
      <c r="DA71" s="378"/>
      <c r="DB71" s="378"/>
      <c r="DC71" s="378"/>
      <c r="DD71" s="378"/>
    </row>
    <row r="72" spans="1:108">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378"/>
      <c r="BX72" s="378"/>
      <c r="BY72" s="378"/>
      <c r="BZ72" s="378"/>
      <c r="CA72" s="378"/>
      <c r="CB72" s="378"/>
      <c r="CC72" s="378"/>
      <c r="CD72" s="378"/>
      <c r="CE72" s="378"/>
      <c r="CF72" s="378"/>
      <c r="CG72" s="378"/>
      <c r="CH72" s="378"/>
      <c r="CI72" s="378"/>
      <c r="CJ72" s="378"/>
      <c r="CK72" s="378"/>
      <c r="CL72" s="378"/>
      <c r="CM72" s="378"/>
      <c r="CN72" s="378"/>
      <c r="CO72" s="378"/>
      <c r="CP72" s="378"/>
      <c r="CQ72" s="378"/>
      <c r="CR72" s="378"/>
      <c r="CS72" s="378"/>
      <c r="CT72" s="378"/>
      <c r="CU72" s="378"/>
      <c r="CV72" s="378"/>
      <c r="CW72" s="378"/>
      <c r="CX72" s="378"/>
      <c r="CY72" s="378"/>
      <c r="CZ72" s="378"/>
      <c r="DA72" s="378"/>
      <c r="DB72" s="378"/>
      <c r="DC72" s="378"/>
      <c r="DD72" s="378"/>
    </row>
    <row r="73" spans="1:108">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378"/>
      <c r="BX73" s="378"/>
      <c r="BY73" s="378"/>
      <c r="BZ73" s="378"/>
      <c r="CA73" s="378"/>
      <c r="CB73" s="378"/>
      <c r="CC73" s="378"/>
      <c r="CD73" s="378"/>
      <c r="CE73" s="378"/>
      <c r="CF73" s="378"/>
      <c r="CG73" s="378"/>
      <c r="CH73" s="378"/>
      <c r="CI73" s="378"/>
      <c r="CJ73" s="378"/>
      <c r="CK73" s="378"/>
      <c r="CL73" s="378"/>
      <c r="CM73" s="378"/>
      <c r="CN73" s="378"/>
      <c r="CO73" s="378"/>
      <c r="CP73" s="378"/>
      <c r="CQ73" s="378"/>
      <c r="CR73" s="378"/>
      <c r="CS73" s="378"/>
      <c r="CT73" s="378"/>
      <c r="CU73" s="378"/>
      <c r="CV73" s="378"/>
      <c r="CW73" s="378"/>
      <c r="CX73" s="378"/>
      <c r="CY73" s="378"/>
      <c r="CZ73" s="378"/>
      <c r="DA73" s="378"/>
      <c r="DB73" s="378"/>
      <c r="DC73" s="378"/>
      <c r="DD73" s="378"/>
    </row>
    <row r="74" spans="1:108">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378"/>
      <c r="BX74" s="378"/>
      <c r="BY74" s="378"/>
      <c r="BZ74" s="378"/>
      <c r="CA74" s="378"/>
      <c r="CB74" s="378"/>
      <c r="CC74" s="378"/>
      <c r="CD74" s="378"/>
      <c r="CE74" s="378"/>
      <c r="CF74" s="378"/>
      <c r="CG74" s="378"/>
      <c r="CH74" s="378"/>
      <c r="CI74" s="378"/>
      <c r="CJ74" s="378"/>
      <c r="CK74" s="378"/>
      <c r="CL74" s="378"/>
      <c r="CM74" s="378"/>
      <c r="CN74" s="378"/>
      <c r="CO74" s="378"/>
      <c r="CP74" s="378"/>
      <c r="CQ74" s="378"/>
      <c r="CR74" s="378"/>
      <c r="CS74" s="378"/>
      <c r="CT74" s="378"/>
      <c r="CU74" s="378"/>
      <c r="CV74" s="378"/>
      <c r="CW74" s="378"/>
      <c r="CX74" s="378"/>
      <c r="CY74" s="378"/>
      <c r="CZ74" s="378"/>
      <c r="DA74" s="378"/>
      <c r="DB74" s="378"/>
      <c r="DC74" s="378"/>
      <c r="DD74" s="378"/>
    </row>
    <row r="75" spans="1:108">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378"/>
      <c r="BX75" s="378"/>
      <c r="BY75" s="378"/>
      <c r="BZ75" s="378"/>
      <c r="CA75" s="378"/>
      <c r="CB75" s="378"/>
      <c r="CC75" s="378"/>
      <c r="CD75" s="378"/>
      <c r="CE75" s="378"/>
      <c r="CF75" s="378"/>
      <c r="CG75" s="378"/>
      <c r="CH75" s="378"/>
      <c r="CI75" s="378"/>
      <c r="CJ75" s="378"/>
      <c r="CK75" s="378"/>
      <c r="CL75" s="378"/>
      <c r="CM75" s="378"/>
      <c r="CN75" s="378"/>
      <c r="CO75" s="378"/>
      <c r="CP75" s="378"/>
      <c r="CQ75" s="378"/>
      <c r="CR75" s="378"/>
      <c r="CS75" s="378"/>
      <c r="CT75" s="378"/>
      <c r="CU75" s="378"/>
      <c r="CV75" s="378"/>
      <c r="CW75" s="378"/>
      <c r="CX75" s="378"/>
      <c r="CY75" s="378"/>
      <c r="CZ75" s="378"/>
      <c r="DA75" s="378"/>
      <c r="DB75" s="378"/>
      <c r="DC75" s="378"/>
      <c r="DD75" s="378"/>
    </row>
    <row r="76" spans="1:108">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378"/>
      <c r="BX76" s="378"/>
      <c r="BY76" s="378"/>
      <c r="BZ76" s="378"/>
      <c r="CA76" s="378"/>
      <c r="CB76" s="378"/>
      <c r="CC76" s="378"/>
      <c r="CD76" s="378"/>
      <c r="CE76" s="378"/>
      <c r="CF76" s="378"/>
      <c r="CG76" s="378"/>
      <c r="CH76" s="378"/>
      <c r="CI76" s="378"/>
      <c r="CJ76" s="378"/>
      <c r="CK76" s="378"/>
      <c r="CL76" s="378"/>
      <c r="CM76" s="378"/>
      <c r="CN76" s="378"/>
      <c r="CO76" s="378"/>
      <c r="CP76" s="378"/>
      <c r="CQ76" s="378"/>
      <c r="CR76" s="378"/>
      <c r="CS76" s="378"/>
      <c r="CT76" s="378"/>
      <c r="CU76" s="378"/>
      <c r="CV76" s="378"/>
      <c r="CW76" s="378"/>
      <c r="CX76" s="378"/>
      <c r="CY76" s="378"/>
      <c r="CZ76" s="378"/>
      <c r="DA76" s="378"/>
      <c r="DB76" s="378"/>
      <c r="DC76" s="378"/>
      <c r="DD76" s="378"/>
    </row>
    <row r="77" spans="1:108">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378"/>
      <c r="BX77" s="378"/>
      <c r="BY77" s="378"/>
      <c r="BZ77" s="378"/>
      <c r="CA77" s="378"/>
      <c r="CB77" s="378"/>
      <c r="CC77" s="378"/>
      <c r="CD77" s="378"/>
      <c r="CE77" s="378"/>
      <c r="CF77" s="378"/>
      <c r="CG77" s="378"/>
      <c r="CH77" s="378"/>
      <c r="CI77" s="378"/>
      <c r="CJ77" s="378"/>
      <c r="CK77" s="378"/>
      <c r="CL77" s="378"/>
      <c r="CM77" s="378"/>
      <c r="CN77" s="378"/>
      <c r="CO77" s="378"/>
      <c r="CP77" s="378"/>
      <c r="CQ77" s="378"/>
      <c r="CR77" s="378"/>
      <c r="CS77" s="378"/>
      <c r="CT77" s="378"/>
      <c r="CU77" s="378"/>
      <c r="CV77" s="378"/>
      <c r="CW77" s="378"/>
      <c r="CX77" s="378"/>
      <c r="CY77" s="378"/>
      <c r="CZ77" s="378"/>
      <c r="DA77" s="378"/>
      <c r="DB77" s="378"/>
      <c r="DC77" s="378"/>
      <c r="DD77" s="378"/>
    </row>
    <row r="78" spans="1:108">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378"/>
      <c r="BX78" s="378"/>
      <c r="BY78" s="378"/>
      <c r="BZ78" s="378"/>
      <c r="CA78" s="378"/>
      <c r="CB78" s="378"/>
      <c r="CC78" s="378"/>
      <c r="CD78" s="378"/>
      <c r="CE78" s="378"/>
      <c r="CF78" s="378"/>
      <c r="CG78" s="378"/>
      <c r="CH78" s="378"/>
      <c r="CI78" s="378"/>
      <c r="CJ78" s="378"/>
      <c r="CK78" s="378"/>
      <c r="CL78" s="378"/>
      <c r="CM78" s="378"/>
      <c r="CN78" s="378"/>
      <c r="CO78" s="378"/>
      <c r="CP78" s="378"/>
      <c r="CQ78" s="378"/>
      <c r="CR78" s="378"/>
      <c r="CS78" s="378"/>
      <c r="CT78" s="378"/>
      <c r="CU78" s="378"/>
      <c r="CV78" s="378"/>
      <c r="CW78" s="378"/>
      <c r="CX78" s="378"/>
      <c r="CY78" s="378"/>
      <c r="CZ78" s="378"/>
      <c r="DA78" s="378"/>
      <c r="DB78" s="378"/>
      <c r="DC78" s="378"/>
      <c r="DD78" s="378"/>
    </row>
    <row r="79" spans="1:108">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c r="BC79" s="205"/>
      <c r="BD79" s="205"/>
      <c r="BE79" s="205"/>
      <c r="BF79" s="205"/>
      <c r="BG79" s="205"/>
      <c r="BH79" s="205"/>
      <c r="BI79" s="205"/>
      <c r="BJ79" s="205"/>
      <c r="BK79" s="205"/>
      <c r="BL79" s="205"/>
      <c r="BM79" s="205"/>
      <c r="BN79" s="205"/>
      <c r="BO79" s="205"/>
      <c r="BP79" s="205"/>
      <c r="BQ79" s="205"/>
      <c r="BR79" s="205"/>
      <c r="BS79" s="205"/>
      <c r="BT79" s="205"/>
      <c r="BU79" s="205"/>
      <c r="BV79" s="205"/>
      <c r="BW79" s="378"/>
      <c r="BX79" s="378"/>
      <c r="BY79" s="378"/>
      <c r="BZ79" s="378"/>
      <c r="CA79" s="378"/>
      <c r="CB79" s="378"/>
      <c r="CC79" s="378"/>
      <c r="CD79" s="378"/>
      <c r="CE79" s="378"/>
      <c r="CF79" s="378"/>
      <c r="CG79" s="378"/>
      <c r="CH79" s="378"/>
      <c r="CI79" s="378"/>
      <c r="CJ79" s="378"/>
      <c r="CK79" s="378"/>
      <c r="CL79" s="378"/>
      <c r="CM79" s="378"/>
      <c r="CN79" s="378"/>
      <c r="CO79" s="378"/>
      <c r="CP79" s="378"/>
      <c r="CQ79" s="378"/>
      <c r="CR79" s="378"/>
      <c r="CS79" s="378"/>
      <c r="CT79" s="378"/>
      <c r="CU79" s="378"/>
      <c r="CV79" s="378"/>
      <c r="CW79" s="378"/>
      <c r="CX79" s="378"/>
      <c r="CY79" s="378"/>
      <c r="CZ79" s="378"/>
      <c r="DA79" s="378"/>
      <c r="DB79" s="378"/>
      <c r="DC79" s="378"/>
      <c r="DD79" s="378"/>
    </row>
    <row r="80" spans="1:108">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c r="BD80" s="205"/>
      <c r="BE80" s="205"/>
      <c r="BF80" s="205"/>
      <c r="BG80" s="205"/>
      <c r="BH80" s="205"/>
      <c r="BI80" s="205"/>
      <c r="BJ80" s="205"/>
      <c r="BK80" s="205"/>
      <c r="BL80" s="205"/>
      <c r="BM80" s="205"/>
      <c r="BN80" s="205"/>
      <c r="BO80" s="205"/>
      <c r="BP80" s="205"/>
      <c r="BQ80" s="205"/>
      <c r="BR80" s="205"/>
      <c r="BS80" s="205"/>
      <c r="BT80" s="205"/>
      <c r="BU80" s="205"/>
      <c r="BV80" s="205"/>
      <c r="BW80" s="378"/>
      <c r="BX80" s="378"/>
      <c r="BY80" s="378"/>
      <c r="BZ80" s="378"/>
      <c r="CA80" s="378"/>
      <c r="CB80" s="378"/>
      <c r="CC80" s="378"/>
      <c r="CD80" s="378"/>
      <c r="CE80" s="378"/>
      <c r="CF80" s="378"/>
      <c r="CG80" s="378"/>
      <c r="CH80" s="378"/>
      <c r="CI80" s="378"/>
      <c r="CJ80" s="378"/>
      <c r="CK80" s="378"/>
      <c r="CL80" s="378"/>
      <c r="CM80" s="378"/>
      <c r="CN80" s="378"/>
      <c r="CO80" s="378"/>
      <c r="CP80" s="378"/>
      <c r="CQ80" s="378"/>
      <c r="CR80" s="378"/>
      <c r="CS80" s="378"/>
      <c r="CT80" s="378"/>
      <c r="CU80" s="378"/>
      <c r="CV80" s="378"/>
      <c r="CW80" s="378"/>
      <c r="CX80" s="378"/>
      <c r="CY80" s="378"/>
      <c r="CZ80" s="378"/>
      <c r="DA80" s="378"/>
      <c r="DB80" s="378"/>
      <c r="DC80" s="378"/>
      <c r="DD80" s="378"/>
    </row>
    <row r="81" spans="1:108">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205"/>
      <c r="BM81" s="205"/>
      <c r="BN81" s="205"/>
      <c r="BO81" s="205"/>
      <c r="BP81" s="205"/>
      <c r="BQ81" s="205"/>
      <c r="BR81" s="205"/>
      <c r="BS81" s="205"/>
      <c r="BT81" s="205"/>
      <c r="BU81" s="205"/>
      <c r="BV81" s="205"/>
      <c r="BW81" s="378"/>
      <c r="BX81" s="378"/>
      <c r="BY81" s="378"/>
      <c r="BZ81" s="378"/>
      <c r="CA81" s="378"/>
      <c r="CB81" s="378"/>
      <c r="CC81" s="378"/>
      <c r="CD81" s="378"/>
      <c r="CE81" s="378"/>
      <c r="CF81" s="378"/>
      <c r="CG81" s="378"/>
      <c r="CH81" s="378"/>
      <c r="CI81" s="378"/>
      <c r="CJ81" s="378"/>
      <c r="CK81" s="378"/>
      <c r="CL81" s="378"/>
      <c r="CM81" s="378"/>
      <c r="CN81" s="378"/>
      <c r="CO81" s="378"/>
      <c r="CP81" s="378"/>
      <c r="CQ81" s="378"/>
      <c r="CR81" s="378"/>
      <c r="CS81" s="378"/>
      <c r="CT81" s="378"/>
      <c r="CU81" s="378"/>
      <c r="CV81" s="378"/>
      <c r="CW81" s="378"/>
      <c r="CX81" s="378"/>
      <c r="CY81" s="378"/>
      <c r="CZ81" s="378"/>
      <c r="DA81" s="378"/>
      <c r="DB81" s="378"/>
      <c r="DC81" s="378"/>
      <c r="DD81" s="378"/>
    </row>
    <row r="82" spans="1:108">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c r="BC82" s="205"/>
      <c r="BD82" s="205"/>
      <c r="BE82" s="205"/>
      <c r="BF82" s="205"/>
      <c r="BG82" s="205"/>
      <c r="BH82" s="205"/>
      <c r="BI82" s="205"/>
      <c r="BJ82" s="205"/>
      <c r="BK82" s="205"/>
      <c r="BL82" s="205"/>
      <c r="BM82" s="205"/>
      <c r="BN82" s="205"/>
      <c r="BO82" s="205"/>
      <c r="BP82" s="205"/>
      <c r="BQ82" s="205"/>
      <c r="BR82" s="205"/>
      <c r="BS82" s="205"/>
      <c r="BT82" s="205"/>
      <c r="BU82" s="205"/>
      <c r="BV82" s="205"/>
      <c r="BW82" s="378"/>
      <c r="BX82" s="378"/>
      <c r="BY82" s="378"/>
      <c r="BZ82" s="378"/>
      <c r="CA82" s="378"/>
      <c r="CB82" s="378"/>
      <c r="CC82" s="378"/>
      <c r="CD82" s="378"/>
      <c r="CE82" s="378"/>
      <c r="CF82" s="378"/>
      <c r="CG82" s="378"/>
      <c r="CH82" s="378"/>
      <c r="CI82" s="378"/>
      <c r="CJ82" s="378"/>
      <c r="CK82" s="378"/>
      <c r="CL82" s="378"/>
      <c r="CM82" s="378"/>
      <c r="CN82" s="378"/>
      <c r="CO82" s="378"/>
      <c r="CP82" s="378"/>
      <c r="CQ82" s="378"/>
      <c r="CR82" s="378"/>
      <c r="CS82" s="378"/>
      <c r="CT82" s="378"/>
      <c r="CU82" s="378"/>
      <c r="CV82" s="378"/>
      <c r="CW82" s="378"/>
      <c r="CX82" s="378"/>
      <c r="CY82" s="378"/>
      <c r="CZ82" s="378"/>
      <c r="DA82" s="378"/>
      <c r="DB82" s="378"/>
      <c r="DC82" s="378"/>
      <c r="DD82" s="378"/>
    </row>
    <row r="83" spans="1:108">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c r="BC83" s="205"/>
      <c r="BD83" s="205"/>
      <c r="BE83" s="205"/>
      <c r="BF83" s="205"/>
      <c r="BG83" s="205"/>
      <c r="BH83" s="205"/>
      <c r="BI83" s="205"/>
      <c r="BJ83" s="205"/>
      <c r="BK83" s="205"/>
      <c r="BL83" s="205"/>
      <c r="BM83" s="205"/>
      <c r="BN83" s="205"/>
      <c r="BO83" s="205"/>
      <c r="BP83" s="205"/>
      <c r="BQ83" s="205"/>
      <c r="BR83" s="205"/>
      <c r="BS83" s="205"/>
      <c r="BT83" s="205"/>
      <c r="BU83" s="205"/>
      <c r="BV83" s="205"/>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8"/>
    </row>
    <row r="84" spans="1:108">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c r="BR84" s="205"/>
      <c r="BS84" s="205"/>
      <c r="BT84" s="205"/>
      <c r="BU84" s="205"/>
      <c r="BV84" s="205"/>
      <c r="BW84" s="378"/>
      <c r="BX84" s="378"/>
      <c r="BY84" s="378"/>
      <c r="BZ84" s="378"/>
      <c r="CA84" s="378"/>
      <c r="CB84" s="378"/>
      <c r="CC84" s="378"/>
      <c r="CD84" s="378"/>
      <c r="CE84" s="378"/>
      <c r="CF84" s="378"/>
      <c r="CG84" s="378"/>
      <c r="CH84" s="378"/>
      <c r="CI84" s="378"/>
      <c r="CJ84" s="378"/>
      <c r="CK84" s="378"/>
      <c r="CL84" s="378"/>
      <c r="CM84" s="378"/>
      <c r="CN84" s="378"/>
      <c r="CO84" s="378"/>
      <c r="CP84" s="378"/>
      <c r="CQ84" s="378"/>
      <c r="CR84" s="378"/>
      <c r="CS84" s="378"/>
      <c r="CT84" s="378"/>
      <c r="CU84" s="378"/>
      <c r="CV84" s="378"/>
      <c r="CW84" s="378"/>
      <c r="CX84" s="378"/>
      <c r="CY84" s="378"/>
      <c r="CZ84" s="378"/>
      <c r="DA84" s="378"/>
      <c r="DB84" s="378"/>
      <c r="DC84" s="378"/>
      <c r="DD84" s="378"/>
    </row>
    <row r="85" spans="1:108">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c r="BR85" s="205"/>
      <c r="BS85" s="205"/>
      <c r="BT85" s="205"/>
      <c r="BU85" s="205"/>
      <c r="BV85" s="205"/>
      <c r="BW85" s="378"/>
      <c r="BX85" s="378"/>
      <c r="BY85" s="378"/>
      <c r="BZ85" s="378"/>
      <c r="CA85" s="378"/>
      <c r="CB85" s="378"/>
      <c r="CC85" s="378"/>
      <c r="CD85" s="378"/>
      <c r="CE85" s="378"/>
      <c r="CF85" s="378"/>
      <c r="CG85" s="378"/>
      <c r="CH85" s="378"/>
      <c r="CI85" s="378"/>
      <c r="CJ85" s="378"/>
      <c r="CK85" s="378"/>
      <c r="CL85" s="378"/>
      <c r="CM85" s="378"/>
      <c r="CN85" s="378"/>
      <c r="CO85" s="378"/>
      <c r="CP85" s="378"/>
      <c r="CQ85" s="378"/>
      <c r="CR85" s="378"/>
      <c r="CS85" s="378"/>
      <c r="CT85" s="378"/>
      <c r="CU85" s="378"/>
      <c r="CV85" s="378"/>
      <c r="CW85" s="378"/>
      <c r="CX85" s="378"/>
      <c r="CY85" s="378"/>
      <c r="CZ85" s="378"/>
      <c r="DA85" s="378"/>
      <c r="DB85" s="378"/>
      <c r="DC85" s="378"/>
      <c r="DD85" s="378"/>
    </row>
    <row r="86" spans="1:108">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I86" s="205"/>
      <c r="BJ86" s="205"/>
      <c r="BK86" s="205"/>
      <c r="BL86" s="205"/>
      <c r="BM86" s="205"/>
      <c r="BN86" s="205"/>
      <c r="BO86" s="205"/>
      <c r="BP86" s="205"/>
      <c r="BQ86" s="205"/>
      <c r="BR86" s="205"/>
      <c r="BS86" s="205"/>
      <c r="BT86" s="205"/>
      <c r="BU86" s="205"/>
      <c r="BV86" s="205"/>
      <c r="BW86" s="378"/>
      <c r="BX86" s="378"/>
      <c r="BY86" s="378"/>
      <c r="BZ86" s="378"/>
      <c r="CA86" s="378"/>
      <c r="CB86" s="378"/>
      <c r="CC86" s="378"/>
      <c r="CD86" s="378"/>
      <c r="CE86" s="378"/>
      <c r="CF86" s="378"/>
      <c r="CG86" s="378"/>
      <c r="CH86" s="378"/>
      <c r="CI86" s="378"/>
      <c r="CJ86" s="378"/>
      <c r="CK86" s="378"/>
      <c r="CL86" s="378"/>
      <c r="CM86" s="378"/>
      <c r="CN86" s="378"/>
      <c r="CO86" s="378"/>
      <c r="CP86" s="378"/>
      <c r="CQ86" s="378"/>
      <c r="CR86" s="378"/>
      <c r="CS86" s="378"/>
      <c r="CT86" s="378"/>
      <c r="CU86" s="378"/>
      <c r="CV86" s="378"/>
      <c r="CW86" s="378"/>
      <c r="CX86" s="378"/>
      <c r="CY86" s="378"/>
      <c r="CZ86" s="378"/>
      <c r="DA86" s="378"/>
      <c r="DB86" s="378"/>
      <c r="DC86" s="378"/>
      <c r="DD86" s="378"/>
    </row>
    <row r="87" spans="1:108">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378"/>
      <c r="BX87" s="378"/>
      <c r="BY87" s="378"/>
      <c r="BZ87" s="378"/>
      <c r="CA87" s="378"/>
      <c r="CB87" s="378"/>
      <c r="CC87" s="378"/>
      <c r="CD87" s="378"/>
      <c r="CE87" s="378"/>
      <c r="CF87" s="378"/>
      <c r="CG87" s="378"/>
      <c r="CH87" s="378"/>
      <c r="CI87" s="378"/>
      <c r="CJ87" s="378"/>
      <c r="CK87" s="378"/>
      <c r="CL87" s="378"/>
      <c r="CM87" s="378"/>
      <c r="CN87" s="378"/>
      <c r="CO87" s="378"/>
      <c r="CP87" s="378"/>
      <c r="CQ87" s="378"/>
      <c r="CR87" s="378"/>
      <c r="CS87" s="378"/>
      <c r="CT87" s="378"/>
      <c r="CU87" s="378"/>
      <c r="CV87" s="378"/>
      <c r="CW87" s="378"/>
      <c r="CX87" s="378"/>
      <c r="CY87" s="378"/>
      <c r="CZ87" s="378"/>
      <c r="DA87" s="378"/>
      <c r="DB87" s="378"/>
      <c r="DC87" s="378"/>
      <c r="DD87" s="378"/>
    </row>
    <row r="88" spans="1:108">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c r="BQ88" s="205"/>
      <c r="BR88" s="205"/>
      <c r="BS88" s="205"/>
      <c r="BT88" s="205"/>
      <c r="BU88" s="205"/>
      <c r="BV88" s="205"/>
      <c r="BW88" s="378"/>
      <c r="BX88" s="378"/>
      <c r="BY88" s="378"/>
      <c r="BZ88" s="378"/>
      <c r="CA88" s="378"/>
      <c r="CB88" s="378"/>
      <c r="CC88" s="378"/>
      <c r="CD88" s="378"/>
      <c r="CE88" s="378"/>
      <c r="CF88" s="378"/>
      <c r="CG88" s="378"/>
      <c r="CH88" s="378"/>
      <c r="CI88" s="378"/>
      <c r="CJ88" s="378"/>
      <c r="CK88" s="378"/>
      <c r="CL88" s="378"/>
      <c r="CM88" s="378"/>
      <c r="CN88" s="378"/>
      <c r="CO88" s="378"/>
      <c r="CP88" s="378"/>
      <c r="CQ88" s="378"/>
      <c r="CR88" s="378"/>
      <c r="CS88" s="378"/>
      <c r="CT88" s="378"/>
      <c r="CU88" s="378"/>
      <c r="CV88" s="378"/>
      <c r="CW88" s="378"/>
      <c r="CX88" s="378"/>
      <c r="CY88" s="378"/>
      <c r="CZ88" s="378"/>
      <c r="DA88" s="378"/>
      <c r="DB88" s="378"/>
      <c r="DC88" s="378"/>
      <c r="DD88" s="378"/>
    </row>
    <row r="89" spans="1:108">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378"/>
      <c r="BX89" s="378"/>
      <c r="BY89" s="378"/>
      <c r="BZ89" s="378"/>
      <c r="CA89" s="378"/>
      <c r="CB89" s="378"/>
      <c r="CC89" s="378"/>
      <c r="CD89" s="378"/>
      <c r="CE89" s="378"/>
      <c r="CF89" s="378"/>
      <c r="CG89" s="378"/>
      <c r="CH89" s="378"/>
      <c r="CI89" s="378"/>
      <c r="CJ89" s="378"/>
      <c r="CK89" s="378"/>
      <c r="CL89" s="378"/>
      <c r="CM89" s="378"/>
      <c r="CN89" s="378"/>
      <c r="CO89" s="378"/>
      <c r="CP89" s="378"/>
      <c r="CQ89" s="378"/>
      <c r="CR89" s="378"/>
      <c r="CS89" s="378"/>
      <c r="CT89" s="378"/>
      <c r="CU89" s="378"/>
      <c r="CV89" s="378"/>
      <c r="CW89" s="378"/>
      <c r="CX89" s="378"/>
      <c r="CY89" s="378"/>
      <c r="CZ89" s="378"/>
      <c r="DA89" s="378"/>
      <c r="DB89" s="378"/>
      <c r="DC89" s="378"/>
      <c r="DD89" s="378"/>
    </row>
    <row r="90" spans="1:108">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378"/>
      <c r="BX90" s="378"/>
      <c r="BY90" s="378"/>
      <c r="BZ90" s="378"/>
      <c r="CA90" s="378"/>
      <c r="CB90" s="378"/>
      <c r="CC90" s="378"/>
      <c r="CD90" s="378"/>
      <c r="CE90" s="378"/>
      <c r="CF90" s="378"/>
      <c r="CG90" s="378"/>
      <c r="CH90" s="378"/>
      <c r="CI90" s="378"/>
      <c r="CJ90" s="378"/>
      <c r="CK90" s="378"/>
      <c r="CL90" s="378"/>
      <c r="CM90" s="378"/>
      <c r="CN90" s="378"/>
      <c r="CO90" s="378"/>
      <c r="CP90" s="378"/>
      <c r="CQ90" s="378"/>
      <c r="CR90" s="378"/>
      <c r="CS90" s="378"/>
      <c r="CT90" s="378"/>
      <c r="CU90" s="378"/>
      <c r="CV90" s="378"/>
      <c r="CW90" s="378"/>
      <c r="CX90" s="378"/>
      <c r="CY90" s="378"/>
      <c r="CZ90" s="378"/>
      <c r="DA90" s="378"/>
      <c r="DB90" s="378"/>
      <c r="DC90" s="378"/>
      <c r="DD90" s="378"/>
    </row>
    <row r="91" spans="1:108">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378"/>
      <c r="BX91" s="378"/>
      <c r="BY91" s="378"/>
      <c r="BZ91" s="378"/>
      <c r="CA91" s="378"/>
      <c r="CB91" s="378"/>
      <c r="CC91" s="378"/>
      <c r="CD91" s="378"/>
      <c r="CE91" s="378"/>
      <c r="CF91" s="378"/>
      <c r="CG91" s="378"/>
      <c r="CH91" s="378"/>
      <c r="CI91" s="378"/>
      <c r="CJ91" s="378"/>
      <c r="CK91" s="378"/>
      <c r="CL91" s="378"/>
      <c r="CM91" s="378"/>
      <c r="CN91" s="378"/>
      <c r="CO91" s="378"/>
      <c r="CP91" s="378"/>
      <c r="CQ91" s="378"/>
      <c r="CR91" s="378"/>
      <c r="CS91" s="378"/>
      <c r="CT91" s="378"/>
      <c r="CU91" s="378"/>
      <c r="CV91" s="378"/>
      <c r="CW91" s="378"/>
      <c r="CX91" s="378"/>
      <c r="CY91" s="378"/>
      <c r="CZ91" s="378"/>
      <c r="DA91" s="378"/>
      <c r="DB91" s="378"/>
      <c r="DC91" s="378"/>
      <c r="DD91" s="378"/>
    </row>
    <row r="92" spans="1:108">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378"/>
      <c r="BX92" s="378"/>
      <c r="BY92" s="378"/>
      <c r="BZ92" s="378"/>
      <c r="CA92" s="378"/>
      <c r="CB92" s="378"/>
      <c r="CC92" s="378"/>
      <c r="CD92" s="378"/>
      <c r="CE92" s="378"/>
      <c r="CF92" s="378"/>
      <c r="CG92" s="378"/>
      <c r="CH92" s="378"/>
      <c r="CI92" s="378"/>
      <c r="CJ92" s="378"/>
      <c r="CK92" s="378"/>
      <c r="CL92" s="378"/>
      <c r="CM92" s="378"/>
      <c r="CN92" s="378"/>
      <c r="CO92" s="378"/>
      <c r="CP92" s="378"/>
      <c r="CQ92" s="378"/>
      <c r="CR92" s="378"/>
      <c r="CS92" s="378"/>
      <c r="CT92" s="378"/>
      <c r="CU92" s="378"/>
      <c r="CV92" s="378"/>
      <c r="CW92" s="378"/>
      <c r="CX92" s="378"/>
      <c r="CY92" s="378"/>
      <c r="CZ92" s="378"/>
      <c r="DA92" s="378"/>
      <c r="DB92" s="378"/>
      <c r="DC92" s="378"/>
      <c r="DD92" s="378"/>
    </row>
    <row r="93" spans="1:108">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378"/>
      <c r="BX93" s="378"/>
      <c r="BY93" s="378"/>
      <c r="BZ93" s="378"/>
      <c r="CA93" s="378"/>
      <c r="CB93" s="378"/>
      <c r="CC93" s="378"/>
      <c r="CD93" s="378"/>
      <c r="CE93" s="378"/>
      <c r="CF93" s="378"/>
      <c r="CG93" s="378"/>
      <c r="CH93" s="378"/>
      <c r="CI93" s="378"/>
      <c r="CJ93" s="378"/>
      <c r="CK93" s="378"/>
      <c r="CL93" s="378"/>
      <c r="CM93" s="378"/>
      <c r="CN93" s="378"/>
      <c r="CO93" s="378"/>
      <c r="CP93" s="378"/>
      <c r="CQ93" s="378"/>
      <c r="CR93" s="378"/>
      <c r="CS93" s="378"/>
      <c r="CT93" s="378"/>
      <c r="CU93" s="378"/>
      <c r="CV93" s="378"/>
      <c r="CW93" s="378"/>
      <c r="CX93" s="378"/>
      <c r="CY93" s="378"/>
      <c r="CZ93" s="378"/>
      <c r="DA93" s="378"/>
      <c r="DB93" s="378"/>
      <c r="DC93" s="378"/>
      <c r="DD93" s="378"/>
    </row>
    <row r="94" spans="1:108">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378"/>
      <c r="BX94" s="378"/>
      <c r="BY94" s="378"/>
      <c r="BZ94" s="378"/>
      <c r="CA94" s="378"/>
      <c r="CB94" s="378"/>
      <c r="CC94" s="378"/>
      <c r="CD94" s="378"/>
      <c r="CE94" s="378"/>
      <c r="CF94" s="378"/>
      <c r="CG94" s="378"/>
      <c r="CH94" s="378"/>
      <c r="CI94" s="378"/>
      <c r="CJ94" s="378"/>
      <c r="CK94" s="378"/>
      <c r="CL94" s="378"/>
      <c r="CM94" s="378"/>
      <c r="CN94" s="378"/>
      <c r="CO94" s="378"/>
      <c r="CP94" s="378"/>
      <c r="CQ94" s="378"/>
      <c r="CR94" s="378"/>
      <c r="CS94" s="378"/>
      <c r="CT94" s="378"/>
      <c r="CU94" s="378"/>
      <c r="CV94" s="378"/>
      <c r="CW94" s="378"/>
      <c r="CX94" s="378"/>
      <c r="CY94" s="378"/>
      <c r="CZ94" s="378"/>
      <c r="DA94" s="378"/>
      <c r="DB94" s="378"/>
      <c r="DC94" s="378"/>
      <c r="DD94" s="378"/>
    </row>
    <row r="95" spans="1:108">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378"/>
      <c r="BX95" s="378"/>
      <c r="BY95" s="378"/>
      <c r="BZ95" s="378"/>
      <c r="CA95" s="378"/>
      <c r="CB95" s="378"/>
      <c r="CC95" s="378"/>
      <c r="CD95" s="378"/>
      <c r="CE95" s="378"/>
      <c r="CF95" s="378"/>
      <c r="CG95" s="378"/>
      <c r="CH95" s="378"/>
      <c r="CI95" s="378"/>
      <c r="CJ95" s="378"/>
      <c r="CK95" s="378"/>
      <c r="CL95" s="378"/>
      <c r="CM95" s="378"/>
      <c r="CN95" s="378"/>
      <c r="CO95" s="378"/>
      <c r="CP95" s="378"/>
      <c r="CQ95" s="378"/>
      <c r="CR95" s="378"/>
      <c r="CS95" s="378"/>
      <c r="CT95" s="378"/>
      <c r="CU95" s="378"/>
      <c r="CV95" s="378"/>
      <c r="CW95" s="378"/>
      <c r="CX95" s="378"/>
      <c r="CY95" s="378"/>
      <c r="CZ95" s="378"/>
      <c r="DA95" s="378"/>
      <c r="DB95" s="378"/>
      <c r="DC95" s="378"/>
      <c r="DD95" s="378"/>
    </row>
    <row r="96" spans="1:108">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378"/>
      <c r="BX96" s="378"/>
      <c r="BY96" s="378"/>
      <c r="BZ96" s="378"/>
      <c r="CA96" s="378"/>
      <c r="CB96" s="378"/>
      <c r="CC96" s="378"/>
      <c r="CD96" s="378"/>
      <c r="CE96" s="378"/>
      <c r="CF96" s="378"/>
      <c r="CG96" s="378"/>
      <c r="CH96" s="378"/>
      <c r="CI96" s="378"/>
      <c r="CJ96" s="378"/>
      <c r="CK96" s="378"/>
      <c r="CL96" s="378"/>
      <c r="CM96" s="378"/>
      <c r="CN96" s="378"/>
      <c r="CO96" s="378"/>
      <c r="CP96" s="378"/>
      <c r="CQ96" s="378"/>
      <c r="CR96" s="378"/>
      <c r="CS96" s="378"/>
      <c r="CT96" s="378"/>
      <c r="CU96" s="378"/>
      <c r="CV96" s="378"/>
      <c r="CW96" s="378"/>
      <c r="CX96" s="378"/>
      <c r="CY96" s="378"/>
      <c r="CZ96" s="378"/>
      <c r="DA96" s="378"/>
      <c r="DB96" s="378"/>
      <c r="DC96" s="378"/>
      <c r="DD96" s="378"/>
    </row>
    <row r="97" spans="1:108">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378"/>
      <c r="BX97" s="378"/>
      <c r="BY97" s="378"/>
      <c r="BZ97" s="378"/>
      <c r="CA97" s="378"/>
      <c r="CB97" s="378"/>
      <c r="CC97" s="378"/>
      <c r="CD97" s="378"/>
      <c r="CE97" s="378"/>
      <c r="CF97" s="378"/>
      <c r="CG97" s="378"/>
      <c r="CH97" s="378"/>
      <c r="CI97" s="378"/>
      <c r="CJ97" s="378"/>
      <c r="CK97" s="378"/>
      <c r="CL97" s="378"/>
      <c r="CM97" s="378"/>
      <c r="CN97" s="378"/>
      <c r="CO97" s="378"/>
      <c r="CP97" s="378"/>
      <c r="CQ97" s="378"/>
      <c r="CR97" s="378"/>
      <c r="CS97" s="378"/>
      <c r="CT97" s="378"/>
      <c r="CU97" s="378"/>
      <c r="CV97" s="378"/>
      <c r="CW97" s="378"/>
      <c r="CX97" s="378"/>
      <c r="CY97" s="378"/>
      <c r="CZ97" s="378"/>
      <c r="DA97" s="378"/>
      <c r="DB97" s="378"/>
      <c r="DC97" s="378"/>
      <c r="DD97" s="378"/>
    </row>
    <row r="98" spans="1:108">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378"/>
      <c r="BX98" s="378"/>
      <c r="BY98" s="378"/>
      <c r="BZ98" s="378"/>
      <c r="CA98" s="378"/>
      <c r="CB98" s="378"/>
      <c r="CC98" s="378"/>
      <c r="CD98" s="378"/>
      <c r="CE98" s="378"/>
      <c r="CF98" s="378"/>
      <c r="CG98" s="378"/>
      <c r="CH98" s="378"/>
      <c r="CI98" s="378"/>
      <c r="CJ98" s="378"/>
      <c r="CK98" s="378"/>
      <c r="CL98" s="378"/>
      <c r="CM98" s="378"/>
      <c r="CN98" s="378"/>
      <c r="CO98" s="378"/>
      <c r="CP98" s="378"/>
      <c r="CQ98" s="378"/>
      <c r="CR98" s="378"/>
      <c r="CS98" s="378"/>
      <c r="CT98" s="378"/>
      <c r="CU98" s="378"/>
      <c r="CV98" s="378"/>
      <c r="CW98" s="378"/>
      <c r="CX98" s="378"/>
      <c r="CY98" s="378"/>
      <c r="CZ98" s="378"/>
      <c r="DA98" s="378"/>
      <c r="DB98" s="378"/>
      <c r="DC98" s="378"/>
      <c r="DD98" s="378"/>
    </row>
    <row r="99" spans="1:108">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378"/>
      <c r="BX99" s="378"/>
      <c r="BY99" s="378"/>
      <c r="BZ99" s="378"/>
      <c r="CA99" s="378"/>
      <c r="CB99" s="378"/>
      <c r="CC99" s="378"/>
      <c r="CD99" s="378"/>
      <c r="CE99" s="378"/>
      <c r="CF99" s="378"/>
      <c r="CG99" s="378"/>
      <c r="CH99" s="378"/>
      <c r="CI99" s="378"/>
      <c r="CJ99" s="378"/>
      <c r="CK99" s="378"/>
      <c r="CL99" s="378"/>
      <c r="CM99" s="378"/>
      <c r="CN99" s="378"/>
      <c r="CO99" s="378"/>
      <c r="CP99" s="378"/>
      <c r="CQ99" s="378"/>
      <c r="CR99" s="378"/>
      <c r="CS99" s="378"/>
      <c r="CT99" s="378"/>
      <c r="CU99" s="378"/>
      <c r="CV99" s="378"/>
      <c r="CW99" s="378"/>
      <c r="CX99" s="378"/>
      <c r="CY99" s="378"/>
      <c r="CZ99" s="378"/>
      <c r="DA99" s="378"/>
      <c r="DB99" s="378"/>
      <c r="DC99" s="378"/>
      <c r="DD99" s="378"/>
    </row>
    <row r="100" spans="1:108">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378"/>
      <c r="BX100" s="378"/>
      <c r="BY100" s="378"/>
      <c r="BZ100" s="378"/>
      <c r="CA100" s="378"/>
      <c r="CB100" s="378"/>
      <c r="CC100" s="378"/>
      <c r="CD100" s="378"/>
      <c r="CE100" s="378"/>
      <c r="CF100" s="378"/>
      <c r="CG100" s="378"/>
      <c r="CH100" s="378"/>
      <c r="CI100" s="378"/>
      <c r="CJ100" s="378"/>
      <c r="CK100" s="378"/>
      <c r="CL100" s="378"/>
      <c r="CM100" s="378"/>
      <c r="CN100" s="378"/>
      <c r="CO100" s="378"/>
      <c r="CP100" s="378"/>
      <c r="CQ100" s="378"/>
      <c r="CR100" s="378"/>
      <c r="CS100" s="378"/>
      <c r="CT100" s="378"/>
      <c r="CU100" s="378"/>
      <c r="CV100" s="378"/>
      <c r="CW100" s="378"/>
      <c r="CX100" s="378"/>
      <c r="CY100" s="378"/>
      <c r="CZ100" s="378"/>
      <c r="DA100" s="378"/>
      <c r="DB100" s="378"/>
      <c r="DC100" s="378"/>
      <c r="DD100" s="378"/>
    </row>
    <row r="101" spans="1:108">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378"/>
      <c r="BX101" s="378"/>
      <c r="BY101" s="378"/>
      <c r="BZ101" s="378"/>
      <c r="CA101" s="378"/>
      <c r="CB101" s="378"/>
      <c r="CC101" s="378"/>
      <c r="CD101" s="378"/>
      <c r="CE101" s="378"/>
      <c r="CF101" s="378"/>
      <c r="CG101" s="378"/>
      <c r="CH101" s="378"/>
      <c r="CI101" s="378"/>
      <c r="CJ101" s="378"/>
      <c r="CK101" s="378"/>
      <c r="CL101" s="378"/>
      <c r="CM101" s="378"/>
      <c r="CN101" s="378"/>
      <c r="CO101" s="378"/>
      <c r="CP101" s="378"/>
      <c r="CQ101" s="378"/>
      <c r="CR101" s="378"/>
      <c r="CS101" s="378"/>
      <c r="CT101" s="378"/>
      <c r="CU101" s="378"/>
      <c r="CV101" s="378"/>
      <c r="CW101" s="378"/>
      <c r="CX101" s="378"/>
      <c r="CY101" s="378"/>
      <c r="CZ101" s="378"/>
      <c r="DA101" s="378"/>
      <c r="DB101" s="378"/>
      <c r="DC101" s="378"/>
      <c r="DD101" s="378"/>
    </row>
    <row r="102" spans="1:108">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5"/>
      <c r="BO102" s="205"/>
      <c r="BP102" s="205"/>
      <c r="BQ102" s="205"/>
      <c r="BR102" s="205"/>
      <c r="BS102" s="205"/>
      <c r="BT102" s="205"/>
      <c r="BU102" s="205"/>
      <c r="BV102" s="205"/>
      <c r="BW102" s="378"/>
      <c r="BX102" s="378"/>
      <c r="BY102" s="378"/>
      <c r="BZ102" s="378"/>
      <c r="CA102" s="378"/>
      <c r="CB102" s="378"/>
      <c r="CC102" s="378"/>
      <c r="CD102" s="378"/>
      <c r="CE102" s="378"/>
      <c r="CF102" s="378"/>
      <c r="CG102" s="378"/>
      <c r="CH102" s="378"/>
      <c r="CI102" s="378"/>
      <c r="CJ102" s="378"/>
      <c r="CK102" s="378"/>
      <c r="CL102" s="378"/>
      <c r="CM102" s="378"/>
      <c r="CN102" s="378"/>
      <c r="CO102" s="378"/>
      <c r="CP102" s="378"/>
      <c r="CQ102" s="378"/>
      <c r="CR102" s="378"/>
      <c r="CS102" s="378"/>
      <c r="CT102" s="378"/>
      <c r="CU102" s="378"/>
      <c r="CV102" s="378"/>
      <c r="CW102" s="378"/>
      <c r="CX102" s="378"/>
      <c r="CY102" s="378"/>
      <c r="CZ102" s="378"/>
      <c r="DA102" s="378"/>
      <c r="DB102" s="378"/>
      <c r="DC102" s="378"/>
      <c r="DD102" s="378"/>
    </row>
    <row r="103" spans="1:108">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5"/>
      <c r="BL103" s="205"/>
      <c r="BM103" s="205"/>
      <c r="BN103" s="205"/>
      <c r="BO103" s="205"/>
      <c r="BP103" s="205"/>
      <c r="BQ103" s="205"/>
      <c r="BR103" s="205"/>
      <c r="BS103" s="205"/>
      <c r="BT103" s="205"/>
      <c r="BU103" s="205"/>
      <c r="BV103" s="205"/>
      <c r="BW103" s="378"/>
      <c r="BX103" s="378"/>
      <c r="BY103" s="378"/>
      <c r="BZ103" s="378"/>
      <c r="CA103" s="378"/>
      <c r="CB103" s="378"/>
      <c r="CC103" s="378"/>
      <c r="CD103" s="378"/>
      <c r="CE103" s="378"/>
      <c r="CF103" s="378"/>
      <c r="CG103" s="378"/>
      <c r="CH103" s="378"/>
      <c r="CI103" s="378"/>
      <c r="CJ103" s="378"/>
      <c r="CK103" s="378"/>
      <c r="CL103" s="378"/>
      <c r="CM103" s="378"/>
      <c r="CN103" s="378"/>
      <c r="CO103" s="378"/>
      <c r="CP103" s="378"/>
      <c r="CQ103" s="378"/>
      <c r="CR103" s="378"/>
      <c r="CS103" s="378"/>
      <c r="CT103" s="378"/>
      <c r="CU103" s="378"/>
      <c r="CV103" s="378"/>
      <c r="CW103" s="378"/>
      <c r="CX103" s="378"/>
      <c r="CY103" s="378"/>
      <c r="CZ103" s="378"/>
      <c r="DA103" s="378"/>
      <c r="DB103" s="378"/>
      <c r="DC103" s="378"/>
      <c r="DD103" s="378"/>
    </row>
    <row r="104" spans="1:108">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378"/>
      <c r="BX104" s="378"/>
      <c r="BY104" s="378"/>
      <c r="BZ104" s="378"/>
      <c r="CA104" s="378"/>
      <c r="CB104" s="378"/>
      <c r="CC104" s="378"/>
      <c r="CD104" s="378"/>
      <c r="CE104" s="378"/>
      <c r="CF104" s="378"/>
      <c r="CG104" s="378"/>
      <c r="CH104" s="378"/>
      <c r="CI104" s="378"/>
      <c r="CJ104" s="378"/>
      <c r="CK104" s="378"/>
      <c r="CL104" s="378"/>
      <c r="CM104" s="378"/>
      <c r="CN104" s="378"/>
      <c r="CO104" s="378"/>
      <c r="CP104" s="378"/>
      <c r="CQ104" s="378"/>
      <c r="CR104" s="378"/>
      <c r="CS104" s="378"/>
      <c r="CT104" s="378"/>
      <c r="CU104" s="378"/>
      <c r="CV104" s="378"/>
      <c r="CW104" s="378"/>
      <c r="CX104" s="378"/>
      <c r="CY104" s="378"/>
      <c r="CZ104" s="378"/>
      <c r="DA104" s="378"/>
      <c r="DB104" s="378"/>
      <c r="DC104" s="378"/>
      <c r="DD104" s="378"/>
    </row>
    <row r="105" spans="1:108">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5"/>
      <c r="BR105" s="205"/>
      <c r="BS105" s="205"/>
      <c r="BT105" s="205"/>
      <c r="BU105" s="205"/>
      <c r="BV105" s="205"/>
      <c r="BW105" s="378"/>
      <c r="BX105" s="378"/>
      <c r="BY105" s="378"/>
      <c r="BZ105" s="378"/>
      <c r="CA105" s="378"/>
      <c r="CB105" s="378"/>
      <c r="CC105" s="378"/>
      <c r="CD105" s="378"/>
      <c r="CE105" s="378"/>
      <c r="CF105" s="378"/>
      <c r="CG105" s="378"/>
      <c r="CH105" s="378"/>
      <c r="CI105" s="378"/>
      <c r="CJ105" s="378"/>
      <c r="CK105" s="378"/>
      <c r="CL105" s="378"/>
      <c r="CM105" s="378"/>
      <c r="CN105" s="378"/>
      <c r="CO105" s="378"/>
      <c r="CP105" s="378"/>
      <c r="CQ105" s="378"/>
      <c r="CR105" s="378"/>
      <c r="CS105" s="378"/>
      <c r="CT105" s="378"/>
      <c r="CU105" s="378"/>
      <c r="CV105" s="378"/>
      <c r="CW105" s="378"/>
      <c r="CX105" s="378"/>
      <c r="CY105" s="378"/>
      <c r="CZ105" s="378"/>
      <c r="DA105" s="378"/>
      <c r="DB105" s="378"/>
      <c r="DC105" s="378"/>
      <c r="DD105" s="378"/>
    </row>
    <row r="106" spans="1:108">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378"/>
      <c r="BX106" s="378"/>
      <c r="BY106" s="378"/>
      <c r="BZ106" s="378"/>
      <c r="CA106" s="378"/>
      <c r="CB106" s="378"/>
      <c r="CC106" s="378"/>
      <c r="CD106" s="378"/>
      <c r="CE106" s="378"/>
      <c r="CF106" s="378"/>
      <c r="CG106" s="378"/>
      <c r="CH106" s="378"/>
      <c r="CI106" s="378"/>
      <c r="CJ106" s="378"/>
      <c r="CK106" s="378"/>
      <c r="CL106" s="378"/>
      <c r="CM106" s="378"/>
      <c r="CN106" s="378"/>
      <c r="CO106" s="378"/>
      <c r="CP106" s="378"/>
      <c r="CQ106" s="378"/>
      <c r="CR106" s="378"/>
      <c r="CS106" s="378"/>
      <c r="CT106" s="378"/>
      <c r="CU106" s="378"/>
      <c r="CV106" s="378"/>
      <c r="CW106" s="378"/>
      <c r="CX106" s="378"/>
      <c r="CY106" s="378"/>
      <c r="CZ106" s="378"/>
      <c r="DA106" s="378"/>
      <c r="DB106" s="378"/>
      <c r="DC106" s="378"/>
      <c r="DD106" s="378"/>
    </row>
    <row r="107" spans="1:108">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s="378"/>
      <c r="BX107" s="378"/>
      <c r="BY107" s="378"/>
      <c r="BZ107" s="378"/>
      <c r="CA107" s="378"/>
      <c r="CB107" s="378"/>
      <c r="CC107" s="378"/>
      <c r="CD107" s="378"/>
      <c r="CE107" s="378"/>
      <c r="CF107" s="378"/>
      <c r="CG107" s="378"/>
      <c r="CH107" s="378"/>
      <c r="CI107" s="378"/>
      <c r="CJ107" s="378"/>
      <c r="CK107" s="378"/>
      <c r="CL107" s="378"/>
      <c r="CM107" s="378"/>
      <c r="CN107" s="378"/>
      <c r="CO107" s="378"/>
      <c r="CP107" s="378"/>
      <c r="CQ107" s="378"/>
      <c r="CR107" s="378"/>
      <c r="CS107" s="378"/>
      <c r="CT107" s="378"/>
      <c r="CU107" s="378"/>
      <c r="CV107" s="378"/>
      <c r="CW107" s="378"/>
      <c r="CX107" s="378"/>
      <c r="CY107" s="378"/>
      <c r="CZ107" s="378"/>
      <c r="DA107" s="378"/>
      <c r="DB107" s="378"/>
      <c r="DC107" s="378"/>
      <c r="DD107" s="378"/>
    </row>
    <row r="108" spans="1:108">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c r="BS108" s="205"/>
      <c r="BT108" s="205"/>
      <c r="BU108" s="205"/>
      <c r="BV108" s="205"/>
      <c r="BW108" s="378"/>
      <c r="BX108" s="378"/>
      <c r="BY108" s="378"/>
      <c r="BZ108" s="378"/>
      <c r="CA108" s="378"/>
      <c r="CB108" s="378"/>
      <c r="CC108" s="378"/>
      <c r="CD108" s="378"/>
      <c r="CE108" s="378"/>
      <c r="CF108" s="378"/>
      <c r="CG108" s="378"/>
      <c r="CH108" s="378"/>
      <c r="CI108" s="378"/>
      <c r="CJ108" s="378"/>
      <c r="CK108" s="378"/>
      <c r="CL108" s="378"/>
      <c r="CM108" s="378"/>
      <c r="CN108" s="378"/>
      <c r="CO108" s="378"/>
      <c r="CP108" s="378"/>
      <c r="CQ108" s="378"/>
      <c r="CR108" s="378"/>
      <c r="CS108" s="378"/>
      <c r="CT108" s="378"/>
      <c r="CU108" s="378"/>
      <c r="CV108" s="378"/>
      <c r="CW108" s="378"/>
      <c r="CX108" s="378"/>
      <c r="CY108" s="378"/>
      <c r="CZ108" s="378"/>
      <c r="DA108" s="378"/>
      <c r="DB108" s="378"/>
      <c r="DC108" s="378"/>
      <c r="DD108" s="378"/>
    </row>
    <row r="109" spans="1:108">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s="378"/>
      <c r="BX109" s="378"/>
      <c r="BY109" s="378"/>
      <c r="BZ109" s="378"/>
      <c r="CA109" s="378"/>
      <c r="CB109" s="378"/>
      <c r="CC109" s="378"/>
      <c r="CD109" s="378"/>
      <c r="CE109" s="378"/>
      <c r="CF109" s="378"/>
      <c r="CG109" s="378"/>
      <c r="CH109" s="378"/>
      <c r="CI109" s="378"/>
      <c r="CJ109" s="378"/>
      <c r="CK109" s="378"/>
      <c r="CL109" s="378"/>
      <c r="CM109" s="378"/>
      <c r="CN109" s="378"/>
      <c r="CO109" s="378"/>
      <c r="CP109" s="378"/>
      <c r="CQ109" s="378"/>
      <c r="CR109" s="378"/>
      <c r="CS109" s="378"/>
      <c r="CT109" s="378"/>
      <c r="CU109" s="378"/>
      <c r="CV109" s="378"/>
      <c r="CW109" s="378"/>
      <c r="CX109" s="378"/>
      <c r="CY109" s="378"/>
      <c r="CZ109" s="378"/>
      <c r="DA109" s="378"/>
      <c r="DB109" s="378"/>
      <c r="DC109" s="378"/>
      <c r="DD109" s="378"/>
    </row>
    <row r="110" spans="1:108">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205"/>
      <c r="BF110" s="205"/>
      <c r="BG110" s="205"/>
      <c r="BH110" s="205"/>
      <c r="BI110" s="205"/>
      <c r="BJ110" s="205"/>
      <c r="BK110" s="205"/>
      <c r="BL110" s="205"/>
      <c r="BM110" s="205"/>
      <c r="BN110" s="205"/>
      <c r="BO110" s="205"/>
      <c r="BP110" s="205"/>
      <c r="BQ110" s="205"/>
      <c r="BR110" s="205"/>
      <c r="BS110" s="205"/>
      <c r="BT110" s="205"/>
      <c r="BU110" s="205"/>
      <c r="BV110" s="205"/>
      <c r="BW110" s="378"/>
      <c r="BX110" s="378"/>
      <c r="BY110" s="378"/>
      <c r="BZ110" s="378"/>
      <c r="CA110" s="378"/>
      <c r="CB110" s="378"/>
      <c r="CC110" s="378"/>
      <c r="CD110" s="378"/>
      <c r="CE110" s="378"/>
      <c r="CF110" s="378"/>
      <c r="CG110" s="378"/>
      <c r="CH110" s="378"/>
      <c r="CI110" s="378"/>
      <c r="CJ110" s="378"/>
      <c r="CK110" s="378"/>
      <c r="CL110" s="378"/>
      <c r="CM110" s="378"/>
      <c r="CN110" s="378"/>
      <c r="CO110" s="378"/>
      <c r="CP110" s="378"/>
      <c r="CQ110" s="378"/>
      <c r="CR110" s="378"/>
      <c r="CS110" s="378"/>
      <c r="CT110" s="378"/>
      <c r="CU110" s="378"/>
      <c r="CV110" s="378"/>
      <c r="CW110" s="378"/>
      <c r="CX110" s="378"/>
      <c r="CY110" s="378"/>
      <c r="CZ110" s="378"/>
      <c r="DA110" s="378"/>
      <c r="DB110" s="378"/>
      <c r="DC110" s="378"/>
      <c r="DD110" s="378"/>
    </row>
    <row r="111" spans="1:108">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5"/>
      <c r="BK111" s="205"/>
      <c r="BL111" s="205"/>
      <c r="BM111" s="205"/>
      <c r="BN111" s="205"/>
      <c r="BO111" s="205"/>
      <c r="BP111" s="205"/>
      <c r="BQ111" s="205"/>
      <c r="BR111" s="205"/>
      <c r="BS111" s="205"/>
      <c r="BT111" s="205"/>
      <c r="BU111" s="205"/>
      <c r="BV111" s="205"/>
      <c r="BW111" s="378"/>
      <c r="BX111" s="378"/>
      <c r="BY111" s="378"/>
      <c r="BZ111" s="378"/>
      <c r="CA111" s="378"/>
      <c r="CB111" s="378"/>
      <c r="CC111" s="378"/>
      <c r="CD111" s="378"/>
      <c r="CE111" s="378"/>
      <c r="CF111" s="378"/>
      <c r="CG111" s="378"/>
      <c r="CH111" s="378"/>
      <c r="CI111" s="378"/>
      <c r="CJ111" s="378"/>
      <c r="CK111" s="378"/>
      <c r="CL111" s="378"/>
      <c r="CM111" s="378"/>
      <c r="CN111" s="378"/>
      <c r="CO111" s="378"/>
      <c r="CP111" s="378"/>
      <c r="CQ111" s="378"/>
      <c r="CR111" s="378"/>
      <c r="CS111" s="378"/>
      <c r="CT111" s="378"/>
      <c r="CU111" s="378"/>
      <c r="CV111" s="378"/>
      <c r="CW111" s="378"/>
      <c r="CX111" s="378"/>
      <c r="CY111" s="378"/>
      <c r="CZ111" s="378"/>
      <c r="DA111" s="378"/>
      <c r="DB111" s="378"/>
      <c r="DC111" s="378"/>
      <c r="DD111" s="378"/>
    </row>
    <row r="112" spans="1:108">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205"/>
      <c r="BF112" s="205"/>
      <c r="BG112" s="205"/>
      <c r="BH112" s="205"/>
      <c r="BI112" s="205"/>
      <c r="BJ112" s="205"/>
      <c r="BK112" s="205"/>
      <c r="BL112" s="205"/>
      <c r="BM112" s="205"/>
      <c r="BN112" s="205"/>
      <c r="BO112" s="205"/>
      <c r="BP112" s="205"/>
      <c r="BQ112" s="205"/>
      <c r="BR112" s="205"/>
      <c r="BS112" s="205"/>
      <c r="BT112" s="205"/>
      <c r="BU112" s="205"/>
      <c r="BV112" s="205"/>
      <c r="BW112" s="378"/>
      <c r="BX112" s="378"/>
      <c r="BY112" s="378"/>
      <c r="BZ112" s="378"/>
      <c r="CA112" s="378"/>
      <c r="CB112" s="378"/>
      <c r="CC112" s="378"/>
      <c r="CD112" s="378"/>
      <c r="CE112" s="378"/>
      <c r="CF112" s="378"/>
      <c r="CG112" s="378"/>
      <c r="CH112" s="378"/>
      <c r="CI112" s="378"/>
      <c r="CJ112" s="378"/>
      <c r="CK112" s="378"/>
      <c r="CL112" s="378"/>
      <c r="CM112" s="378"/>
      <c r="CN112" s="378"/>
      <c r="CO112" s="378"/>
      <c r="CP112" s="378"/>
      <c r="CQ112" s="378"/>
      <c r="CR112" s="378"/>
      <c r="CS112" s="378"/>
      <c r="CT112" s="378"/>
      <c r="CU112" s="378"/>
      <c r="CV112" s="378"/>
      <c r="CW112" s="378"/>
      <c r="CX112" s="378"/>
      <c r="CY112" s="378"/>
      <c r="CZ112" s="378"/>
      <c r="DA112" s="378"/>
      <c r="DB112" s="378"/>
      <c r="DC112" s="378"/>
      <c r="DD112" s="378"/>
    </row>
    <row r="113" spans="1:108">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I113" s="205"/>
      <c r="BJ113" s="205"/>
      <c r="BK113" s="205"/>
      <c r="BL113" s="205"/>
      <c r="BM113" s="205"/>
      <c r="BN113" s="205"/>
      <c r="BO113" s="205"/>
      <c r="BP113" s="205"/>
      <c r="BQ113" s="205"/>
      <c r="BR113" s="205"/>
      <c r="BS113" s="205"/>
      <c r="BT113" s="205"/>
      <c r="BU113" s="205"/>
      <c r="BV113" s="205"/>
      <c r="BW113" s="378"/>
      <c r="BX113" s="378"/>
      <c r="BY113" s="378"/>
      <c r="BZ113" s="378"/>
      <c r="CA113" s="378"/>
      <c r="CB113" s="378"/>
      <c r="CC113" s="378"/>
      <c r="CD113" s="378"/>
      <c r="CE113" s="378"/>
      <c r="CF113" s="378"/>
      <c r="CG113" s="378"/>
      <c r="CH113" s="378"/>
      <c r="CI113" s="378"/>
      <c r="CJ113" s="378"/>
      <c r="CK113" s="378"/>
      <c r="CL113" s="378"/>
      <c r="CM113" s="378"/>
      <c r="CN113" s="378"/>
      <c r="CO113" s="378"/>
      <c r="CP113" s="378"/>
      <c r="CQ113" s="378"/>
      <c r="CR113" s="378"/>
      <c r="CS113" s="378"/>
      <c r="CT113" s="378"/>
      <c r="CU113" s="378"/>
      <c r="CV113" s="378"/>
      <c r="CW113" s="378"/>
      <c r="CX113" s="378"/>
      <c r="CY113" s="378"/>
      <c r="CZ113" s="378"/>
      <c r="DA113" s="378"/>
      <c r="DB113" s="378"/>
      <c r="DC113" s="378"/>
      <c r="DD113" s="378"/>
    </row>
    <row r="114" spans="1:108">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205"/>
      <c r="BJ114" s="205"/>
      <c r="BK114" s="205"/>
      <c r="BL114" s="205"/>
      <c r="BM114" s="205"/>
      <c r="BN114" s="205"/>
      <c r="BO114" s="205"/>
      <c r="BP114" s="205"/>
      <c r="BQ114" s="205"/>
      <c r="BR114" s="205"/>
      <c r="BS114" s="205"/>
      <c r="BT114" s="205"/>
      <c r="BU114" s="205"/>
      <c r="BV114" s="205"/>
      <c r="BW114" s="378"/>
      <c r="BX114" s="378"/>
      <c r="BY114" s="378"/>
      <c r="BZ114" s="378"/>
      <c r="CA114" s="378"/>
      <c r="CB114" s="378"/>
      <c r="CC114" s="378"/>
      <c r="CD114" s="378"/>
      <c r="CE114" s="378"/>
      <c r="CF114" s="378"/>
      <c r="CG114" s="378"/>
      <c r="CH114" s="378"/>
      <c r="CI114" s="378"/>
      <c r="CJ114" s="378"/>
      <c r="CK114" s="378"/>
      <c r="CL114" s="378"/>
      <c r="CM114" s="378"/>
      <c r="CN114" s="378"/>
      <c r="CO114" s="378"/>
      <c r="CP114" s="378"/>
      <c r="CQ114" s="378"/>
      <c r="CR114" s="378"/>
      <c r="CS114" s="378"/>
      <c r="CT114" s="378"/>
      <c r="CU114" s="378"/>
      <c r="CV114" s="378"/>
      <c r="CW114" s="378"/>
      <c r="CX114" s="378"/>
      <c r="CY114" s="378"/>
      <c r="CZ114" s="378"/>
      <c r="DA114" s="378"/>
      <c r="DB114" s="378"/>
      <c r="DC114" s="378"/>
      <c r="DD114" s="378"/>
    </row>
    <row r="115" spans="1:108">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205"/>
      <c r="BF115" s="205"/>
      <c r="BG115" s="205"/>
      <c r="BH115" s="205"/>
      <c r="BI115" s="205"/>
      <c r="BJ115" s="205"/>
      <c r="BK115" s="205"/>
      <c r="BL115" s="205"/>
      <c r="BM115" s="205"/>
      <c r="BN115" s="205"/>
      <c r="BO115" s="205"/>
      <c r="BP115" s="205"/>
      <c r="BQ115" s="205"/>
      <c r="BR115" s="205"/>
      <c r="BS115" s="205"/>
      <c r="BT115" s="205"/>
      <c r="BU115" s="205"/>
      <c r="BV115" s="205"/>
      <c r="BW115" s="378"/>
      <c r="BX115" s="378"/>
      <c r="BY115" s="378"/>
      <c r="BZ115" s="378"/>
      <c r="CA115" s="378"/>
      <c r="CB115" s="378"/>
      <c r="CC115" s="378"/>
      <c r="CD115" s="378"/>
      <c r="CE115" s="378"/>
      <c r="CF115" s="378"/>
      <c r="CG115" s="378"/>
      <c r="CH115" s="378"/>
      <c r="CI115" s="378"/>
      <c r="CJ115" s="378"/>
      <c r="CK115" s="378"/>
      <c r="CL115" s="378"/>
      <c r="CM115" s="378"/>
      <c r="CN115" s="378"/>
      <c r="CO115" s="378"/>
      <c r="CP115" s="378"/>
      <c r="CQ115" s="378"/>
      <c r="CR115" s="378"/>
      <c r="CS115" s="378"/>
      <c r="CT115" s="378"/>
      <c r="CU115" s="378"/>
      <c r="CV115" s="378"/>
      <c r="CW115" s="378"/>
      <c r="CX115" s="378"/>
      <c r="CY115" s="378"/>
      <c r="CZ115" s="378"/>
      <c r="DA115" s="378"/>
      <c r="DB115" s="378"/>
      <c r="DC115" s="378"/>
      <c r="DD115" s="378"/>
    </row>
    <row r="116" spans="1:108">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205"/>
      <c r="BF116" s="205"/>
      <c r="BG116" s="205"/>
      <c r="BH116" s="205"/>
      <c r="BI116" s="205"/>
      <c r="BJ116" s="205"/>
      <c r="BK116" s="205"/>
      <c r="BL116" s="205"/>
      <c r="BM116" s="205"/>
      <c r="BN116" s="205"/>
      <c r="BO116" s="205"/>
      <c r="BP116" s="205"/>
      <c r="BQ116" s="205"/>
      <c r="BR116" s="205"/>
      <c r="BS116" s="205"/>
      <c r="BT116" s="205"/>
      <c r="BU116" s="205"/>
      <c r="BV116" s="205"/>
      <c r="BW116" s="378"/>
      <c r="BX116" s="378"/>
      <c r="BY116" s="378"/>
      <c r="BZ116" s="378"/>
      <c r="CA116" s="378"/>
      <c r="CB116" s="378"/>
      <c r="CC116" s="378"/>
      <c r="CD116" s="378"/>
      <c r="CE116" s="378"/>
      <c r="CF116" s="378"/>
      <c r="CG116" s="378"/>
      <c r="CH116" s="378"/>
      <c r="CI116" s="378"/>
      <c r="CJ116" s="378"/>
      <c r="CK116" s="378"/>
      <c r="CL116" s="378"/>
      <c r="CM116" s="378"/>
      <c r="CN116" s="378"/>
      <c r="CO116" s="378"/>
      <c r="CP116" s="378"/>
      <c r="CQ116" s="378"/>
      <c r="CR116" s="378"/>
      <c r="CS116" s="378"/>
      <c r="CT116" s="378"/>
      <c r="CU116" s="378"/>
      <c r="CV116" s="378"/>
      <c r="CW116" s="378"/>
      <c r="CX116" s="378"/>
      <c r="CY116" s="378"/>
      <c r="CZ116" s="378"/>
      <c r="DA116" s="378"/>
      <c r="DB116" s="378"/>
      <c r="DC116" s="378"/>
      <c r="DD116" s="378"/>
    </row>
    <row r="117" spans="1:108">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205"/>
      <c r="BF117" s="205"/>
      <c r="BG117" s="205"/>
      <c r="BH117" s="205"/>
      <c r="BI117" s="205"/>
      <c r="BJ117" s="205"/>
      <c r="BK117" s="205"/>
      <c r="BL117" s="205"/>
      <c r="BM117" s="205"/>
      <c r="BN117" s="205"/>
      <c r="BO117" s="205"/>
      <c r="BP117" s="205"/>
      <c r="BQ117" s="205"/>
      <c r="BR117" s="205"/>
      <c r="BS117" s="205"/>
      <c r="BT117" s="205"/>
      <c r="BU117" s="205"/>
      <c r="BV117" s="205"/>
      <c r="BW117" s="378"/>
      <c r="BX117" s="378"/>
      <c r="BY117" s="378"/>
      <c r="BZ117" s="378"/>
      <c r="CA117" s="378"/>
      <c r="CB117" s="378"/>
      <c r="CC117" s="378"/>
      <c r="CD117" s="378"/>
      <c r="CE117" s="378"/>
      <c r="CF117" s="378"/>
      <c r="CG117" s="378"/>
      <c r="CH117" s="378"/>
      <c r="CI117" s="378"/>
      <c r="CJ117" s="378"/>
      <c r="CK117" s="378"/>
      <c r="CL117" s="378"/>
      <c r="CM117" s="378"/>
      <c r="CN117" s="378"/>
      <c r="CO117" s="378"/>
      <c r="CP117" s="378"/>
      <c r="CQ117" s="378"/>
      <c r="CR117" s="378"/>
      <c r="CS117" s="378"/>
      <c r="CT117" s="378"/>
      <c r="CU117" s="378"/>
      <c r="CV117" s="378"/>
      <c r="CW117" s="378"/>
      <c r="CX117" s="378"/>
      <c r="CY117" s="378"/>
      <c r="CZ117" s="378"/>
      <c r="DA117" s="378"/>
      <c r="DB117" s="378"/>
      <c r="DC117" s="378"/>
      <c r="DD117" s="378"/>
    </row>
    <row r="118" spans="1:108">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205"/>
      <c r="BF118" s="205"/>
      <c r="BG118" s="205"/>
      <c r="BH118" s="205"/>
      <c r="BI118" s="205"/>
      <c r="BJ118" s="205"/>
      <c r="BK118" s="205"/>
      <c r="BL118" s="205"/>
      <c r="BM118" s="205"/>
      <c r="BN118" s="205"/>
      <c r="BO118" s="205"/>
      <c r="BP118" s="205"/>
      <c r="BQ118" s="205"/>
      <c r="BR118" s="205"/>
      <c r="BS118" s="205"/>
      <c r="BT118" s="205"/>
      <c r="BU118" s="205"/>
      <c r="BV118" s="205"/>
      <c r="BW118" s="378"/>
      <c r="BX118" s="378"/>
      <c r="BY118" s="378"/>
      <c r="BZ118" s="378"/>
      <c r="CA118" s="378"/>
      <c r="CB118" s="378"/>
      <c r="CC118" s="378"/>
      <c r="CD118" s="378"/>
      <c r="CE118" s="378"/>
      <c r="CF118" s="378"/>
      <c r="CG118" s="378"/>
      <c r="CH118" s="378"/>
      <c r="CI118" s="378"/>
      <c r="CJ118" s="378"/>
      <c r="CK118" s="378"/>
      <c r="CL118" s="378"/>
      <c r="CM118" s="378"/>
      <c r="CN118" s="378"/>
      <c r="CO118" s="378"/>
      <c r="CP118" s="378"/>
      <c r="CQ118" s="378"/>
      <c r="CR118" s="378"/>
      <c r="CS118" s="378"/>
      <c r="CT118" s="378"/>
      <c r="CU118" s="378"/>
      <c r="CV118" s="378"/>
      <c r="CW118" s="378"/>
      <c r="CX118" s="378"/>
      <c r="CY118" s="378"/>
      <c r="CZ118" s="378"/>
      <c r="DA118" s="378"/>
      <c r="DB118" s="378"/>
      <c r="DC118" s="378"/>
      <c r="DD118" s="378"/>
    </row>
    <row r="119" spans="1:108">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205"/>
      <c r="BF119" s="205"/>
      <c r="BG119" s="205"/>
      <c r="BH119" s="205"/>
      <c r="BI119" s="205"/>
      <c r="BJ119" s="205"/>
      <c r="BK119" s="205"/>
      <c r="BL119" s="205"/>
      <c r="BM119" s="205"/>
      <c r="BN119" s="205"/>
      <c r="BO119" s="205"/>
      <c r="BP119" s="205"/>
      <c r="BQ119" s="205"/>
      <c r="BR119" s="205"/>
      <c r="BS119" s="205"/>
      <c r="BT119" s="205"/>
      <c r="BU119" s="205"/>
      <c r="BV119" s="205"/>
      <c r="BW119" s="378"/>
      <c r="BX119" s="378"/>
      <c r="BY119" s="378"/>
      <c r="BZ119" s="378"/>
      <c r="CA119" s="378"/>
      <c r="CB119" s="378"/>
      <c r="CC119" s="378"/>
      <c r="CD119" s="378"/>
      <c r="CE119" s="378"/>
      <c r="CF119" s="378"/>
      <c r="CG119" s="378"/>
      <c r="CH119" s="378"/>
      <c r="CI119" s="378"/>
      <c r="CJ119" s="378"/>
      <c r="CK119" s="378"/>
      <c r="CL119" s="378"/>
      <c r="CM119" s="378"/>
      <c r="CN119" s="378"/>
      <c r="CO119" s="378"/>
      <c r="CP119" s="378"/>
      <c r="CQ119" s="378"/>
      <c r="CR119" s="378"/>
      <c r="CS119" s="378"/>
      <c r="CT119" s="378"/>
      <c r="CU119" s="378"/>
      <c r="CV119" s="378"/>
      <c r="CW119" s="378"/>
      <c r="CX119" s="378"/>
      <c r="CY119" s="378"/>
      <c r="CZ119" s="378"/>
      <c r="DA119" s="378"/>
      <c r="DB119" s="378"/>
      <c r="DC119" s="378"/>
      <c r="DD119" s="378"/>
    </row>
    <row r="120" spans="1:108">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c r="BC120" s="205"/>
      <c r="BD120" s="205"/>
      <c r="BE120" s="205"/>
      <c r="BF120" s="205"/>
      <c r="BG120" s="205"/>
      <c r="BH120" s="205"/>
      <c r="BI120" s="205"/>
      <c r="BJ120" s="205"/>
      <c r="BK120" s="205"/>
      <c r="BL120" s="205"/>
      <c r="BM120" s="205"/>
      <c r="BN120" s="205"/>
      <c r="BO120" s="205"/>
      <c r="BP120" s="205"/>
      <c r="BQ120" s="205"/>
      <c r="BR120" s="205"/>
      <c r="BS120" s="205"/>
      <c r="BT120" s="205"/>
      <c r="BU120" s="205"/>
      <c r="BV120" s="205"/>
      <c r="BW120" s="378"/>
      <c r="BX120" s="378"/>
      <c r="BY120" s="378"/>
      <c r="BZ120" s="378"/>
      <c r="CA120" s="378"/>
      <c r="CB120" s="378"/>
      <c r="CC120" s="378"/>
      <c r="CD120" s="378"/>
      <c r="CE120" s="378"/>
      <c r="CF120" s="378"/>
      <c r="CG120" s="378"/>
      <c r="CH120" s="378"/>
      <c r="CI120" s="378"/>
      <c r="CJ120" s="378"/>
      <c r="CK120" s="378"/>
      <c r="CL120" s="378"/>
      <c r="CM120" s="378"/>
      <c r="CN120" s="378"/>
      <c r="CO120" s="378"/>
      <c r="CP120" s="378"/>
      <c r="CQ120" s="378"/>
      <c r="CR120" s="378"/>
      <c r="CS120" s="378"/>
      <c r="CT120" s="378"/>
      <c r="CU120" s="378"/>
      <c r="CV120" s="378"/>
      <c r="CW120" s="378"/>
      <c r="CX120" s="378"/>
      <c r="CY120" s="378"/>
      <c r="CZ120" s="378"/>
      <c r="DA120" s="378"/>
      <c r="DB120" s="378"/>
      <c r="DC120" s="378"/>
      <c r="DD120" s="378"/>
    </row>
    <row r="121" spans="1:108">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378"/>
      <c r="BX121" s="378"/>
      <c r="BY121" s="378"/>
      <c r="BZ121" s="378"/>
      <c r="CA121" s="378"/>
      <c r="CB121" s="378"/>
      <c r="CC121" s="378"/>
      <c r="CD121" s="378"/>
      <c r="CE121" s="378"/>
      <c r="CF121" s="378"/>
      <c r="CG121" s="378"/>
      <c r="CH121" s="378"/>
      <c r="CI121" s="378"/>
      <c r="CJ121" s="378"/>
      <c r="CK121" s="378"/>
      <c r="CL121" s="378"/>
      <c r="CM121" s="378"/>
      <c r="CN121" s="378"/>
      <c r="CO121" s="378"/>
      <c r="CP121" s="378"/>
      <c r="CQ121" s="378"/>
      <c r="CR121" s="378"/>
      <c r="CS121" s="378"/>
      <c r="CT121" s="378"/>
      <c r="CU121" s="378"/>
      <c r="CV121" s="378"/>
      <c r="CW121" s="378"/>
      <c r="CX121" s="378"/>
      <c r="CY121" s="378"/>
      <c r="CZ121" s="378"/>
      <c r="DA121" s="378"/>
      <c r="DB121" s="378"/>
      <c r="DC121" s="378"/>
      <c r="DD121" s="378"/>
    </row>
    <row r="122" spans="1:108">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205"/>
      <c r="BT122" s="205"/>
      <c r="BU122" s="205"/>
      <c r="BV122" s="205"/>
      <c r="BW122" s="378"/>
      <c r="BX122" s="378"/>
      <c r="BY122" s="378"/>
      <c r="BZ122" s="378"/>
      <c r="CA122" s="378"/>
      <c r="CB122" s="378"/>
      <c r="CC122" s="378"/>
      <c r="CD122" s="378"/>
      <c r="CE122" s="378"/>
      <c r="CF122" s="378"/>
      <c r="CG122" s="378"/>
      <c r="CH122" s="378"/>
      <c r="CI122" s="378"/>
      <c r="CJ122" s="378"/>
      <c r="CK122" s="378"/>
      <c r="CL122" s="378"/>
      <c r="CM122" s="378"/>
      <c r="CN122" s="378"/>
      <c r="CO122" s="378"/>
      <c r="CP122" s="378"/>
      <c r="CQ122" s="378"/>
      <c r="CR122" s="378"/>
      <c r="CS122" s="378"/>
      <c r="CT122" s="378"/>
      <c r="CU122" s="378"/>
      <c r="CV122" s="378"/>
      <c r="CW122" s="378"/>
      <c r="CX122" s="378"/>
      <c r="CY122" s="378"/>
      <c r="CZ122" s="378"/>
      <c r="DA122" s="378"/>
      <c r="DB122" s="378"/>
      <c r="DC122" s="378"/>
      <c r="DD122" s="378"/>
    </row>
    <row r="123" spans="1:108">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c r="BC123" s="205"/>
      <c r="BD123" s="205"/>
      <c r="BE123" s="205"/>
      <c r="BF123" s="205"/>
      <c r="BG123" s="205"/>
      <c r="BH123" s="205"/>
      <c r="BI123" s="205"/>
      <c r="BJ123" s="205"/>
      <c r="BK123" s="205"/>
      <c r="BL123" s="205"/>
      <c r="BM123" s="205"/>
      <c r="BN123" s="205"/>
      <c r="BO123" s="205"/>
      <c r="BP123" s="205"/>
      <c r="BQ123" s="205"/>
      <c r="BR123" s="205"/>
      <c r="BS123" s="205"/>
      <c r="BT123" s="205"/>
      <c r="BU123" s="205"/>
      <c r="BV123" s="205"/>
      <c r="BW123" s="378"/>
      <c r="BX123" s="378"/>
      <c r="BY123" s="378"/>
      <c r="BZ123" s="378"/>
      <c r="CA123" s="378"/>
      <c r="CB123" s="378"/>
      <c r="CC123" s="378"/>
      <c r="CD123" s="378"/>
      <c r="CE123" s="378"/>
      <c r="CF123" s="378"/>
      <c r="CG123" s="378"/>
      <c r="CH123" s="378"/>
      <c r="CI123" s="378"/>
      <c r="CJ123" s="378"/>
      <c r="CK123" s="378"/>
      <c r="CL123" s="378"/>
      <c r="CM123" s="378"/>
      <c r="CN123" s="378"/>
      <c r="CO123" s="378"/>
      <c r="CP123" s="378"/>
      <c r="CQ123" s="378"/>
      <c r="CR123" s="378"/>
      <c r="CS123" s="378"/>
      <c r="CT123" s="378"/>
      <c r="CU123" s="378"/>
      <c r="CV123" s="378"/>
      <c r="CW123" s="378"/>
      <c r="CX123" s="378"/>
      <c r="CY123" s="378"/>
      <c r="CZ123" s="378"/>
      <c r="DA123" s="378"/>
      <c r="DB123" s="378"/>
      <c r="DC123" s="378"/>
      <c r="DD123" s="378"/>
    </row>
    <row r="124" spans="1:108">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c r="BC124" s="205"/>
      <c r="BD124" s="205"/>
      <c r="BE124" s="205"/>
      <c r="BF124" s="205"/>
      <c r="BG124" s="205"/>
      <c r="BH124" s="205"/>
      <c r="BI124" s="205"/>
      <c r="BJ124" s="205"/>
      <c r="BK124" s="205"/>
      <c r="BL124" s="205"/>
      <c r="BM124" s="205"/>
      <c r="BN124" s="205"/>
      <c r="BO124" s="205"/>
      <c r="BP124" s="205"/>
      <c r="BQ124" s="205"/>
      <c r="BR124" s="205"/>
      <c r="BS124" s="205"/>
      <c r="BT124" s="205"/>
      <c r="BU124" s="205"/>
      <c r="BV124" s="205"/>
      <c r="BW124" s="378"/>
      <c r="BX124" s="378"/>
      <c r="BY124" s="378"/>
      <c r="BZ124" s="378"/>
      <c r="CA124" s="378"/>
      <c r="CB124" s="378"/>
      <c r="CC124" s="378"/>
      <c r="CD124" s="378"/>
      <c r="CE124" s="378"/>
      <c r="CF124" s="378"/>
      <c r="CG124" s="378"/>
      <c r="CH124" s="378"/>
      <c r="CI124" s="378"/>
      <c r="CJ124" s="378"/>
      <c r="CK124" s="378"/>
      <c r="CL124" s="378"/>
      <c r="CM124" s="378"/>
      <c r="CN124" s="378"/>
      <c r="CO124" s="378"/>
      <c r="CP124" s="378"/>
      <c r="CQ124" s="378"/>
      <c r="CR124" s="378"/>
      <c r="CS124" s="378"/>
      <c r="CT124" s="378"/>
      <c r="CU124" s="378"/>
      <c r="CV124" s="378"/>
      <c r="CW124" s="378"/>
      <c r="CX124" s="378"/>
      <c r="CY124" s="378"/>
      <c r="CZ124" s="378"/>
      <c r="DA124" s="378"/>
      <c r="DB124" s="378"/>
      <c r="DC124" s="378"/>
      <c r="DD124" s="378"/>
    </row>
    <row r="125" spans="1:108">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c r="BT125" s="205"/>
      <c r="BU125" s="205"/>
      <c r="BV125" s="205"/>
      <c r="BW125" s="378"/>
      <c r="BX125" s="378"/>
      <c r="BY125" s="378"/>
      <c r="BZ125" s="378"/>
      <c r="CA125" s="378"/>
      <c r="CB125" s="378"/>
      <c r="CC125" s="378"/>
      <c r="CD125" s="378"/>
      <c r="CE125" s="378"/>
      <c r="CF125" s="378"/>
      <c r="CG125" s="378"/>
      <c r="CH125" s="378"/>
      <c r="CI125" s="378"/>
      <c r="CJ125" s="378"/>
      <c r="CK125" s="378"/>
      <c r="CL125" s="378"/>
      <c r="CM125" s="378"/>
      <c r="CN125" s="378"/>
      <c r="CO125" s="378"/>
      <c r="CP125" s="378"/>
      <c r="CQ125" s="378"/>
      <c r="CR125" s="378"/>
      <c r="CS125" s="378"/>
      <c r="CT125" s="378"/>
      <c r="CU125" s="378"/>
      <c r="CV125" s="378"/>
      <c r="CW125" s="378"/>
      <c r="CX125" s="378"/>
      <c r="CY125" s="378"/>
      <c r="CZ125" s="378"/>
      <c r="DA125" s="378"/>
      <c r="DB125" s="378"/>
      <c r="DC125" s="378"/>
      <c r="DD125" s="378"/>
    </row>
    <row r="126" spans="1:108">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378"/>
      <c r="BX126" s="378"/>
      <c r="BY126" s="378"/>
      <c r="BZ126" s="378"/>
      <c r="CA126" s="378"/>
      <c r="CB126" s="378"/>
      <c r="CC126" s="378"/>
      <c r="CD126" s="378"/>
      <c r="CE126" s="378"/>
      <c r="CF126" s="378"/>
      <c r="CG126" s="378"/>
      <c r="CH126" s="378"/>
      <c r="CI126" s="378"/>
      <c r="CJ126" s="378"/>
      <c r="CK126" s="378"/>
      <c r="CL126" s="378"/>
      <c r="CM126" s="378"/>
      <c r="CN126" s="378"/>
      <c r="CO126" s="378"/>
      <c r="CP126" s="378"/>
      <c r="CQ126" s="378"/>
      <c r="CR126" s="378"/>
      <c r="CS126" s="378"/>
      <c r="CT126" s="378"/>
      <c r="CU126" s="378"/>
      <c r="CV126" s="378"/>
      <c r="CW126" s="378"/>
      <c r="CX126" s="378"/>
      <c r="CY126" s="378"/>
      <c r="CZ126" s="378"/>
      <c r="DA126" s="378"/>
      <c r="DB126" s="378"/>
      <c r="DC126" s="378"/>
      <c r="DD126" s="378"/>
    </row>
    <row r="127" spans="1:108">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c r="BT127" s="205"/>
      <c r="BU127" s="205"/>
      <c r="BV127" s="205"/>
      <c r="BW127" s="378"/>
      <c r="BX127" s="378"/>
      <c r="BY127" s="378"/>
      <c r="BZ127" s="378"/>
      <c r="CA127" s="378"/>
      <c r="CB127" s="378"/>
      <c r="CC127" s="378"/>
      <c r="CD127" s="378"/>
      <c r="CE127" s="378"/>
      <c r="CF127" s="378"/>
      <c r="CG127" s="378"/>
      <c r="CH127" s="378"/>
      <c r="CI127" s="378"/>
      <c r="CJ127" s="378"/>
      <c r="CK127" s="378"/>
      <c r="CL127" s="378"/>
      <c r="CM127" s="378"/>
      <c r="CN127" s="378"/>
      <c r="CO127" s="378"/>
      <c r="CP127" s="378"/>
      <c r="CQ127" s="378"/>
      <c r="CR127" s="378"/>
      <c r="CS127" s="378"/>
      <c r="CT127" s="378"/>
      <c r="CU127" s="378"/>
      <c r="CV127" s="378"/>
      <c r="CW127" s="378"/>
      <c r="CX127" s="378"/>
      <c r="CY127" s="378"/>
      <c r="CZ127" s="378"/>
      <c r="DA127" s="378"/>
      <c r="DB127" s="378"/>
      <c r="DC127" s="378"/>
      <c r="DD127" s="378"/>
    </row>
    <row r="128" spans="1:108">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c r="BT128" s="205"/>
      <c r="BU128" s="205"/>
      <c r="BV128" s="205"/>
      <c r="BW128" s="378"/>
      <c r="BX128" s="378"/>
      <c r="BY128" s="378"/>
      <c r="BZ128" s="378"/>
      <c r="CA128" s="378"/>
      <c r="CB128" s="378"/>
      <c r="CC128" s="378"/>
      <c r="CD128" s="378"/>
      <c r="CE128" s="378"/>
      <c r="CF128" s="378"/>
      <c r="CG128" s="378"/>
      <c r="CH128" s="378"/>
      <c r="CI128" s="378"/>
      <c r="CJ128" s="378"/>
      <c r="CK128" s="378"/>
      <c r="CL128" s="378"/>
      <c r="CM128" s="378"/>
      <c r="CN128" s="378"/>
      <c r="CO128" s="378"/>
      <c r="CP128" s="378"/>
      <c r="CQ128" s="378"/>
      <c r="CR128" s="378"/>
      <c r="CS128" s="378"/>
      <c r="CT128" s="378"/>
      <c r="CU128" s="378"/>
      <c r="CV128" s="378"/>
      <c r="CW128" s="378"/>
      <c r="CX128" s="378"/>
      <c r="CY128" s="378"/>
      <c r="CZ128" s="378"/>
      <c r="DA128" s="378"/>
      <c r="DB128" s="378"/>
      <c r="DC128" s="378"/>
      <c r="DD128" s="378"/>
    </row>
    <row r="129" spans="1:108">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c r="BF129" s="205"/>
      <c r="BG129" s="205"/>
      <c r="BH129" s="205"/>
      <c r="BI129" s="205"/>
      <c r="BJ129" s="205"/>
      <c r="BK129" s="205"/>
      <c r="BL129" s="205"/>
      <c r="BM129" s="205"/>
      <c r="BN129" s="205"/>
      <c r="BO129" s="205"/>
      <c r="BP129" s="205"/>
      <c r="BQ129" s="205"/>
      <c r="BR129" s="205"/>
      <c r="BS129" s="205"/>
      <c r="BT129" s="205"/>
      <c r="BU129" s="205"/>
      <c r="BV129" s="205"/>
      <c r="BW129" s="378"/>
      <c r="BX129" s="378"/>
      <c r="BY129" s="378"/>
      <c r="BZ129" s="378"/>
      <c r="CA129" s="378"/>
      <c r="CB129" s="378"/>
      <c r="CC129" s="378"/>
      <c r="CD129" s="378"/>
      <c r="CE129" s="378"/>
      <c r="CF129" s="378"/>
      <c r="CG129" s="378"/>
      <c r="CH129" s="378"/>
      <c r="CI129" s="378"/>
      <c r="CJ129" s="378"/>
      <c r="CK129" s="378"/>
      <c r="CL129" s="378"/>
      <c r="CM129" s="378"/>
      <c r="CN129" s="378"/>
      <c r="CO129" s="378"/>
      <c r="CP129" s="378"/>
      <c r="CQ129" s="378"/>
      <c r="CR129" s="378"/>
      <c r="CS129" s="378"/>
      <c r="CT129" s="378"/>
      <c r="CU129" s="378"/>
      <c r="CV129" s="378"/>
      <c r="CW129" s="378"/>
      <c r="CX129" s="378"/>
      <c r="CY129" s="378"/>
      <c r="CZ129" s="378"/>
      <c r="DA129" s="378"/>
      <c r="DB129" s="378"/>
      <c r="DC129" s="378"/>
      <c r="DD129" s="378"/>
    </row>
    <row r="130" spans="1:108">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c r="BF130" s="205"/>
      <c r="BG130" s="205"/>
      <c r="BH130" s="205"/>
      <c r="BI130" s="205"/>
      <c r="BJ130" s="205"/>
      <c r="BK130" s="205"/>
      <c r="BL130" s="205"/>
      <c r="BM130" s="205"/>
      <c r="BN130" s="205"/>
      <c r="BO130" s="205"/>
      <c r="BP130" s="205"/>
      <c r="BQ130" s="205"/>
      <c r="BR130" s="205"/>
      <c r="BS130" s="205"/>
      <c r="BT130" s="205"/>
      <c r="BU130" s="205"/>
      <c r="BV130" s="205"/>
      <c r="BW130" s="378"/>
      <c r="BX130" s="378"/>
      <c r="BY130" s="378"/>
      <c r="BZ130" s="378"/>
      <c r="CA130" s="378"/>
      <c r="CB130" s="378"/>
      <c r="CC130" s="378"/>
      <c r="CD130" s="378"/>
      <c r="CE130" s="378"/>
      <c r="CF130" s="378"/>
      <c r="CG130" s="378"/>
      <c r="CH130" s="378"/>
      <c r="CI130" s="378"/>
      <c r="CJ130" s="378"/>
      <c r="CK130" s="378"/>
      <c r="CL130" s="378"/>
      <c r="CM130" s="378"/>
      <c r="CN130" s="378"/>
      <c r="CO130" s="378"/>
      <c r="CP130" s="378"/>
      <c r="CQ130" s="378"/>
      <c r="CR130" s="378"/>
      <c r="CS130" s="378"/>
      <c r="CT130" s="378"/>
      <c r="CU130" s="378"/>
      <c r="CV130" s="378"/>
      <c r="CW130" s="378"/>
      <c r="CX130" s="378"/>
      <c r="CY130" s="378"/>
      <c r="CZ130" s="378"/>
      <c r="DA130" s="378"/>
      <c r="DB130" s="378"/>
      <c r="DC130" s="378"/>
      <c r="DD130" s="378"/>
    </row>
    <row r="131" spans="1:108">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c r="BC131" s="205"/>
      <c r="BD131" s="205"/>
      <c r="BE131" s="205"/>
      <c r="BF131" s="205"/>
      <c r="BG131" s="205"/>
      <c r="BH131" s="205"/>
      <c r="BI131" s="205"/>
      <c r="BJ131" s="205"/>
      <c r="BK131" s="205"/>
      <c r="BL131" s="205"/>
      <c r="BM131" s="205"/>
      <c r="BN131" s="205"/>
      <c r="BO131" s="205"/>
      <c r="BP131" s="205"/>
      <c r="BQ131" s="205"/>
      <c r="BR131" s="205"/>
      <c r="BS131" s="205"/>
      <c r="BT131" s="205"/>
      <c r="BU131" s="205"/>
      <c r="BV131" s="205"/>
      <c r="BW131" s="378"/>
      <c r="BX131" s="378"/>
      <c r="BY131" s="378"/>
      <c r="BZ131" s="378"/>
      <c r="CA131" s="378"/>
      <c r="CB131" s="378"/>
      <c r="CC131" s="378"/>
      <c r="CD131" s="378"/>
      <c r="CE131" s="378"/>
      <c r="CF131" s="378"/>
      <c r="CG131" s="378"/>
      <c r="CH131" s="378"/>
      <c r="CI131" s="378"/>
      <c r="CJ131" s="378"/>
      <c r="CK131" s="378"/>
      <c r="CL131" s="378"/>
      <c r="CM131" s="378"/>
      <c r="CN131" s="378"/>
      <c r="CO131" s="378"/>
      <c r="CP131" s="378"/>
      <c r="CQ131" s="378"/>
      <c r="CR131" s="378"/>
      <c r="CS131" s="378"/>
      <c r="CT131" s="378"/>
      <c r="CU131" s="378"/>
      <c r="CV131" s="378"/>
      <c r="CW131" s="378"/>
      <c r="CX131" s="378"/>
      <c r="CY131" s="378"/>
      <c r="CZ131" s="378"/>
      <c r="DA131" s="378"/>
      <c r="DB131" s="378"/>
      <c r="DC131" s="378"/>
      <c r="DD131" s="378"/>
    </row>
    <row r="132" spans="1:108">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c r="BC132" s="205"/>
      <c r="BD132" s="205"/>
      <c r="BE132" s="205"/>
      <c r="BF132" s="205"/>
      <c r="BG132" s="205"/>
      <c r="BH132" s="205"/>
      <c r="BI132" s="205"/>
      <c r="BJ132" s="205"/>
      <c r="BK132" s="205"/>
      <c r="BL132" s="205"/>
      <c r="BM132" s="205"/>
      <c r="BN132" s="205"/>
      <c r="BO132" s="205"/>
      <c r="BP132" s="205"/>
      <c r="BQ132" s="205"/>
      <c r="BR132" s="205"/>
      <c r="BS132" s="205"/>
      <c r="BT132" s="205"/>
      <c r="BU132" s="205"/>
      <c r="BV132" s="205"/>
      <c r="BW132" s="378"/>
      <c r="BX132" s="378"/>
      <c r="BY132" s="378"/>
      <c r="BZ132" s="378"/>
      <c r="CA132" s="378"/>
      <c r="CB132" s="378"/>
      <c r="CC132" s="378"/>
      <c r="CD132" s="378"/>
      <c r="CE132" s="378"/>
      <c r="CF132" s="378"/>
      <c r="CG132" s="378"/>
      <c r="CH132" s="378"/>
      <c r="CI132" s="378"/>
      <c r="CJ132" s="378"/>
      <c r="CK132" s="378"/>
      <c r="CL132" s="378"/>
      <c r="CM132" s="378"/>
      <c r="CN132" s="378"/>
      <c r="CO132" s="378"/>
      <c r="CP132" s="378"/>
      <c r="CQ132" s="378"/>
      <c r="CR132" s="378"/>
      <c r="CS132" s="378"/>
      <c r="CT132" s="378"/>
      <c r="CU132" s="378"/>
      <c r="CV132" s="378"/>
      <c r="CW132" s="378"/>
      <c r="CX132" s="378"/>
      <c r="CY132" s="378"/>
      <c r="CZ132" s="378"/>
      <c r="DA132" s="378"/>
      <c r="DB132" s="378"/>
      <c r="DC132" s="378"/>
      <c r="DD132" s="378"/>
    </row>
    <row r="133" spans="1:108">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c r="BC133" s="205"/>
      <c r="BD133" s="205"/>
      <c r="BE133" s="205"/>
      <c r="BF133" s="205"/>
      <c r="BG133" s="205"/>
      <c r="BH133" s="205"/>
      <c r="BI133" s="205"/>
      <c r="BJ133" s="205"/>
      <c r="BK133" s="205"/>
      <c r="BL133" s="205"/>
      <c r="BM133" s="205"/>
      <c r="BN133" s="205"/>
      <c r="BO133" s="205"/>
      <c r="BP133" s="205"/>
      <c r="BQ133" s="205"/>
      <c r="BR133" s="205"/>
      <c r="BS133" s="205"/>
      <c r="BT133" s="205"/>
      <c r="BU133" s="205"/>
      <c r="BV133" s="205"/>
      <c r="BW133" s="378"/>
      <c r="BX133" s="378"/>
      <c r="BY133" s="378"/>
      <c r="BZ133" s="378"/>
      <c r="CA133" s="378"/>
      <c r="CB133" s="378"/>
      <c r="CC133" s="378"/>
      <c r="CD133" s="378"/>
      <c r="CE133" s="378"/>
      <c r="CF133" s="378"/>
      <c r="CG133" s="378"/>
      <c r="CH133" s="378"/>
      <c r="CI133" s="378"/>
      <c r="CJ133" s="378"/>
      <c r="CK133" s="378"/>
      <c r="CL133" s="378"/>
      <c r="CM133" s="378"/>
      <c r="CN133" s="378"/>
      <c r="CO133" s="378"/>
      <c r="CP133" s="378"/>
      <c r="CQ133" s="378"/>
      <c r="CR133" s="378"/>
      <c r="CS133" s="378"/>
      <c r="CT133" s="378"/>
      <c r="CU133" s="378"/>
      <c r="CV133" s="378"/>
      <c r="CW133" s="378"/>
      <c r="CX133" s="378"/>
      <c r="CY133" s="378"/>
      <c r="CZ133" s="378"/>
      <c r="DA133" s="378"/>
      <c r="DB133" s="378"/>
      <c r="DC133" s="378"/>
      <c r="DD133" s="378"/>
    </row>
    <row r="134" spans="1:108">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c r="BC134" s="205"/>
      <c r="BD134" s="205"/>
      <c r="BE134" s="205"/>
      <c r="BF134" s="205"/>
      <c r="BG134" s="205"/>
      <c r="BH134" s="205"/>
      <c r="BI134" s="205"/>
      <c r="BJ134" s="205"/>
      <c r="BK134" s="205"/>
      <c r="BL134" s="205"/>
      <c r="BM134" s="205"/>
      <c r="BN134" s="205"/>
      <c r="BO134" s="205"/>
      <c r="BP134" s="205"/>
      <c r="BQ134" s="205"/>
      <c r="BR134" s="205"/>
      <c r="BS134" s="205"/>
      <c r="BT134" s="205"/>
      <c r="BU134" s="205"/>
      <c r="BV134" s="205"/>
      <c r="BW134" s="378"/>
      <c r="BX134" s="378"/>
      <c r="BY134" s="378"/>
      <c r="BZ134" s="378"/>
      <c r="CA134" s="378"/>
      <c r="CB134" s="378"/>
      <c r="CC134" s="378"/>
      <c r="CD134" s="378"/>
      <c r="CE134" s="378"/>
      <c r="CF134" s="378"/>
      <c r="CG134" s="378"/>
      <c r="CH134" s="378"/>
      <c r="CI134" s="378"/>
      <c r="CJ134" s="378"/>
      <c r="CK134" s="378"/>
      <c r="CL134" s="378"/>
      <c r="CM134" s="378"/>
      <c r="CN134" s="378"/>
      <c r="CO134" s="378"/>
      <c r="CP134" s="378"/>
      <c r="CQ134" s="378"/>
      <c r="CR134" s="378"/>
      <c r="CS134" s="378"/>
      <c r="CT134" s="378"/>
      <c r="CU134" s="378"/>
      <c r="CV134" s="378"/>
      <c r="CW134" s="378"/>
      <c r="CX134" s="378"/>
      <c r="CY134" s="378"/>
      <c r="CZ134" s="378"/>
      <c r="DA134" s="378"/>
      <c r="DB134" s="378"/>
      <c r="DC134" s="378"/>
      <c r="DD134" s="378"/>
    </row>
    <row r="135" spans="1:108">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c r="BF135" s="205"/>
      <c r="BG135" s="205"/>
      <c r="BH135" s="205"/>
      <c r="BI135" s="205"/>
      <c r="BJ135" s="205"/>
      <c r="BK135" s="205"/>
      <c r="BL135" s="205"/>
      <c r="BM135" s="205"/>
      <c r="BN135" s="205"/>
      <c r="BO135" s="205"/>
      <c r="BP135" s="205"/>
      <c r="BQ135" s="205"/>
      <c r="BR135" s="205"/>
      <c r="BS135" s="205"/>
      <c r="BT135" s="205"/>
      <c r="BU135" s="205"/>
      <c r="BV135" s="205"/>
      <c r="BW135" s="378"/>
      <c r="BX135" s="378"/>
      <c r="BY135" s="378"/>
      <c r="BZ135" s="378"/>
      <c r="CA135" s="378"/>
      <c r="CB135" s="378"/>
      <c r="CC135" s="378"/>
      <c r="CD135" s="378"/>
      <c r="CE135" s="378"/>
      <c r="CF135" s="378"/>
      <c r="CG135" s="378"/>
      <c r="CH135" s="378"/>
      <c r="CI135" s="378"/>
      <c r="CJ135" s="378"/>
      <c r="CK135" s="378"/>
      <c r="CL135" s="378"/>
      <c r="CM135" s="378"/>
      <c r="CN135" s="378"/>
      <c r="CO135" s="378"/>
      <c r="CP135" s="378"/>
      <c r="CQ135" s="378"/>
      <c r="CR135" s="378"/>
      <c r="CS135" s="378"/>
      <c r="CT135" s="378"/>
      <c r="CU135" s="378"/>
      <c r="CV135" s="378"/>
      <c r="CW135" s="378"/>
      <c r="CX135" s="378"/>
      <c r="CY135" s="378"/>
      <c r="CZ135" s="378"/>
      <c r="DA135" s="378"/>
      <c r="DB135" s="378"/>
      <c r="DC135" s="378"/>
      <c r="DD135" s="378"/>
    </row>
    <row r="136" spans="1:108">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c r="BT136" s="205"/>
      <c r="BU136" s="205"/>
      <c r="BV136" s="205"/>
      <c r="BW136" s="378"/>
      <c r="BX136" s="378"/>
      <c r="BY136" s="378"/>
      <c r="BZ136" s="378"/>
      <c r="CA136" s="378"/>
      <c r="CB136" s="378"/>
      <c r="CC136" s="378"/>
      <c r="CD136" s="378"/>
      <c r="CE136" s="378"/>
      <c r="CF136" s="378"/>
      <c r="CG136" s="378"/>
      <c r="CH136" s="378"/>
      <c r="CI136" s="378"/>
      <c r="CJ136" s="378"/>
      <c r="CK136" s="378"/>
      <c r="CL136" s="378"/>
      <c r="CM136" s="378"/>
      <c r="CN136" s="378"/>
      <c r="CO136" s="378"/>
      <c r="CP136" s="378"/>
      <c r="CQ136" s="378"/>
      <c r="CR136" s="378"/>
      <c r="CS136" s="378"/>
      <c r="CT136" s="378"/>
      <c r="CU136" s="378"/>
      <c r="CV136" s="378"/>
      <c r="CW136" s="378"/>
      <c r="CX136" s="378"/>
      <c r="CY136" s="378"/>
      <c r="CZ136" s="378"/>
      <c r="DA136" s="378"/>
      <c r="DB136" s="378"/>
      <c r="DC136" s="378"/>
      <c r="DD136" s="378"/>
    </row>
    <row r="137" spans="1:108">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c r="BT137" s="205"/>
      <c r="BU137" s="205"/>
      <c r="BV137" s="205"/>
      <c r="BW137" s="378"/>
      <c r="BX137" s="378"/>
      <c r="BY137" s="378"/>
      <c r="BZ137" s="378"/>
      <c r="CA137" s="378"/>
      <c r="CB137" s="378"/>
      <c r="CC137" s="378"/>
      <c r="CD137" s="378"/>
      <c r="CE137" s="378"/>
      <c r="CF137" s="378"/>
      <c r="CG137" s="378"/>
      <c r="CH137" s="378"/>
      <c r="CI137" s="378"/>
      <c r="CJ137" s="378"/>
      <c r="CK137" s="378"/>
      <c r="CL137" s="378"/>
      <c r="CM137" s="378"/>
      <c r="CN137" s="378"/>
      <c r="CO137" s="378"/>
      <c r="CP137" s="378"/>
      <c r="CQ137" s="378"/>
      <c r="CR137" s="378"/>
      <c r="CS137" s="378"/>
      <c r="CT137" s="378"/>
      <c r="CU137" s="378"/>
      <c r="CV137" s="378"/>
      <c r="CW137" s="378"/>
      <c r="CX137" s="378"/>
      <c r="CY137" s="378"/>
      <c r="CZ137" s="378"/>
      <c r="DA137" s="378"/>
      <c r="DB137" s="378"/>
      <c r="DC137" s="378"/>
      <c r="DD137" s="378"/>
    </row>
    <row r="138" spans="1:108">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c r="BT138" s="205"/>
      <c r="BU138" s="205"/>
      <c r="BV138" s="205"/>
      <c r="BW138" s="378"/>
      <c r="BX138" s="378"/>
      <c r="BY138" s="378"/>
      <c r="BZ138" s="378"/>
      <c r="CA138" s="378"/>
      <c r="CB138" s="378"/>
      <c r="CC138" s="378"/>
      <c r="CD138" s="378"/>
      <c r="CE138" s="378"/>
      <c r="CF138" s="378"/>
      <c r="CG138" s="378"/>
      <c r="CH138" s="378"/>
      <c r="CI138" s="378"/>
      <c r="CJ138" s="378"/>
      <c r="CK138" s="378"/>
      <c r="CL138" s="378"/>
      <c r="CM138" s="378"/>
      <c r="CN138" s="378"/>
      <c r="CO138" s="378"/>
      <c r="CP138" s="378"/>
      <c r="CQ138" s="378"/>
      <c r="CR138" s="378"/>
      <c r="CS138" s="378"/>
      <c r="CT138" s="378"/>
      <c r="CU138" s="378"/>
      <c r="CV138" s="378"/>
      <c r="CW138" s="378"/>
      <c r="CX138" s="378"/>
      <c r="CY138" s="378"/>
      <c r="CZ138" s="378"/>
      <c r="DA138" s="378"/>
      <c r="DB138" s="378"/>
      <c r="DC138" s="378"/>
      <c r="DD138" s="378"/>
    </row>
    <row r="139" spans="1:108">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c r="BT139" s="205"/>
      <c r="BU139" s="205"/>
      <c r="BV139" s="205"/>
      <c r="BW139" s="378"/>
      <c r="BX139" s="378"/>
      <c r="BY139" s="378"/>
      <c r="BZ139" s="378"/>
      <c r="CA139" s="378"/>
      <c r="CB139" s="378"/>
      <c r="CC139" s="378"/>
      <c r="CD139" s="378"/>
      <c r="CE139" s="378"/>
      <c r="CF139" s="378"/>
      <c r="CG139" s="378"/>
      <c r="CH139" s="378"/>
      <c r="CI139" s="378"/>
      <c r="CJ139" s="378"/>
      <c r="CK139" s="378"/>
      <c r="CL139" s="378"/>
      <c r="CM139" s="378"/>
      <c r="CN139" s="378"/>
      <c r="CO139" s="378"/>
      <c r="CP139" s="378"/>
      <c r="CQ139" s="378"/>
      <c r="CR139" s="378"/>
      <c r="CS139" s="378"/>
      <c r="CT139" s="378"/>
      <c r="CU139" s="378"/>
      <c r="CV139" s="378"/>
      <c r="CW139" s="378"/>
      <c r="CX139" s="378"/>
      <c r="CY139" s="378"/>
      <c r="CZ139" s="378"/>
      <c r="DA139" s="378"/>
      <c r="DB139" s="378"/>
      <c r="DC139" s="378"/>
      <c r="DD139" s="378"/>
    </row>
    <row r="140" spans="1:108">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c r="BT140" s="205"/>
      <c r="BU140" s="205"/>
      <c r="BV140" s="205"/>
      <c r="BW140" s="378"/>
      <c r="BX140" s="378"/>
      <c r="BY140" s="378"/>
      <c r="BZ140" s="378"/>
      <c r="CA140" s="378"/>
      <c r="CB140" s="378"/>
      <c r="CC140" s="378"/>
      <c r="CD140" s="378"/>
      <c r="CE140" s="378"/>
      <c r="CF140" s="378"/>
      <c r="CG140" s="378"/>
      <c r="CH140" s="378"/>
      <c r="CI140" s="378"/>
      <c r="CJ140" s="378"/>
      <c r="CK140" s="378"/>
      <c r="CL140" s="378"/>
      <c r="CM140" s="378"/>
      <c r="CN140" s="378"/>
      <c r="CO140" s="378"/>
      <c r="CP140" s="378"/>
      <c r="CQ140" s="378"/>
      <c r="CR140" s="378"/>
      <c r="CS140" s="378"/>
      <c r="CT140" s="378"/>
      <c r="CU140" s="378"/>
      <c r="CV140" s="378"/>
      <c r="CW140" s="378"/>
      <c r="CX140" s="378"/>
      <c r="CY140" s="378"/>
      <c r="CZ140" s="378"/>
      <c r="DA140" s="378"/>
      <c r="DB140" s="378"/>
      <c r="DC140" s="378"/>
      <c r="DD140" s="378"/>
    </row>
    <row r="141" spans="1:108">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c r="BT141" s="205"/>
      <c r="BU141" s="205"/>
      <c r="BV141" s="205"/>
      <c r="BW141" s="378"/>
      <c r="BX141" s="378"/>
      <c r="BY141" s="378"/>
      <c r="BZ141" s="378"/>
      <c r="CA141" s="378"/>
      <c r="CB141" s="378"/>
      <c r="CC141" s="378"/>
      <c r="CD141" s="378"/>
      <c r="CE141" s="378"/>
      <c r="CF141" s="378"/>
      <c r="CG141" s="378"/>
      <c r="CH141" s="378"/>
      <c r="CI141" s="378"/>
      <c r="CJ141" s="378"/>
      <c r="CK141" s="378"/>
      <c r="CL141" s="378"/>
      <c r="CM141" s="378"/>
      <c r="CN141" s="378"/>
      <c r="CO141" s="378"/>
      <c r="CP141" s="378"/>
      <c r="CQ141" s="378"/>
      <c r="CR141" s="378"/>
      <c r="CS141" s="378"/>
      <c r="CT141" s="378"/>
      <c r="CU141" s="378"/>
      <c r="CV141" s="378"/>
      <c r="CW141" s="378"/>
      <c r="CX141" s="378"/>
      <c r="CY141" s="378"/>
      <c r="CZ141" s="378"/>
      <c r="DA141" s="378"/>
      <c r="DB141" s="378"/>
      <c r="DC141" s="378"/>
      <c r="DD141" s="378"/>
    </row>
    <row r="142" spans="1:108">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c r="BT142" s="205"/>
      <c r="BU142" s="205"/>
      <c r="BV142" s="205"/>
      <c r="BW142" s="378"/>
      <c r="BX142" s="378"/>
      <c r="BY142" s="378"/>
      <c r="BZ142" s="378"/>
      <c r="CA142" s="378"/>
      <c r="CB142" s="378"/>
      <c r="CC142" s="378"/>
      <c r="CD142" s="378"/>
      <c r="CE142" s="378"/>
      <c r="CF142" s="378"/>
      <c r="CG142" s="378"/>
      <c r="CH142" s="378"/>
      <c r="CI142" s="378"/>
      <c r="CJ142" s="378"/>
      <c r="CK142" s="378"/>
      <c r="CL142" s="378"/>
      <c r="CM142" s="378"/>
      <c r="CN142" s="378"/>
      <c r="CO142" s="378"/>
      <c r="CP142" s="378"/>
      <c r="CQ142" s="378"/>
      <c r="CR142" s="378"/>
      <c r="CS142" s="378"/>
      <c r="CT142" s="378"/>
      <c r="CU142" s="378"/>
      <c r="CV142" s="378"/>
      <c r="CW142" s="378"/>
      <c r="CX142" s="378"/>
      <c r="CY142" s="378"/>
      <c r="CZ142" s="378"/>
      <c r="DA142" s="378"/>
      <c r="DB142" s="378"/>
      <c r="DC142" s="378"/>
      <c r="DD142" s="378"/>
    </row>
    <row r="143" spans="1:108">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5"/>
      <c r="BE143" s="205"/>
      <c r="BF143" s="205"/>
      <c r="BG143" s="205"/>
      <c r="BH143" s="205"/>
      <c r="BI143" s="205"/>
      <c r="BJ143" s="205"/>
      <c r="BK143" s="205"/>
      <c r="BL143" s="205"/>
      <c r="BM143" s="205"/>
      <c r="BN143" s="205"/>
      <c r="BO143" s="205"/>
      <c r="BP143" s="205"/>
      <c r="BQ143" s="205"/>
      <c r="BR143" s="205"/>
      <c r="BS143" s="205"/>
      <c r="BT143" s="205"/>
      <c r="BU143" s="205"/>
      <c r="BV143" s="205"/>
      <c r="BW143" s="378"/>
      <c r="BX143" s="378"/>
      <c r="BY143" s="378"/>
      <c r="BZ143" s="378"/>
      <c r="CA143" s="378"/>
      <c r="CB143" s="378"/>
      <c r="CC143" s="378"/>
      <c r="CD143" s="378"/>
      <c r="CE143" s="378"/>
      <c r="CF143" s="378"/>
      <c r="CG143" s="378"/>
      <c r="CH143" s="378"/>
      <c r="CI143" s="378"/>
      <c r="CJ143" s="378"/>
      <c r="CK143" s="378"/>
      <c r="CL143" s="378"/>
      <c r="CM143" s="378"/>
      <c r="CN143" s="378"/>
      <c r="CO143" s="378"/>
      <c r="CP143" s="378"/>
      <c r="CQ143" s="378"/>
      <c r="CR143" s="378"/>
      <c r="CS143" s="378"/>
      <c r="CT143" s="378"/>
      <c r="CU143" s="378"/>
      <c r="CV143" s="378"/>
      <c r="CW143" s="378"/>
      <c r="CX143" s="378"/>
      <c r="CY143" s="378"/>
      <c r="CZ143" s="378"/>
      <c r="DA143" s="378"/>
      <c r="DB143" s="378"/>
      <c r="DC143" s="378"/>
      <c r="DD143" s="378"/>
    </row>
    <row r="144" spans="1:108">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205"/>
      <c r="BL144" s="205"/>
      <c r="BM144" s="205"/>
      <c r="BN144" s="205"/>
      <c r="BO144" s="205"/>
      <c r="BP144" s="205"/>
      <c r="BQ144" s="205"/>
      <c r="BR144" s="205"/>
      <c r="BS144" s="205"/>
      <c r="BT144" s="205"/>
      <c r="BU144" s="205"/>
      <c r="BV144" s="205"/>
      <c r="BW144" s="378"/>
      <c r="BX144" s="378"/>
      <c r="BY144" s="378"/>
      <c r="BZ144" s="378"/>
      <c r="CA144" s="378"/>
      <c r="CB144" s="378"/>
      <c r="CC144" s="378"/>
      <c r="CD144" s="378"/>
      <c r="CE144" s="378"/>
      <c r="CF144" s="378"/>
      <c r="CG144" s="378"/>
      <c r="CH144" s="378"/>
      <c r="CI144" s="378"/>
      <c r="CJ144" s="378"/>
      <c r="CK144" s="378"/>
      <c r="CL144" s="378"/>
      <c r="CM144" s="378"/>
      <c r="CN144" s="378"/>
      <c r="CO144" s="378"/>
      <c r="CP144" s="378"/>
      <c r="CQ144" s="378"/>
      <c r="CR144" s="378"/>
      <c r="CS144" s="378"/>
      <c r="CT144" s="378"/>
      <c r="CU144" s="378"/>
      <c r="CV144" s="378"/>
      <c r="CW144" s="378"/>
      <c r="CX144" s="378"/>
      <c r="CY144" s="378"/>
      <c r="CZ144" s="378"/>
      <c r="DA144" s="378"/>
      <c r="DB144" s="378"/>
      <c r="DC144" s="378"/>
      <c r="DD144" s="378"/>
    </row>
    <row r="145" spans="1:108">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c r="BC145" s="205"/>
      <c r="BD145" s="205"/>
      <c r="BE145" s="205"/>
      <c r="BF145" s="205"/>
      <c r="BG145" s="205"/>
      <c r="BH145" s="205"/>
      <c r="BI145" s="205"/>
      <c r="BJ145" s="205"/>
      <c r="BK145" s="205"/>
      <c r="BL145" s="205"/>
      <c r="BM145" s="205"/>
      <c r="BN145" s="205"/>
      <c r="BO145" s="205"/>
      <c r="BP145" s="205"/>
      <c r="BQ145" s="205"/>
      <c r="BR145" s="205"/>
      <c r="BS145" s="205"/>
      <c r="BT145" s="205"/>
      <c r="BU145" s="205"/>
      <c r="BV145" s="205"/>
      <c r="BW145" s="378"/>
      <c r="BX145" s="378"/>
      <c r="BY145" s="378"/>
      <c r="BZ145" s="378"/>
      <c r="CA145" s="378"/>
      <c r="CB145" s="378"/>
      <c r="CC145" s="378"/>
      <c r="CD145" s="378"/>
      <c r="CE145" s="378"/>
      <c r="CF145" s="378"/>
      <c r="CG145" s="378"/>
      <c r="CH145" s="378"/>
      <c r="CI145" s="378"/>
      <c r="CJ145" s="378"/>
      <c r="CK145" s="378"/>
      <c r="CL145" s="378"/>
      <c r="CM145" s="378"/>
      <c r="CN145" s="378"/>
      <c r="CO145" s="378"/>
      <c r="CP145" s="378"/>
      <c r="CQ145" s="378"/>
      <c r="CR145" s="378"/>
      <c r="CS145" s="378"/>
      <c r="CT145" s="378"/>
      <c r="CU145" s="378"/>
      <c r="CV145" s="378"/>
      <c r="CW145" s="378"/>
      <c r="CX145" s="378"/>
      <c r="CY145" s="378"/>
      <c r="CZ145" s="378"/>
      <c r="DA145" s="378"/>
      <c r="DB145" s="378"/>
      <c r="DC145" s="378"/>
      <c r="DD145" s="378"/>
    </row>
    <row r="146" spans="1:108">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c r="BC146" s="205"/>
      <c r="BD146" s="205"/>
      <c r="BE146" s="205"/>
      <c r="BF146" s="205"/>
      <c r="BG146" s="205"/>
      <c r="BH146" s="205"/>
      <c r="BI146" s="205"/>
      <c r="BJ146" s="205"/>
      <c r="BK146" s="205"/>
      <c r="BL146" s="205"/>
      <c r="BM146" s="205"/>
      <c r="BN146" s="205"/>
      <c r="BO146" s="205"/>
      <c r="BP146" s="205"/>
      <c r="BQ146" s="205"/>
      <c r="BR146" s="205"/>
      <c r="BS146" s="205"/>
      <c r="BT146" s="205"/>
      <c r="BU146" s="205"/>
      <c r="BV146" s="205"/>
      <c r="BW146" s="378"/>
      <c r="BX146" s="378"/>
      <c r="BY146" s="378"/>
      <c r="BZ146" s="378"/>
      <c r="CA146" s="378"/>
      <c r="CB146" s="378"/>
      <c r="CC146" s="378"/>
      <c r="CD146" s="378"/>
      <c r="CE146" s="378"/>
      <c r="CF146" s="378"/>
      <c r="CG146" s="378"/>
      <c r="CH146" s="378"/>
      <c r="CI146" s="378"/>
      <c r="CJ146" s="378"/>
      <c r="CK146" s="378"/>
      <c r="CL146" s="378"/>
      <c r="CM146" s="378"/>
      <c r="CN146" s="378"/>
      <c r="CO146" s="378"/>
      <c r="CP146" s="378"/>
      <c r="CQ146" s="378"/>
      <c r="CR146" s="378"/>
      <c r="CS146" s="378"/>
      <c r="CT146" s="378"/>
      <c r="CU146" s="378"/>
      <c r="CV146" s="378"/>
      <c r="CW146" s="378"/>
      <c r="CX146" s="378"/>
      <c r="CY146" s="378"/>
      <c r="CZ146" s="378"/>
      <c r="DA146" s="378"/>
      <c r="DB146" s="378"/>
      <c r="DC146" s="378"/>
      <c r="DD146" s="378"/>
    </row>
    <row r="147" spans="1:108">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c r="BC147" s="205"/>
      <c r="BD147" s="205"/>
      <c r="BE147" s="205"/>
      <c r="BF147" s="205"/>
      <c r="BG147" s="205"/>
      <c r="BH147" s="205"/>
      <c r="BI147" s="205"/>
      <c r="BJ147" s="205"/>
      <c r="BK147" s="205"/>
      <c r="BL147" s="205"/>
      <c r="BM147" s="205"/>
      <c r="BN147" s="205"/>
      <c r="BO147" s="205"/>
      <c r="BP147" s="205"/>
      <c r="BQ147" s="205"/>
      <c r="BR147" s="205"/>
      <c r="BS147" s="205"/>
      <c r="BT147" s="205"/>
      <c r="BU147" s="205"/>
      <c r="BV147" s="205"/>
      <c r="BW147" s="378"/>
      <c r="BX147" s="378"/>
      <c r="BY147" s="378"/>
      <c r="BZ147" s="378"/>
      <c r="CA147" s="378"/>
      <c r="CB147" s="378"/>
      <c r="CC147" s="378"/>
      <c r="CD147" s="378"/>
      <c r="CE147" s="378"/>
      <c r="CF147" s="378"/>
      <c r="CG147" s="378"/>
      <c r="CH147" s="378"/>
      <c r="CI147" s="378"/>
      <c r="CJ147" s="378"/>
      <c r="CK147" s="378"/>
      <c r="CL147" s="378"/>
      <c r="CM147" s="378"/>
      <c r="CN147" s="378"/>
      <c r="CO147" s="378"/>
      <c r="CP147" s="378"/>
      <c r="CQ147" s="378"/>
      <c r="CR147" s="378"/>
      <c r="CS147" s="378"/>
      <c r="CT147" s="378"/>
      <c r="CU147" s="378"/>
      <c r="CV147" s="378"/>
      <c r="CW147" s="378"/>
      <c r="CX147" s="378"/>
      <c r="CY147" s="378"/>
      <c r="CZ147" s="378"/>
      <c r="DA147" s="378"/>
      <c r="DB147" s="378"/>
      <c r="DC147" s="378"/>
      <c r="DD147" s="378"/>
    </row>
    <row r="148" spans="1:108">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c r="BC148" s="205"/>
      <c r="BD148" s="205"/>
      <c r="BE148" s="205"/>
      <c r="BF148" s="205"/>
      <c r="BG148" s="205"/>
      <c r="BH148" s="205"/>
      <c r="BI148" s="205"/>
      <c r="BJ148" s="205"/>
      <c r="BK148" s="205"/>
      <c r="BL148" s="205"/>
      <c r="BM148" s="205"/>
      <c r="BN148" s="205"/>
      <c r="BO148" s="205"/>
      <c r="BP148" s="205"/>
      <c r="BQ148" s="205"/>
      <c r="BR148" s="205"/>
      <c r="BS148" s="205"/>
      <c r="BT148" s="205"/>
      <c r="BU148" s="205"/>
      <c r="BV148" s="205"/>
      <c r="BW148" s="378"/>
      <c r="BX148" s="378"/>
      <c r="BY148" s="378"/>
      <c r="BZ148" s="378"/>
      <c r="CA148" s="378"/>
      <c r="CB148" s="378"/>
      <c r="CC148" s="378"/>
      <c r="CD148" s="378"/>
      <c r="CE148" s="378"/>
      <c r="CF148" s="378"/>
      <c r="CG148" s="378"/>
      <c r="CH148" s="378"/>
      <c r="CI148" s="378"/>
      <c r="CJ148" s="378"/>
      <c r="CK148" s="378"/>
      <c r="CL148" s="378"/>
      <c r="CM148" s="378"/>
      <c r="CN148" s="378"/>
      <c r="CO148" s="378"/>
      <c r="CP148" s="378"/>
      <c r="CQ148" s="378"/>
      <c r="CR148" s="378"/>
      <c r="CS148" s="378"/>
      <c r="CT148" s="378"/>
      <c r="CU148" s="378"/>
      <c r="CV148" s="378"/>
      <c r="CW148" s="378"/>
      <c r="CX148" s="378"/>
      <c r="CY148" s="378"/>
      <c r="CZ148" s="378"/>
      <c r="DA148" s="378"/>
      <c r="DB148" s="378"/>
      <c r="DC148" s="378"/>
      <c r="DD148" s="378"/>
    </row>
    <row r="149" spans="1:108">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205"/>
      <c r="BE149" s="205"/>
      <c r="BF149" s="205"/>
      <c r="BG149" s="205"/>
      <c r="BH149" s="205"/>
      <c r="BI149" s="205"/>
      <c r="BJ149" s="205"/>
      <c r="BK149" s="205"/>
      <c r="BL149" s="205"/>
      <c r="BM149" s="205"/>
      <c r="BN149" s="205"/>
      <c r="BO149" s="205"/>
      <c r="BP149" s="205"/>
      <c r="BQ149" s="205"/>
      <c r="BR149" s="205"/>
      <c r="BS149" s="205"/>
      <c r="BT149" s="205"/>
      <c r="BU149" s="205"/>
      <c r="BV149" s="205"/>
      <c r="BW149" s="378"/>
      <c r="BX149" s="378"/>
      <c r="BY149" s="378"/>
      <c r="BZ149" s="378"/>
      <c r="CA149" s="378"/>
      <c r="CB149" s="378"/>
      <c r="CC149" s="378"/>
      <c r="CD149" s="378"/>
      <c r="CE149" s="378"/>
      <c r="CF149" s="378"/>
      <c r="CG149" s="378"/>
      <c r="CH149" s="378"/>
      <c r="CI149" s="378"/>
      <c r="CJ149" s="378"/>
      <c r="CK149" s="378"/>
      <c r="CL149" s="378"/>
      <c r="CM149" s="378"/>
      <c r="CN149" s="378"/>
      <c r="CO149" s="378"/>
      <c r="CP149" s="378"/>
      <c r="CQ149" s="378"/>
      <c r="CR149" s="378"/>
      <c r="CS149" s="378"/>
      <c r="CT149" s="378"/>
      <c r="CU149" s="378"/>
      <c r="CV149" s="378"/>
      <c r="CW149" s="378"/>
      <c r="CX149" s="378"/>
      <c r="CY149" s="378"/>
      <c r="CZ149" s="378"/>
      <c r="DA149" s="378"/>
      <c r="DB149" s="378"/>
      <c r="DC149" s="378"/>
      <c r="DD149" s="378"/>
    </row>
    <row r="150" spans="1:108">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c r="BM150" s="205"/>
      <c r="BN150" s="205"/>
      <c r="BO150" s="205"/>
      <c r="BP150" s="205"/>
      <c r="BQ150" s="205"/>
      <c r="BR150" s="205"/>
      <c r="BS150" s="205"/>
      <c r="BT150" s="205"/>
      <c r="BU150" s="205"/>
      <c r="BV150" s="205"/>
      <c r="BW150" s="378"/>
      <c r="BX150" s="378"/>
      <c r="BY150" s="378"/>
      <c r="BZ150" s="378"/>
      <c r="CA150" s="378"/>
      <c r="CB150" s="378"/>
      <c r="CC150" s="378"/>
      <c r="CD150" s="378"/>
      <c r="CE150" s="378"/>
      <c r="CF150" s="378"/>
      <c r="CG150" s="378"/>
      <c r="CH150" s="378"/>
      <c r="CI150" s="378"/>
      <c r="CJ150" s="378"/>
      <c r="CK150" s="378"/>
      <c r="CL150" s="378"/>
      <c r="CM150" s="378"/>
      <c r="CN150" s="378"/>
      <c r="CO150" s="378"/>
      <c r="CP150" s="378"/>
      <c r="CQ150" s="378"/>
      <c r="CR150" s="378"/>
      <c r="CS150" s="378"/>
      <c r="CT150" s="378"/>
      <c r="CU150" s="378"/>
      <c r="CV150" s="378"/>
      <c r="CW150" s="378"/>
      <c r="CX150" s="378"/>
      <c r="CY150" s="378"/>
      <c r="CZ150" s="378"/>
      <c r="DA150" s="378"/>
      <c r="DB150" s="378"/>
      <c r="DC150" s="378"/>
      <c r="DD150" s="378"/>
    </row>
    <row r="151" spans="1:108">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c r="BI151" s="205"/>
      <c r="BJ151" s="205"/>
      <c r="BK151" s="205"/>
      <c r="BL151" s="205"/>
      <c r="BM151" s="205"/>
      <c r="BN151" s="205"/>
      <c r="BO151" s="205"/>
      <c r="BP151" s="205"/>
      <c r="BQ151" s="205"/>
      <c r="BR151" s="205"/>
      <c r="BS151" s="205"/>
      <c r="BT151" s="205"/>
      <c r="BU151" s="205"/>
      <c r="BV151" s="205"/>
      <c r="BW151" s="378"/>
      <c r="BX151" s="378"/>
      <c r="BY151" s="378"/>
      <c r="BZ151" s="378"/>
      <c r="CA151" s="378"/>
      <c r="CB151" s="378"/>
      <c r="CC151" s="378"/>
      <c r="CD151" s="378"/>
      <c r="CE151" s="378"/>
      <c r="CF151" s="378"/>
      <c r="CG151" s="378"/>
      <c r="CH151" s="378"/>
      <c r="CI151" s="378"/>
      <c r="CJ151" s="378"/>
      <c r="CK151" s="378"/>
      <c r="CL151" s="378"/>
      <c r="CM151" s="378"/>
      <c r="CN151" s="378"/>
      <c r="CO151" s="378"/>
      <c r="CP151" s="378"/>
      <c r="CQ151" s="378"/>
      <c r="CR151" s="378"/>
      <c r="CS151" s="378"/>
      <c r="CT151" s="378"/>
      <c r="CU151" s="378"/>
      <c r="CV151" s="378"/>
      <c r="CW151" s="378"/>
      <c r="CX151" s="378"/>
      <c r="CY151" s="378"/>
      <c r="CZ151" s="378"/>
      <c r="DA151" s="378"/>
      <c r="DB151" s="378"/>
      <c r="DC151" s="378"/>
      <c r="DD151" s="378"/>
    </row>
    <row r="152" spans="1:108">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c r="BM152" s="205"/>
      <c r="BN152" s="205"/>
      <c r="BO152" s="205"/>
      <c r="BP152" s="205"/>
      <c r="BQ152" s="205"/>
      <c r="BR152" s="205"/>
      <c r="BS152" s="205"/>
      <c r="BT152" s="205"/>
      <c r="BU152" s="205"/>
      <c r="BV152" s="205"/>
      <c r="BW152" s="378"/>
      <c r="BX152" s="378"/>
      <c r="BY152" s="378"/>
      <c r="BZ152" s="378"/>
      <c r="CA152" s="378"/>
      <c r="CB152" s="378"/>
      <c r="CC152" s="378"/>
      <c r="CD152" s="378"/>
      <c r="CE152" s="378"/>
      <c r="CF152" s="378"/>
      <c r="CG152" s="378"/>
      <c r="CH152" s="378"/>
      <c r="CI152" s="378"/>
      <c r="CJ152" s="378"/>
      <c r="CK152" s="378"/>
      <c r="CL152" s="378"/>
      <c r="CM152" s="378"/>
      <c r="CN152" s="378"/>
      <c r="CO152" s="378"/>
      <c r="CP152" s="378"/>
      <c r="CQ152" s="378"/>
      <c r="CR152" s="378"/>
      <c r="CS152" s="378"/>
      <c r="CT152" s="378"/>
      <c r="CU152" s="378"/>
      <c r="CV152" s="378"/>
      <c r="CW152" s="378"/>
      <c r="CX152" s="378"/>
      <c r="CY152" s="378"/>
      <c r="CZ152" s="378"/>
      <c r="DA152" s="378"/>
      <c r="DB152" s="378"/>
      <c r="DC152" s="378"/>
      <c r="DD152" s="378"/>
    </row>
    <row r="153" spans="1:108">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205"/>
      <c r="BT153" s="205"/>
      <c r="BU153" s="205"/>
      <c r="BV153" s="205"/>
      <c r="BW153" s="378"/>
      <c r="BX153" s="378"/>
      <c r="BY153" s="378"/>
      <c r="BZ153" s="378"/>
      <c r="CA153" s="378"/>
      <c r="CB153" s="378"/>
      <c r="CC153" s="378"/>
      <c r="CD153" s="378"/>
      <c r="CE153" s="378"/>
      <c r="CF153" s="378"/>
      <c r="CG153" s="378"/>
      <c r="CH153" s="378"/>
      <c r="CI153" s="378"/>
      <c r="CJ153" s="378"/>
      <c r="CK153" s="378"/>
      <c r="CL153" s="378"/>
      <c r="CM153" s="378"/>
      <c r="CN153" s="378"/>
      <c r="CO153" s="378"/>
      <c r="CP153" s="378"/>
      <c r="CQ153" s="378"/>
      <c r="CR153" s="378"/>
      <c r="CS153" s="378"/>
      <c r="CT153" s="378"/>
      <c r="CU153" s="378"/>
      <c r="CV153" s="378"/>
      <c r="CW153" s="378"/>
      <c r="CX153" s="378"/>
      <c r="CY153" s="378"/>
      <c r="CZ153" s="378"/>
      <c r="DA153" s="378"/>
      <c r="DB153" s="378"/>
      <c r="DC153" s="378"/>
      <c r="DD153" s="378"/>
    </row>
    <row r="154" spans="1:108">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c r="BM154" s="205"/>
      <c r="BN154" s="205"/>
      <c r="BO154" s="205"/>
      <c r="BP154" s="205"/>
      <c r="BQ154" s="205"/>
      <c r="BR154" s="205"/>
      <c r="BS154" s="205"/>
      <c r="BT154" s="205"/>
      <c r="BU154" s="205"/>
      <c r="BV154" s="205"/>
      <c r="BW154" s="378"/>
      <c r="BX154" s="378"/>
      <c r="BY154" s="378"/>
      <c r="BZ154" s="378"/>
      <c r="CA154" s="378"/>
      <c r="CB154" s="378"/>
      <c r="CC154" s="378"/>
      <c r="CD154" s="378"/>
      <c r="CE154" s="378"/>
      <c r="CF154" s="378"/>
      <c r="CG154" s="378"/>
      <c r="CH154" s="378"/>
      <c r="CI154" s="378"/>
      <c r="CJ154" s="378"/>
      <c r="CK154" s="378"/>
      <c r="CL154" s="378"/>
      <c r="CM154" s="378"/>
      <c r="CN154" s="378"/>
      <c r="CO154" s="378"/>
      <c r="CP154" s="378"/>
      <c r="CQ154" s="378"/>
      <c r="CR154" s="378"/>
      <c r="CS154" s="378"/>
      <c r="CT154" s="378"/>
      <c r="CU154" s="378"/>
      <c r="CV154" s="378"/>
      <c r="CW154" s="378"/>
      <c r="CX154" s="378"/>
      <c r="CY154" s="378"/>
      <c r="CZ154" s="378"/>
      <c r="DA154" s="378"/>
      <c r="DB154" s="378"/>
      <c r="DC154" s="378"/>
      <c r="DD154" s="378"/>
    </row>
    <row r="155" spans="1:108">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c r="BC155" s="205"/>
      <c r="BD155" s="205"/>
      <c r="BE155" s="205"/>
      <c r="BF155" s="205"/>
      <c r="BG155" s="205"/>
      <c r="BH155" s="205"/>
      <c r="BI155" s="205"/>
      <c r="BJ155" s="205"/>
      <c r="BK155" s="205"/>
      <c r="BL155" s="205"/>
      <c r="BM155" s="205"/>
      <c r="BN155" s="205"/>
      <c r="BO155" s="205"/>
      <c r="BP155" s="205"/>
      <c r="BQ155" s="205"/>
      <c r="BR155" s="205"/>
      <c r="BS155" s="205"/>
      <c r="BT155" s="205"/>
      <c r="BU155" s="205"/>
      <c r="BV155" s="205"/>
      <c r="BW155" s="378"/>
      <c r="BX155" s="378"/>
      <c r="BY155" s="378"/>
      <c r="BZ155" s="378"/>
      <c r="CA155" s="378"/>
      <c r="CB155" s="378"/>
      <c r="CC155" s="378"/>
      <c r="CD155" s="378"/>
      <c r="CE155" s="378"/>
      <c r="CF155" s="378"/>
      <c r="CG155" s="378"/>
      <c r="CH155" s="378"/>
      <c r="CI155" s="378"/>
      <c r="CJ155" s="378"/>
      <c r="CK155" s="378"/>
      <c r="CL155" s="378"/>
      <c r="CM155" s="378"/>
      <c r="CN155" s="378"/>
      <c r="CO155" s="378"/>
      <c r="CP155" s="378"/>
      <c r="CQ155" s="378"/>
      <c r="CR155" s="378"/>
      <c r="CS155" s="378"/>
      <c r="CT155" s="378"/>
      <c r="CU155" s="378"/>
      <c r="CV155" s="378"/>
      <c r="CW155" s="378"/>
      <c r="CX155" s="378"/>
      <c r="CY155" s="378"/>
      <c r="CZ155" s="378"/>
      <c r="DA155" s="378"/>
      <c r="DB155" s="378"/>
      <c r="DC155" s="378"/>
      <c r="DD155" s="378"/>
    </row>
    <row r="156" spans="1:108">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c r="BC156" s="205"/>
      <c r="BD156" s="205"/>
      <c r="BE156" s="205"/>
      <c r="BF156" s="205"/>
      <c r="BG156" s="205"/>
      <c r="BH156" s="205"/>
      <c r="BI156" s="205"/>
      <c r="BJ156" s="205"/>
      <c r="BK156" s="205"/>
      <c r="BL156" s="205"/>
      <c r="BM156" s="205"/>
      <c r="BN156" s="205"/>
      <c r="BO156" s="205"/>
      <c r="BP156" s="205"/>
      <c r="BQ156" s="205"/>
      <c r="BR156" s="205"/>
      <c r="BS156" s="205"/>
      <c r="BT156" s="205"/>
      <c r="BU156" s="205"/>
      <c r="BV156" s="205"/>
      <c r="BW156" s="378"/>
      <c r="BX156" s="378"/>
      <c r="BY156" s="378"/>
      <c r="BZ156" s="378"/>
      <c r="CA156" s="378"/>
      <c r="CB156" s="378"/>
      <c r="CC156" s="378"/>
      <c r="CD156" s="378"/>
      <c r="CE156" s="378"/>
      <c r="CF156" s="378"/>
      <c r="CG156" s="378"/>
      <c r="CH156" s="378"/>
      <c r="CI156" s="378"/>
      <c r="CJ156" s="378"/>
      <c r="CK156" s="378"/>
      <c r="CL156" s="378"/>
      <c r="CM156" s="378"/>
      <c r="CN156" s="378"/>
      <c r="CO156" s="378"/>
      <c r="CP156" s="378"/>
      <c r="CQ156" s="378"/>
      <c r="CR156" s="378"/>
      <c r="CS156" s="378"/>
      <c r="CT156" s="378"/>
      <c r="CU156" s="378"/>
      <c r="CV156" s="378"/>
      <c r="CW156" s="378"/>
      <c r="CX156" s="378"/>
      <c r="CY156" s="378"/>
      <c r="CZ156" s="378"/>
      <c r="DA156" s="378"/>
      <c r="DB156" s="378"/>
      <c r="DC156" s="378"/>
      <c r="DD156" s="378"/>
    </row>
    <row r="157" spans="1:108">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5"/>
      <c r="BI157" s="205"/>
      <c r="BJ157" s="205"/>
      <c r="BK157" s="205"/>
      <c r="BL157" s="205"/>
      <c r="BM157" s="205"/>
      <c r="BN157" s="205"/>
      <c r="BO157" s="205"/>
      <c r="BP157" s="205"/>
      <c r="BQ157" s="205"/>
      <c r="BR157" s="205"/>
      <c r="BS157" s="205"/>
      <c r="BT157" s="205"/>
      <c r="BU157" s="205"/>
      <c r="BV157" s="205"/>
      <c r="BW157" s="378"/>
      <c r="BX157" s="378"/>
      <c r="BY157" s="378"/>
      <c r="BZ157" s="378"/>
      <c r="CA157" s="378"/>
      <c r="CB157" s="378"/>
      <c r="CC157" s="378"/>
      <c r="CD157" s="378"/>
      <c r="CE157" s="378"/>
      <c r="CF157" s="378"/>
      <c r="CG157" s="378"/>
      <c r="CH157" s="378"/>
      <c r="CI157" s="378"/>
      <c r="CJ157" s="378"/>
      <c r="CK157" s="378"/>
      <c r="CL157" s="378"/>
      <c r="CM157" s="378"/>
      <c r="CN157" s="378"/>
      <c r="CO157" s="378"/>
      <c r="CP157" s="378"/>
      <c r="CQ157" s="378"/>
      <c r="CR157" s="378"/>
      <c r="CS157" s="378"/>
      <c r="CT157" s="378"/>
      <c r="CU157" s="378"/>
      <c r="CV157" s="378"/>
      <c r="CW157" s="378"/>
      <c r="CX157" s="378"/>
      <c r="CY157" s="378"/>
      <c r="CZ157" s="378"/>
      <c r="DA157" s="378"/>
      <c r="DB157" s="378"/>
      <c r="DC157" s="378"/>
      <c r="DD157" s="378"/>
    </row>
    <row r="158" spans="1:108">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205"/>
      <c r="BQ158" s="205"/>
      <c r="BR158" s="205"/>
      <c r="BS158" s="205"/>
      <c r="BT158" s="205"/>
      <c r="BU158" s="205"/>
      <c r="BV158" s="205"/>
      <c r="BW158" s="378"/>
      <c r="BX158" s="378"/>
      <c r="BY158" s="378"/>
      <c r="BZ158" s="378"/>
      <c r="CA158" s="378"/>
      <c r="CB158" s="378"/>
      <c r="CC158" s="378"/>
      <c r="CD158" s="378"/>
      <c r="CE158" s="378"/>
      <c r="CF158" s="378"/>
      <c r="CG158" s="378"/>
      <c r="CH158" s="378"/>
      <c r="CI158" s="378"/>
      <c r="CJ158" s="378"/>
      <c r="CK158" s="378"/>
      <c r="CL158" s="378"/>
      <c r="CM158" s="378"/>
      <c r="CN158" s="378"/>
      <c r="CO158" s="378"/>
      <c r="CP158" s="378"/>
      <c r="CQ158" s="378"/>
      <c r="CR158" s="378"/>
      <c r="CS158" s="378"/>
      <c r="CT158" s="378"/>
      <c r="CU158" s="378"/>
      <c r="CV158" s="378"/>
      <c r="CW158" s="378"/>
      <c r="CX158" s="378"/>
      <c r="CY158" s="378"/>
      <c r="CZ158" s="378"/>
      <c r="DA158" s="378"/>
      <c r="DB158" s="378"/>
      <c r="DC158" s="378"/>
      <c r="DD158" s="378"/>
    </row>
    <row r="159" spans="1:108">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c r="BC159" s="205"/>
      <c r="BD159" s="205"/>
      <c r="BE159" s="205"/>
      <c r="BF159" s="205"/>
      <c r="BG159" s="205"/>
      <c r="BH159" s="205"/>
      <c r="BI159" s="205"/>
      <c r="BJ159" s="205"/>
      <c r="BK159" s="205"/>
      <c r="BL159" s="205"/>
      <c r="BM159" s="205"/>
      <c r="BN159" s="205"/>
      <c r="BO159" s="205"/>
      <c r="BP159" s="205"/>
      <c r="BQ159" s="205"/>
      <c r="BR159" s="205"/>
      <c r="BS159" s="205"/>
      <c r="BT159" s="205"/>
      <c r="BU159" s="205"/>
      <c r="BV159" s="205"/>
      <c r="BW159" s="378"/>
      <c r="BX159" s="378"/>
      <c r="BY159" s="378"/>
      <c r="BZ159" s="378"/>
      <c r="CA159" s="378"/>
      <c r="CB159" s="378"/>
      <c r="CC159" s="378"/>
      <c r="CD159" s="378"/>
      <c r="CE159" s="378"/>
      <c r="CF159" s="378"/>
      <c r="CG159" s="378"/>
      <c r="CH159" s="378"/>
      <c r="CI159" s="378"/>
      <c r="CJ159" s="378"/>
      <c r="CK159" s="378"/>
      <c r="CL159" s="378"/>
      <c r="CM159" s="378"/>
      <c r="CN159" s="378"/>
      <c r="CO159" s="378"/>
      <c r="CP159" s="378"/>
      <c r="CQ159" s="378"/>
      <c r="CR159" s="378"/>
      <c r="CS159" s="378"/>
      <c r="CT159" s="378"/>
      <c r="CU159" s="378"/>
      <c r="CV159" s="378"/>
      <c r="CW159" s="378"/>
      <c r="CX159" s="378"/>
      <c r="CY159" s="378"/>
      <c r="CZ159" s="378"/>
      <c r="DA159" s="378"/>
      <c r="DB159" s="378"/>
      <c r="DC159" s="378"/>
      <c r="DD159" s="378"/>
    </row>
    <row r="160" spans="1:108">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c r="BC160" s="205"/>
      <c r="BD160" s="205"/>
      <c r="BE160" s="205"/>
      <c r="BF160" s="205"/>
      <c r="BG160" s="205"/>
      <c r="BH160" s="205"/>
      <c r="BI160" s="205"/>
      <c r="BJ160" s="205"/>
      <c r="BK160" s="205"/>
      <c r="BL160" s="205"/>
      <c r="BM160" s="205"/>
      <c r="BN160" s="205"/>
      <c r="BO160" s="205"/>
      <c r="BP160" s="205"/>
      <c r="BQ160" s="205"/>
      <c r="BR160" s="205"/>
      <c r="BS160" s="205"/>
      <c r="BT160" s="205"/>
      <c r="BU160" s="205"/>
      <c r="BV160" s="205"/>
      <c r="BW160" s="378"/>
      <c r="BX160" s="378"/>
      <c r="BY160" s="378"/>
      <c r="BZ160" s="378"/>
      <c r="CA160" s="378"/>
      <c r="CB160" s="378"/>
      <c r="CC160" s="378"/>
      <c r="CD160" s="378"/>
      <c r="CE160" s="378"/>
      <c r="CF160" s="378"/>
      <c r="CG160" s="378"/>
      <c r="CH160" s="378"/>
      <c r="CI160" s="378"/>
      <c r="CJ160" s="378"/>
      <c r="CK160" s="378"/>
      <c r="CL160" s="378"/>
      <c r="CM160" s="378"/>
      <c r="CN160" s="378"/>
      <c r="CO160" s="378"/>
      <c r="CP160" s="378"/>
      <c r="CQ160" s="378"/>
      <c r="CR160" s="378"/>
      <c r="CS160" s="378"/>
      <c r="CT160" s="378"/>
      <c r="CU160" s="378"/>
      <c r="CV160" s="378"/>
      <c r="CW160" s="378"/>
      <c r="CX160" s="378"/>
      <c r="CY160" s="378"/>
      <c r="CZ160" s="378"/>
      <c r="DA160" s="378"/>
      <c r="DB160" s="378"/>
      <c r="DC160" s="378"/>
      <c r="DD160" s="378"/>
    </row>
    <row r="161" spans="1:108">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c r="BC161" s="205"/>
      <c r="BD161" s="205"/>
      <c r="BE161" s="205"/>
      <c r="BF161" s="205"/>
      <c r="BG161" s="205"/>
      <c r="BH161" s="205"/>
      <c r="BI161" s="205"/>
      <c r="BJ161" s="205"/>
      <c r="BK161" s="205"/>
      <c r="BL161" s="205"/>
      <c r="BM161" s="205"/>
      <c r="BN161" s="205"/>
      <c r="BO161" s="205"/>
      <c r="BP161" s="205"/>
      <c r="BQ161" s="205"/>
      <c r="BR161" s="205"/>
      <c r="BS161" s="205"/>
      <c r="BT161" s="205"/>
      <c r="BU161" s="205"/>
      <c r="BV161" s="205"/>
      <c r="BW161" s="378"/>
      <c r="BX161" s="378"/>
      <c r="BY161" s="378"/>
      <c r="BZ161" s="378"/>
      <c r="CA161" s="378"/>
      <c r="CB161" s="378"/>
      <c r="CC161" s="378"/>
      <c r="CD161" s="378"/>
      <c r="CE161" s="378"/>
      <c r="CF161" s="378"/>
      <c r="CG161" s="378"/>
      <c r="CH161" s="378"/>
      <c r="CI161" s="378"/>
      <c r="CJ161" s="378"/>
      <c r="CK161" s="378"/>
      <c r="CL161" s="378"/>
      <c r="CM161" s="378"/>
      <c r="CN161" s="378"/>
      <c r="CO161" s="378"/>
      <c r="CP161" s="378"/>
      <c r="CQ161" s="378"/>
      <c r="CR161" s="378"/>
      <c r="CS161" s="378"/>
      <c r="CT161" s="378"/>
      <c r="CU161" s="378"/>
      <c r="CV161" s="378"/>
      <c r="CW161" s="378"/>
      <c r="CX161" s="378"/>
      <c r="CY161" s="378"/>
      <c r="CZ161" s="378"/>
      <c r="DA161" s="378"/>
      <c r="DB161" s="378"/>
      <c r="DC161" s="378"/>
      <c r="DD161" s="378"/>
    </row>
    <row r="162" spans="1:108">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c r="BC162" s="205"/>
      <c r="BD162" s="205"/>
      <c r="BE162" s="205"/>
      <c r="BF162" s="205"/>
      <c r="BG162" s="205"/>
      <c r="BH162" s="205"/>
      <c r="BI162" s="205"/>
      <c r="BJ162" s="205"/>
      <c r="BK162" s="205"/>
      <c r="BL162" s="205"/>
      <c r="BM162" s="205"/>
      <c r="BN162" s="205"/>
      <c r="BO162" s="205"/>
      <c r="BP162" s="205"/>
      <c r="BQ162" s="205"/>
      <c r="BR162" s="205"/>
      <c r="BS162" s="205"/>
      <c r="BT162" s="205"/>
      <c r="BU162" s="205"/>
      <c r="BV162" s="205"/>
      <c r="BW162" s="378"/>
      <c r="BX162" s="378"/>
      <c r="BY162" s="378"/>
      <c r="BZ162" s="378"/>
      <c r="CA162" s="378"/>
      <c r="CB162" s="378"/>
      <c r="CC162" s="378"/>
      <c r="CD162" s="378"/>
      <c r="CE162" s="378"/>
      <c r="CF162" s="378"/>
      <c r="CG162" s="378"/>
      <c r="CH162" s="378"/>
      <c r="CI162" s="378"/>
      <c r="CJ162" s="378"/>
      <c r="CK162" s="378"/>
      <c r="CL162" s="378"/>
      <c r="CM162" s="378"/>
      <c r="CN162" s="378"/>
      <c r="CO162" s="378"/>
      <c r="CP162" s="378"/>
      <c r="CQ162" s="378"/>
      <c r="CR162" s="378"/>
      <c r="CS162" s="378"/>
      <c r="CT162" s="378"/>
      <c r="CU162" s="378"/>
      <c r="CV162" s="378"/>
      <c r="CW162" s="378"/>
      <c r="CX162" s="378"/>
      <c r="CY162" s="378"/>
      <c r="CZ162" s="378"/>
      <c r="DA162" s="378"/>
      <c r="DB162" s="378"/>
      <c r="DC162" s="378"/>
      <c r="DD162" s="378"/>
    </row>
    <row r="163" spans="1:108">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c r="BC163" s="205"/>
      <c r="BD163" s="205"/>
      <c r="BE163" s="205"/>
      <c r="BF163" s="205"/>
      <c r="BG163" s="205"/>
      <c r="BH163" s="205"/>
      <c r="BI163" s="205"/>
      <c r="BJ163" s="205"/>
      <c r="BK163" s="205"/>
      <c r="BL163" s="205"/>
      <c r="BM163" s="205"/>
      <c r="BN163" s="205"/>
      <c r="BO163" s="205"/>
      <c r="BP163" s="205"/>
      <c r="BQ163" s="205"/>
      <c r="BR163" s="205"/>
      <c r="BS163" s="205"/>
      <c r="BT163" s="205"/>
      <c r="BU163" s="205"/>
      <c r="BV163" s="205"/>
      <c r="BW163" s="378"/>
      <c r="BX163" s="378"/>
      <c r="BY163" s="378"/>
      <c r="BZ163" s="378"/>
      <c r="CA163" s="378"/>
      <c r="CB163" s="378"/>
      <c r="CC163" s="378"/>
      <c r="CD163" s="378"/>
      <c r="CE163" s="378"/>
      <c r="CF163" s="378"/>
      <c r="CG163" s="378"/>
      <c r="CH163" s="378"/>
      <c r="CI163" s="378"/>
      <c r="CJ163" s="378"/>
      <c r="CK163" s="378"/>
      <c r="CL163" s="378"/>
      <c r="CM163" s="378"/>
      <c r="CN163" s="378"/>
      <c r="CO163" s="378"/>
      <c r="CP163" s="378"/>
      <c r="CQ163" s="378"/>
      <c r="CR163" s="378"/>
      <c r="CS163" s="378"/>
      <c r="CT163" s="378"/>
      <c r="CU163" s="378"/>
      <c r="CV163" s="378"/>
      <c r="CW163" s="378"/>
      <c r="CX163" s="378"/>
      <c r="CY163" s="378"/>
      <c r="CZ163" s="378"/>
      <c r="DA163" s="378"/>
      <c r="DB163" s="378"/>
      <c r="DC163" s="378"/>
      <c r="DD163" s="378"/>
    </row>
    <row r="164" spans="1:108">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c r="BC164" s="205"/>
      <c r="BD164" s="205"/>
      <c r="BE164" s="205"/>
      <c r="BF164" s="205"/>
      <c r="BG164" s="205"/>
      <c r="BH164" s="205"/>
      <c r="BI164" s="205"/>
      <c r="BJ164" s="205"/>
      <c r="BK164" s="205"/>
      <c r="BL164" s="205"/>
      <c r="BM164" s="205"/>
      <c r="BN164" s="205"/>
      <c r="BO164" s="205"/>
      <c r="BP164" s="205"/>
      <c r="BQ164" s="205"/>
      <c r="BR164" s="205"/>
      <c r="BS164" s="205"/>
      <c r="BT164" s="205"/>
      <c r="BU164" s="205"/>
      <c r="BV164" s="205"/>
      <c r="BW164" s="378"/>
      <c r="BX164" s="378"/>
      <c r="BY164" s="378"/>
      <c r="BZ164" s="378"/>
      <c r="CA164" s="378"/>
      <c r="CB164" s="378"/>
      <c r="CC164" s="378"/>
      <c r="CD164" s="378"/>
      <c r="CE164" s="378"/>
      <c r="CF164" s="378"/>
      <c r="CG164" s="378"/>
      <c r="CH164" s="378"/>
      <c r="CI164" s="378"/>
      <c r="CJ164" s="378"/>
      <c r="CK164" s="378"/>
      <c r="CL164" s="378"/>
      <c r="CM164" s="378"/>
      <c r="CN164" s="378"/>
      <c r="CO164" s="378"/>
      <c r="CP164" s="378"/>
      <c r="CQ164" s="378"/>
      <c r="CR164" s="378"/>
      <c r="CS164" s="378"/>
      <c r="CT164" s="378"/>
      <c r="CU164" s="378"/>
      <c r="CV164" s="378"/>
      <c r="CW164" s="378"/>
      <c r="CX164" s="378"/>
      <c r="CY164" s="378"/>
      <c r="CZ164" s="378"/>
      <c r="DA164" s="378"/>
      <c r="DB164" s="378"/>
      <c r="DC164" s="378"/>
      <c r="DD164" s="378"/>
    </row>
    <row r="165" spans="1:108">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c r="BQ165" s="205"/>
      <c r="BR165" s="205"/>
      <c r="BS165" s="205"/>
      <c r="BT165" s="205"/>
      <c r="BU165" s="205"/>
      <c r="BV165" s="205"/>
      <c r="BW165" s="378"/>
      <c r="BX165" s="378"/>
      <c r="BY165" s="378"/>
      <c r="BZ165" s="378"/>
      <c r="CA165" s="378"/>
      <c r="CB165" s="378"/>
      <c r="CC165" s="378"/>
      <c r="CD165" s="378"/>
      <c r="CE165" s="378"/>
      <c r="CF165" s="378"/>
      <c r="CG165" s="378"/>
      <c r="CH165" s="378"/>
      <c r="CI165" s="378"/>
      <c r="CJ165" s="378"/>
      <c r="CK165" s="378"/>
      <c r="CL165" s="378"/>
      <c r="CM165" s="378"/>
      <c r="CN165" s="378"/>
      <c r="CO165" s="378"/>
      <c r="CP165" s="378"/>
      <c r="CQ165" s="378"/>
      <c r="CR165" s="378"/>
      <c r="CS165" s="378"/>
      <c r="CT165" s="378"/>
      <c r="CU165" s="378"/>
      <c r="CV165" s="378"/>
      <c r="CW165" s="378"/>
      <c r="CX165" s="378"/>
      <c r="CY165" s="378"/>
      <c r="CZ165" s="378"/>
      <c r="DA165" s="378"/>
      <c r="DB165" s="378"/>
      <c r="DC165" s="378"/>
      <c r="DD165" s="378"/>
    </row>
    <row r="166" spans="1:108">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c r="BC166" s="205"/>
      <c r="BD166" s="205"/>
      <c r="BE166" s="205"/>
      <c r="BF166" s="205"/>
      <c r="BG166" s="205"/>
      <c r="BH166" s="205"/>
      <c r="BI166" s="205"/>
      <c r="BJ166" s="205"/>
      <c r="BK166" s="205"/>
      <c r="BL166" s="205"/>
      <c r="BM166" s="205"/>
      <c r="BN166" s="205"/>
      <c r="BO166" s="205"/>
      <c r="BP166" s="205"/>
      <c r="BQ166" s="205"/>
      <c r="BR166" s="205"/>
      <c r="BS166" s="205"/>
      <c r="BT166" s="205"/>
      <c r="BU166" s="205"/>
      <c r="BV166" s="205"/>
      <c r="BW166" s="378"/>
      <c r="BX166" s="378"/>
      <c r="BY166" s="378"/>
      <c r="BZ166" s="378"/>
      <c r="CA166" s="378"/>
      <c r="CB166" s="378"/>
      <c r="CC166" s="378"/>
      <c r="CD166" s="378"/>
      <c r="CE166" s="378"/>
      <c r="CF166" s="378"/>
      <c r="CG166" s="378"/>
      <c r="CH166" s="378"/>
      <c r="CI166" s="378"/>
      <c r="CJ166" s="378"/>
      <c r="CK166" s="378"/>
      <c r="CL166" s="378"/>
      <c r="CM166" s="378"/>
      <c r="CN166" s="378"/>
      <c r="CO166" s="378"/>
      <c r="CP166" s="378"/>
      <c r="CQ166" s="378"/>
      <c r="CR166" s="378"/>
      <c r="CS166" s="378"/>
      <c r="CT166" s="378"/>
      <c r="CU166" s="378"/>
      <c r="CV166" s="378"/>
      <c r="CW166" s="378"/>
      <c r="CX166" s="378"/>
      <c r="CY166" s="378"/>
      <c r="CZ166" s="378"/>
      <c r="DA166" s="378"/>
      <c r="DB166" s="378"/>
      <c r="DC166" s="378"/>
      <c r="DD166" s="378"/>
    </row>
    <row r="167" spans="1:108">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c r="BC167" s="205"/>
      <c r="BD167" s="205"/>
      <c r="BE167" s="205"/>
      <c r="BF167" s="205"/>
      <c r="BG167" s="205"/>
      <c r="BH167" s="205"/>
      <c r="BI167" s="205"/>
      <c r="BJ167" s="205"/>
      <c r="BK167" s="205"/>
      <c r="BL167" s="205"/>
      <c r="BM167" s="205"/>
      <c r="BN167" s="205"/>
      <c r="BO167" s="205"/>
      <c r="BP167" s="205"/>
      <c r="BQ167" s="205"/>
      <c r="BR167" s="205"/>
      <c r="BS167" s="205"/>
      <c r="BT167" s="205"/>
      <c r="BU167" s="205"/>
      <c r="BV167" s="205"/>
      <c r="BW167" s="378"/>
      <c r="BX167" s="378"/>
      <c r="BY167" s="378"/>
      <c r="BZ167" s="378"/>
      <c r="CA167" s="378"/>
      <c r="CB167" s="378"/>
      <c r="CC167" s="378"/>
      <c r="CD167" s="378"/>
      <c r="CE167" s="378"/>
      <c r="CF167" s="378"/>
      <c r="CG167" s="378"/>
      <c r="CH167" s="378"/>
      <c r="CI167" s="378"/>
      <c r="CJ167" s="378"/>
      <c r="CK167" s="378"/>
      <c r="CL167" s="378"/>
      <c r="CM167" s="378"/>
      <c r="CN167" s="378"/>
      <c r="CO167" s="378"/>
      <c r="CP167" s="378"/>
      <c r="CQ167" s="378"/>
      <c r="CR167" s="378"/>
      <c r="CS167" s="378"/>
      <c r="CT167" s="378"/>
      <c r="CU167" s="378"/>
      <c r="CV167" s="378"/>
      <c r="CW167" s="378"/>
      <c r="CX167" s="378"/>
      <c r="CY167" s="378"/>
      <c r="CZ167" s="378"/>
      <c r="DA167" s="378"/>
      <c r="DB167" s="378"/>
      <c r="DC167" s="378"/>
      <c r="DD167" s="378"/>
    </row>
    <row r="168" spans="1:108">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c r="BC168" s="205"/>
      <c r="BD168" s="205"/>
      <c r="BE168" s="205"/>
      <c r="BF168" s="205"/>
      <c r="BG168" s="205"/>
      <c r="BH168" s="205"/>
      <c r="BI168" s="205"/>
      <c r="BJ168" s="205"/>
      <c r="BK168" s="205"/>
      <c r="BL168" s="205"/>
      <c r="BM168" s="205"/>
      <c r="BN168" s="205"/>
      <c r="BO168" s="205"/>
      <c r="BP168" s="205"/>
      <c r="BQ168" s="205"/>
      <c r="BR168" s="205"/>
      <c r="BS168" s="205"/>
      <c r="BT168" s="205"/>
      <c r="BU168" s="205"/>
      <c r="BV168" s="205"/>
      <c r="BW168" s="378"/>
      <c r="BX168" s="378"/>
      <c r="BY168" s="378"/>
      <c r="BZ168" s="378"/>
      <c r="CA168" s="378"/>
      <c r="CB168" s="378"/>
      <c r="CC168" s="378"/>
      <c r="CD168" s="378"/>
      <c r="CE168" s="378"/>
      <c r="CF168" s="378"/>
      <c r="CG168" s="378"/>
      <c r="CH168" s="378"/>
      <c r="CI168" s="378"/>
      <c r="CJ168" s="378"/>
      <c r="CK168" s="378"/>
      <c r="CL168" s="378"/>
      <c r="CM168" s="378"/>
      <c r="CN168" s="378"/>
      <c r="CO168" s="378"/>
      <c r="CP168" s="378"/>
      <c r="CQ168" s="378"/>
      <c r="CR168" s="378"/>
      <c r="CS168" s="378"/>
      <c r="CT168" s="378"/>
      <c r="CU168" s="378"/>
      <c r="CV168" s="378"/>
      <c r="CW168" s="378"/>
      <c r="CX168" s="378"/>
      <c r="CY168" s="378"/>
      <c r="CZ168" s="378"/>
      <c r="DA168" s="378"/>
      <c r="DB168" s="378"/>
      <c r="DC168" s="378"/>
      <c r="DD168" s="378"/>
    </row>
    <row r="169" spans="1:108">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c r="BC169" s="205"/>
      <c r="BD169" s="205"/>
      <c r="BE169" s="205"/>
      <c r="BF169" s="205"/>
      <c r="BG169" s="205"/>
      <c r="BH169" s="205"/>
      <c r="BI169" s="205"/>
      <c r="BJ169" s="205"/>
      <c r="BK169" s="205"/>
      <c r="BL169" s="205"/>
      <c r="BM169" s="205"/>
      <c r="BN169" s="205"/>
      <c r="BO169" s="205"/>
      <c r="BP169" s="205"/>
      <c r="BQ169" s="205"/>
      <c r="BR169" s="205"/>
      <c r="BS169" s="205"/>
      <c r="BT169" s="205"/>
      <c r="BU169" s="205"/>
      <c r="BV169" s="205"/>
      <c r="BW169" s="378"/>
      <c r="BX169" s="378"/>
      <c r="BY169" s="378"/>
      <c r="BZ169" s="378"/>
      <c r="CA169" s="378"/>
      <c r="CB169" s="378"/>
      <c r="CC169" s="378"/>
      <c r="CD169" s="378"/>
      <c r="CE169" s="378"/>
      <c r="CF169" s="378"/>
      <c r="CG169" s="378"/>
      <c r="CH169" s="378"/>
      <c r="CI169" s="378"/>
      <c r="CJ169" s="378"/>
      <c r="CK169" s="378"/>
      <c r="CL169" s="378"/>
      <c r="CM169" s="378"/>
      <c r="CN169" s="378"/>
      <c r="CO169" s="378"/>
      <c r="CP169" s="378"/>
      <c r="CQ169" s="378"/>
      <c r="CR169" s="378"/>
      <c r="CS169" s="378"/>
      <c r="CT169" s="378"/>
      <c r="CU169" s="378"/>
      <c r="CV169" s="378"/>
      <c r="CW169" s="378"/>
      <c r="CX169" s="378"/>
      <c r="CY169" s="378"/>
      <c r="CZ169" s="378"/>
      <c r="DA169" s="378"/>
      <c r="DB169" s="378"/>
      <c r="DC169" s="378"/>
      <c r="DD169" s="378"/>
    </row>
    <row r="170" spans="1:108">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c r="BC170" s="205"/>
      <c r="BD170" s="205"/>
      <c r="BE170" s="205"/>
      <c r="BF170" s="205"/>
      <c r="BG170" s="205"/>
      <c r="BH170" s="205"/>
      <c r="BI170" s="205"/>
      <c r="BJ170" s="205"/>
      <c r="BK170" s="205"/>
      <c r="BL170" s="205"/>
      <c r="BM170" s="205"/>
      <c r="BN170" s="205"/>
      <c r="BO170" s="205"/>
      <c r="BP170" s="205"/>
      <c r="BQ170" s="205"/>
      <c r="BR170" s="205"/>
      <c r="BS170" s="205"/>
      <c r="BT170" s="205"/>
      <c r="BU170" s="205"/>
      <c r="BV170" s="205"/>
      <c r="BW170" s="378"/>
      <c r="BX170" s="378"/>
      <c r="BY170" s="378"/>
      <c r="BZ170" s="378"/>
      <c r="CA170" s="378"/>
      <c r="CB170" s="378"/>
      <c r="CC170" s="378"/>
      <c r="CD170" s="378"/>
      <c r="CE170" s="378"/>
      <c r="CF170" s="378"/>
      <c r="CG170" s="378"/>
      <c r="CH170" s="378"/>
      <c r="CI170" s="378"/>
      <c r="CJ170" s="378"/>
      <c r="CK170" s="378"/>
      <c r="CL170" s="378"/>
      <c r="CM170" s="378"/>
      <c r="CN170" s="378"/>
      <c r="CO170" s="378"/>
      <c r="CP170" s="378"/>
      <c r="CQ170" s="378"/>
      <c r="CR170" s="378"/>
      <c r="CS170" s="378"/>
      <c r="CT170" s="378"/>
      <c r="CU170" s="378"/>
      <c r="CV170" s="378"/>
      <c r="CW170" s="378"/>
      <c r="CX170" s="378"/>
      <c r="CY170" s="378"/>
      <c r="CZ170" s="378"/>
      <c r="DA170" s="378"/>
      <c r="DB170" s="378"/>
      <c r="DC170" s="378"/>
      <c r="DD170" s="378"/>
    </row>
    <row r="171" spans="1:108">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c r="BC171" s="205"/>
      <c r="BD171" s="205"/>
      <c r="BE171" s="205"/>
      <c r="BF171" s="205"/>
      <c r="BG171" s="205"/>
      <c r="BH171" s="205"/>
      <c r="BI171" s="205"/>
      <c r="BJ171" s="205"/>
      <c r="BK171" s="205"/>
      <c r="BL171" s="205"/>
      <c r="BM171" s="205"/>
      <c r="BN171" s="205"/>
      <c r="BO171" s="205"/>
      <c r="BP171" s="205"/>
      <c r="BQ171" s="205"/>
      <c r="BR171" s="205"/>
      <c r="BS171" s="205"/>
      <c r="BT171" s="205"/>
      <c r="BU171" s="205"/>
      <c r="BV171" s="205"/>
      <c r="BW171" s="378"/>
      <c r="BX171" s="378"/>
      <c r="BY171" s="378"/>
      <c r="BZ171" s="378"/>
      <c r="CA171" s="378"/>
      <c r="CB171" s="378"/>
      <c r="CC171" s="378"/>
      <c r="CD171" s="378"/>
      <c r="CE171" s="378"/>
      <c r="CF171" s="378"/>
      <c r="CG171" s="378"/>
      <c r="CH171" s="378"/>
      <c r="CI171" s="378"/>
      <c r="CJ171" s="378"/>
      <c r="CK171" s="378"/>
      <c r="CL171" s="378"/>
      <c r="CM171" s="378"/>
      <c r="CN171" s="378"/>
      <c r="CO171" s="378"/>
      <c r="CP171" s="378"/>
      <c r="CQ171" s="378"/>
      <c r="CR171" s="378"/>
      <c r="CS171" s="378"/>
      <c r="CT171" s="378"/>
      <c r="CU171" s="378"/>
      <c r="CV171" s="378"/>
      <c r="CW171" s="378"/>
      <c r="CX171" s="378"/>
      <c r="CY171" s="378"/>
      <c r="CZ171" s="378"/>
      <c r="DA171" s="378"/>
      <c r="DB171" s="378"/>
      <c r="DC171" s="378"/>
      <c r="DD171" s="378"/>
    </row>
    <row r="172" spans="1:108">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c r="BC172" s="205"/>
      <c r="BD172" s="205"/>
      <c r="BE172" s="205"/>
      <c r="BF172" s="205"/>
      <c r="BG172" s="205"/>
      <c r="BH172" s="205"/>
      <c r="BI172" s="205"/>
      <c r="BJ172" s="205"/>
      <c r="BK172" s="205"/>
      <c r="BL172" s="205"/>
      <c r="BM172" s="205"/>
      <c r="BN172" s="205"/>
      <c r="BO172" s="205"/>
      <c r="BP172" s="205"/>
      <c r="BQ172" s="205"/>
      <c r="BR172" s="205"/>
      <c r="BS172" s="205"/>
      <c r="BT172" s="205"/>
      <c r="BU172" s="205"/>
      <c r="BV172" s="205"/>
      <c r="BW172" s="378"/>
      <c r="BX172" s="378"/>
      <c r="BY172" s="378"/>
      <c r="BZ172" s="378"/>
      <c r="CA172" s="378"/>
      <c r="CB172" s="378"/>
      <c r="CC172" s="378"/>
      <c r="CD172" s="378"/>
      <c r="CE172" s="378"/>
      <c r="CF172" s="378"/>
      <c r="CG172" s="378"/>
      <c r="CH172" s="378"/>
      <c r="CI172" s="378"/>
      <c r="CJ172" s="378"/>
      <c r="CK172" s="378"/>
      <c r="CL172" s="378"/>
      <c r="CM172" s="378"/>
      <c r="CN172" s="378"/>
      <c r="CO172" s="378"/>
      <c r="CP172" s="378"/>
      <c r="CQ172" s="378"/>
      <c r="CR172" s="378"/>
      <c r="CS172" s="378"/>
      <c r="CT172" s="378"/>
      <c r="CU172" s="378"/>
      <c r="CV172" s="378"/>
      <c r="CW172" s="378"/>
      <c r="CX172" s="378"/>
      <c r="CY172" s="378"/>
      <c r="CZ172" s="378"/>
      <c r="DA172" s="378"/>
      <c r="DB172" s="378"/>
      <c r="DC172" s="378"/>
      <c r="DD172" s="378"/>
    </row>
    <row r="173" spans="1:108">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c r="BC173" s="205"/>
      <c r="BD173" s="205"/>
      <c r="BE173" s="205"/>
      <c r="BF173" s="205"/>
      <c r="BG173" s="205"/>
      <c r="BH173" s="205"/>
      <c r="BI173" s="205"/>
      <c r="BJ173" s="205"/>
      <c r="BK173" s="205"/>
      <c r="BL173" s="205"/>
      <c r="BM173" s="205"/>
      <c r="BN173" s="205"/>
      <c r="BO173" s="205"/>
      <c r="BP173" s="205"/>
      <c r="BQ173" s="205"/>
      <c r="BR173" s="205"/>
      <c r="BS173" s="205"/>
      <c r="BT173" s="205"/>
      <c r="BU173" s="205"/>
      <c r="BV173" s="205"/>
      <c r="BW173" s="378"/>
      <c r="BX173" s="378"/>
      <c r="BY173" s="378"/>
      <c r="BZ173" s="378"/>
      <c r="CA173" s="378"/>
      <c r="CB173" s="378"/>
      <c r="CC173" s="378"/>
      <c r="CD173" s="378"/>
      <c r="CE173" s="378"/>
      <c r="CF173" s="378"/>
      <c r="CG173" s="378"/>
      <c r="CH173" s="378"/>
      <c r="CI173" s="378"/>
      <c r="CJ173" s="378"/>
      <c r="CK173" s="378"/>
      <c r="CL173" s="378"/>
      <c r="CM173" s="378"/>
      <c r="CN173" s="378"/>
      <c r="CO173" s="378"/>
      <c r="CP173" s="378"/>
      <c r="CQ173" s="378"/>
      <c r="CR173" s="378"/>
      <c r="CS173" s="378"/>
      <c r="CT173" s="378"/>
      <c r="CU173" s="378"/>
      <c r="CV173" s="378"/>
      <c r="CW173" s="378"/>
      <c r="CX173" s="378"/>
      <c r="CY173" s="378"/>
      <c r="CZ173" s="378"/>
      <c r="DA173" s="378"/>
      <c r="DB173" s="378"/>
      <c r="DC173" s="378"/>
      <c r="DD173" s="378"/>
    </row>
    <row r="174" spans="1:108">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c r="BC174" s="205"/>
      <c r="BD174" s="205"/>
      <c r="BE174" s="205"/>
      <c r="BF174" s="205"/>
      <c r="BG174" s="205"/>
      <c r="BH174" s="205"/>
      <c r="BI174" s="205"/>
      <c r="BJ174" s="205"/>
      <c r="BK174" s="205"/>
      <c r="BL174" s="205"/>
      <c r="BM174" s="205"/>
      <c r="BN174" s="205"/>
      <c r="BO174" s="205"/>
      <c r="BP174" s="205"/>
      <c r="BQ174" s="205"/>
      <c r="BR174" s="205"/>
      <c r="BS174" s="205"/>
      <c r="BT174" s="205"/>
      <c r="BU174" s="205"/>
      <c r="BV174" s="205"/>
      <c r="BW174" s="378"/>
      <c r="BX174" s="378"/>
      <c r="BY174" s="378"/>
      <c r="BZ174" s="378"/>
      <c r="CA174" s="378"/>
      <c r="CB174" s="378"/>
      <c r="CC174" s="378"/>
      <c r="CD174" s="378"/>
      <c r="CE174" s="378"/>
      <c r="CF174" s="378"/>
      <c r="CG174" s="378"/>
      <c r="CH174" s="378"/>
      <c r="CI174" s="378"/>
      <c r="CJ174" s="378"/>
      <c r="CK174" s="378"/>
      <c r="CL174" s="378"/>
      <c r="CM174" s="378"/>
      <c r="CN174" s="378"/>
      <c r="CO174" s="378"/>
      <c r="CP174" s="378"/>
      <c r="CQ174" s="378"/>
      <c r="CR174" s="378"/>
      <c r="CS174" s="378"/>
      <c r="CT174" s="378"/>
      <c r="CU174" s="378"/>
      <c r="CV174" s="378"/>
      <c r="CW174" s="378"/>
      <c r="CX174" s="378"/>
      <c r="CY174" s="378"/>
      <c r="CZ174" s="378"/>
      <c r="DA174" s="378"/>
      <c r="DB174" s="378"/>
      <c r="DC174" s="378"/>
      <c r="DD174" s="378"/>
    </row>
    <row r="175" spans="1:108">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c r="BC175" s="205"/>
      <c r="BD175" s="205"/>
      <c r="BE175" s="205"/>
      <c r="BF175" s="205"/>
      <c r="BG175" s="205"/>
      <c r="BH175" s="205"/>
      <c r="BI175" s="205"/>
      <c r="BJ175" s="205"/>
      <c r="BK175" s="205"/>
      <c r="BL175" s="205"/>
      <c r="BM175" s="205"/>
      <c r="BN175" s="205"/>
      <c r="BO175" s="205"/>
      <c r="BP175" s="205"/>
      <c r="BQ175" s="205"/>
      <c r="BR175" s="205"/>
      <c r="BS175" s="205"/>
      <c r="BT175" s="205"/>
      <c r="BU175" s="205"/>
      <c r="BV175" s="205"/>
      <c r="BW175" s="378"/>
      <c r="BX175" s="378"/>
      <c r="BY175" s="378"/>
      <c r="BZ175" s="378"/>
      <c r="CA175" s="378"/>
      <c r="CB175" s="378"/>
      <c r="CC175" s="378"/>
      <c r="CD175" s="378"/>
      <c r="CE175" s="378"/>
      <c r="CF175" s="378"/>
      <c r="CG175" s="378"/>
      <c r="CH175" s="378"/>
      <c r="CI175" s="378"/>
      <c r="CJ175" s="378"/>
      <c r="CK175" s="378"/>
      <c r="CL175" s="378"/>
      <c r="CM175" s="378"/>
      <c r="CN175" s="378"/>
      <c r="CO175" s="378"/>
      <c r="CP175" s="378"/>
      <c r="CQ175" s="378"/>
      <c r="CR175" s="378"/>
      <c r="CS175" s="378"/>
      <c r="CT175" s="378"/>
      <c r="CU175" s="378"/>
      <c r="CV175" s="378"/>
      <c r="CW175" s="378"/>
      <c r="CX175" s="378"/>
      <c r="CY175" s="378"/>
      <c r="CZ175" s="378"/>
      <c r="DA175" s="378"/>
      <c r="DB175" s="378"/>
      <c r="DC175" s="378"/>
      <c r="DD175" s="378"/>
    </row>
    <row r="176" spans="1:108">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c r="BC176" s="205"/>
      <c r="BD176" s="205"/>
      <c r="BE176" s="205"/>
      <c r="BF176" s="205"/>
      <c r="BG176" s="205"/>
      <c r="BH176" s="205"/>
      <c r="BI176" s="205"/>
      <c r="BJ176" s="205"/>
      <c r="BK176" s="205"/>
      <c r="BL176" s="205"/>
      <c r="BM176" s="205"/>
      <c r="BN176" s="205"/>
      <c r="BO176" s="205"/>
      <c r="BP176" s="205"/>
      <c r="BQ176" s="205"/>
      <c r="BR176" s="205"/>
      <c r="BS176" s="205"/>
      <c r="BT176" s="205"/>
      <c r="BU176" s="205"/>
      <c r="BV176" s="205"/>
      <c r="BW176" s="378"/>
      <c r="BX176" s="378"/>
      <c r="BY176" s="378"/>
      <c r="BZ176" s="378"/>
      <c r="CA176" s="378"/>
      <c r="CB176" s="378"/>
      <c r="CC176" s="378"/>
      <c r="CD176" s="378"/>
      <c r="CE176" s="378"/>
      <c r="CF176" s="378"/>
      <c r="CG176" s="378"/>
      <c r="CH176" s="378"/>
      <c r="CI176" s="378"/>
      <c r="CJ176" s="378"/>
      <c r="CK176" s="378"/>
      <c r="CL176" s="378"/>
      <c r="CM176" s="378"/>
      <c r="CN176" s="378"/>
      <c r="CO176" s="378"/>
      <c r="CP176" s="378"/>
      <c r="CQ176" s="378"/>
      <c r="CR176" s="378"/>
      <c r="CS176" s="378"/>
      <c r="CT176" s="378"/>
      <c r="CU176" s="378"/>
      <c r="CV176" s="378"/>
      <c r="CW176" s="378"/>
      <c r="CX176" s="378"/>
      <c r="CY176" s="378"/>
      <c r="CZ176" s="378"/>
      <c r="DA176" s="378"/>
      <c r="DB176" s="378"/>
      <c r="DC176" s="378"/>
      <c r="DD176" s="378"/>
    </row>
    <row r="177" spans="1:108">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c r="BC177" s="205"/>
      <c r="BD177" s="205"/>
      <c r="BE177" s="205"/>
      <c r="BF177" s="205"/>
      <c r="BG177" s="205"/>
      <c r="BH177" s="205"/>
      <c r="BI177" s="205"/>
      <c r="BJ177" s="205"/>
      <c r="BK177" s="205"/>
      <c r="BL177" s="205"/>
      <c r="BM177" s="205"/>
      <c r="BN177" s="205"/>
      <c r="BO177" s="205"/>
      <c r="BP177" s="205"/>
      <c r="BQ177" s="205"/>
      <c r="BR177" s="205"/>
      <c r="BS177" s="205"/>
      <c r="BT177" s="205"/>
      <c r="BU177" s="205"/>
      <c r="BV177" s="205"/>
      <c r="BW177" s="378"/>
      <c r="BX177" s="378"/>
      <c r="BY177" s="378"/>
      <c r="BZ177" s="378"/>
      <c r="CA177" s="378"/>
      <c r="CB177" s="378"/>
      <c r="CC177" s="378"/>
      <c r="CD177" s="378"/>
      <c r="CE177" s="378"/>
      <c r="CF177" s="378"/>
      <c r="CG177" s="378"/>
      <c r="CH177" s="378"/>
      <c r="CI177" s="378"/>
      <c r="CJ177" s="378"/>
      <c r="CK177" s="378"/>
      <c r="CL177" s="378"/>
      <c r="CM177" s="378"/>
      <c r="CN177" s="378"/>
      <c r="CO177" s="378"/>
      <c r="CP177" s="378"/>
      <c r="CQ177" s="378"/>
      <c r="CR177" s="378"/>
      <c r="CS177" s="378"/>
      <c r="CT177" s="378"/>
      <c r="CU177" s="378"/>
      <c r="CV177" s="378"/>
      <c r="CW177" s="378"/>
      <c r="CX177" s="378"/>
      <c r="CY177" s="378"/>
      <c r="CZ177" s="378"/>
      <c r="DA177" s="378"/>
      <c r="DB177" s="378"/>
      <c r="DC177" s="378"/>
      <c r="DD177" s="378"/>
    </row>
    <row r="178" spans="1:108">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c r="BC178" s="205"/>
      <c r="BD178" s="205"/>
      <c r="BE178" s="205"/>
      <c r="BF178" s="205"/>
      <c r="BG178" s="205"/>
      <c r="BH178" s="205"/>
      <c r="BI178" s="205"/>
      <c r="BJ178" s="205"/>
      <c r="BK178" s="205"/>
      <c r="BL178" s="205"/>
      <c r="BM178" s="205"/>
      <c r="BN178" s="205"/>
      <c r="BO178" s="205"/>
      <c r="BP178" s="205"/>
      <c r="BQ178" s="205"/>
      <c r="BR178" s="205"/>
      <c r="BS178" s="205"/>
      <c r="BT178" s="205"/>
      <c r="BU178" s="205"/>
      <c r="BV178" s="205"/>
      <c r="BW178" s="378"/>
      <c r="BX178" s="378"/>
      <c r="BY178" s="378"/>
      <c r="BZ178" s="378"/>
      <c r="CA178" s="378"/>
      <c r="CB178" s="378"/>
      <c r="CC178" s="378"/>
      <c r="CD178" s="378"/>
      <c r="CE178" s="378"/>
      <c r="CF178" s="378"/>
      <c r="CG178" s="378"/>
      <c r="CH178" s="378"/>
      <c r="CI178" s="378"/>
      <c r="CJ178" s="378"/>
      <c r="CK178" s="378"/>
      <c r="CL178" s="378"/>
      <c r="CM178" s="378"/>
      <c r="CN178" s="378"/>
      <c r="CO178" s="378"/>
      <c r="CP178" s="378"/>
      <c r="CQ178" s="378"/>
      <c r="CR178" s="378"/>
      <c r="CS178" s="378"/>
      <c r="CT178" s="378"/>
      <c r="CU178" s="378"/>
      <c r="CV178" s="378"/>
      <c r="CW178" s="378"/>
      <c r="CX178" s="378"/>
      <c r="CY178" s="378"/>
      <c r="CZ178" s="378"/>
      <c r="DA178" s="378"/>
      <c r="DB178" s="378"/>
      <c r="DC178" s="378"/>
      <c r="DD178" s="378"/>
    </row>
    <row r="179" spans="1:108">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c r="BC179" s="205"/>
      <c r="BD179" s="205"/>
      <c r="BE179" s="205"/>
      <c r="BF179" s="205"/>
      <c r="BG179" s="205"/>
      <c r="BH179" s="205"/>
      <c r="BI179" s="205"/>
      <c r="BJ179" s="205"/>
      <c r="BK179" s="205"/>
      <c r="BL179" s="205"/>
      <c r="BM179" s="205"/>
      <c r="BN179" s="205"/>
      <c r="BO179" s="205"/>
      <c r="BP179" s="205"/>
      <c r="BQ179" s="205"/>
      <c r="BR179" s="205"/>
      <c r="BS179" s="205"/>
      <c r="BT179" s="205"/>
      <c r="BU179" s="205"/>
      <c r="BV179" s="205"/>
      <c r="BW179" s="378"/>
      <c r="BX179" s="378"/>
      <c r="BY179" s="378"/>
      <c r="BZ179" s="378"/>
      <c r="CA179" s="378"/>
      <c r="CB179" s="378"/>
      <c r="CC179" s="378"/>
      <c r="CD179" s="378"/>
      <c r="CE179" s="378"/>
      <c r="CF179" s="378"/>
      <c r="CG179" s="378"/>
      <c r="CH179" s="378"/>
      <c r="CI179" s="378"/>
      <c r="CJ179" s="378"/>
      <c r="CK179" s="378"/>
      <c r="CL179" s="378"/>
      <c r="CM179" s="378"/>
      <c r="CN179" s="378"/>
      <c r="CO179" s="378"/>
      <c r="CP179" s="378"/>
      <c r="CQ179" s="378"/>
      <c r="CR179" s="378"/>
      <c r="CS179" s="378"/>
      <c r="CT179" s="378"/>
      <c r="CU179" s="378"/>
      <c r="CV179" s="378"/>
      <c r="CW179" s="378"/>
      <c r="CX179" s="378"/>
      <c r="CY179" s="378"/>
      <c r="CZ179" s="378"/>
      <c r="DA179" s="378"/>
      <c r="DB179" s="378"/>
      <c r="DC179" s="378"/>
      <c r="DD179" s="378"/>
    </row>
    <row r="180" spans="1:108">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c r="BC180" s="205"/>
      <c r="BD180" s="205"/>
      <c r="BE180" s="205"/>
      <c r="BF180" s="205"/>
      <c r="BG180" s="205"/>
      <c r="BH180" s="205"/>
      <c r="BI180" s="205"/>
      <c r="BJ180" s="205"/>
      <c r="BK180" s="205"/>
      <c r="BL180" s="205"/>
      <c r="BM180" s="205"/>
      <c r="BN180" s="205"/>
      <c r="BO180" s="205"/>
      <c r="BP180" s="205"/>
      <c r="BQ180" s="205"/>
      <c r="BR180" s="205"/>
      <c r="BS180" s="205"/>
      <c r="BT180" s="205"/>
      <c r="BU180" s="205"/>
      <c r="BV180" s="205"/>
      <c r="BW180" s="378"/>
      <c r="BX180" s="378"/>
      <c r="BY180" s="378"/>
      <c r="BZ180" s="378"/>
      <c r="CA180" s="378"/>
      <c r="CB180" s="378"/>
      <c r="CC180" s="378"/>
      <c r="CD180" s="378"/>
      <c r="CE180" s="378"/>
      <c r="CF180" s="378"/>
      <c r="CG180" s="378"/>
      <c r="CH180" s="378"/>
      <c r="CI180" s="378"/>
      <c r="CJ180" s="378"/>
      <c r="CK180" s="378"/>
      <c r="CL180" s="378"/>
      <c r="CM180" s="378"/>
      <c r="CN180" s="378"/>
      <c r="CO180" s="378"/>
      <c r="CP180" s="378"/>
      <c r="CQ180" s="378"/>
      <c r="CR180" s="378"/>
      <c r="CS180" s="378"/>
      <c r="CT180" s="378"/>
      <c r="CU180" s="378"/>
      <c r="CV180" s="378"/>
      <c r="CW180" s="378"/>
      <c r="CX180" s="378"/>
      <c r="CY180" s="378"/>
      <c r="CZ180" s="378"/>
      <c r="DA180" s="378"/>
      <c r="DB180" s="378"/>
      <c r="DC180" s="378"/>
      <c r="DD180" s="378"/>
    </row>
    <row r="181" spans="1:108">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378"/>
      <c r="BX181" s="378"/>
      <c r="BY181" s="378"/>
      <c r="BZ181" s="378"/>
      <c r="CA181" s="378"/>
      <c r="CB181" s="378"/>
      <c r="CC181" s="378"/>
      <c r="CD181" s="378"/>
      <c r="CE181" s="378"/>
      <c r="CF181" s="378"/>
      <c r="CG181" s="378"/>
      <c r="CH181" s="378"/>
      <c r="CI181" s="378"/>
      <c r="CJ181" s="378"/>
      <c r="CK181" s="378"/>
      <c r="CL181" s="378"/>
      <c r="CM181" s="378"/>
      <c r="CN181" s="378"/>
      <c r="CO181" s="378"/>
      <c r="CP181" s="378"/>
      <c r="CQ181" s="378"/>
      <c r="CR181" s="378"/>
      <c r="CS181" s="378"/>
      <c r="CT181" s="378"/>
      <c r="CU181" s="378"/>
      <c r="CV181" s="378"/>
      <c r="CW181" s="378"/>
      <c r="CX181" s="378"/>
      <c r="CY181" s="378"/>
      <c r="CZ181" s="378"/>
      <c r="DA181" s="378"/>
      <c r="DB181" s="378"/>
      <c r="DC181" s="378"/>
      <c r="DD181" s="378"/>
    </row>
    <row r="182" spans="1:108">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c r="BC182" s="205"/>
      <c r="BD182" s="205"/>
      <c r="BE182" s="205"/>
      <c r="BF182" s="205"/>
      <c r="BG182" s="205"/>
      <c r="BH182" s="205"/>
      <c r="BI182" s="205"/>
      <c r="BJ182" s="205"/>
      <c r="BK182" s="205"/>
      <c r="BL182" s="205"/>
      <c r="BM182" s="205"/>
      <c r="BN182" s="205"/>
      <c r="BO182" s="205"/>
      <c r="BP182" s="205"/>
      <c r="BQ182" s="205"/>
      <c r="BR182" s="205"/>
      <c r="BS182" s="205"/>
      <c r="BT182" s="205"/>
      <c r="BU182" s="205"/>
      <c r="BV182" s="205"/>
      <c r="BW182" s="378"/>
      <c r="BX182" s="378"/>
      <c r="BY182" s="378"/>
      <c r="BZ182" s="378"/>
      <c r="CA182" s="378"/>
      <c r="CB182" s="378"/>
      <c r="CC182" s="378"/>
      <c r="CD182" s="378"/>
      <c r="CE182" s="378"/>
      <c r="CF182" s="378"/>
      <c r="CG182" s="378"/>
      <c r="CH182" s="378"/>
      <c r="CI182" s="378"/>
      <c r="CJ182" s="378"/>
      <c r="CK182" s="378"/>
      <c r="CL182" s="378"/>
      <c r="CM182" s="378"/>
      <c r="CN182" s="378"/>
      <c r="CO182" s="378"/>
      <c r="CP182" s="378"/>
      <c r="CQ182" s="378"/>
      <c r="CR182" s="378"/>
      <c r="CS182" s="378"/>
      <c r="CT182" s="378"/>
      <c r="CU182" s="378"/>
      <c r="CV182" s="378"/>
      <c r="CW182" s="378"/>
      <c r="CX182" s="378"/>
      <c r="CY182" s="378"/>
      <c r="CZ182" s="378"/>
      <c r="DA182" s="378"/>
      <c r="DB182" s="378"/>
      <c r="DC182" s="378"/>
      <c r="DD182" s="378"/>
    </row>
    <row r="183" spans="1:108">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c r="BC183" s="205"/>
      <c r="BD183" s="205"/>
      <c r="BE183" s="205"/>
      <c r="BF183" s="205"/>
      <c r="BG183" s="205"/>
      <c r="BH183" s="205"/>
      <c r="BI183" s="205"/>
      <c r="BJ183" s="205"/>
      <c r="BK183" s="205"/>
      <c r="BL183" s="205"/>
      <c r="BM183" s="205"/>
      <c r="BN183" s="205"/>
      <c r="BO183" s="205"/>
      <c r="BP183" s="205"/>
      <c r="BQ183" s="205"/>
      <c r="BR183" s="205"/>
      <c r="BS183" s="205"/>
      <c r="BT183" s="205"/>
      <c r="BU183" s="205"/>
      <c r="BV183" s="205"/>
      <c r="BW183" s="378"/>
      <c r="BX183" s="378"/>
      <c r="BY183" s="378"/>
      <c r="BZ183" s="378"/>
      <c r="CA183" s="378"/>
      <c r="CB183" s="378"/>
      <c r="CC183" s="378"/>
      <c r="CD183" s="378"/>
      <c r="CE183" s="378"/>
      <c r="CF183" s="378"/>
      <c r="CG183" s="378"/>
      <c r="CH183" s="378"/>
      <c r="CI183" s="378"/>
      <c r="CJ183" s="378"/>
      <c r="CK183" s="378"/>
      <c r="CL183" s="378"/>
      <c r="CM183" s="378"/>
      <c r="CN183" s="378"/>
      <c r="CO183" s="378"/>
      <c r="CP183" s="378"/>
      <c r="CQ183" s="378"/>
      <c r="CR183" s="378"/>
      <c r="CS183" s="378"/>
      <c r="CT183" s="378"/>
      <c r="CU183" s="378"/>
      <c r="CV183" s="378"/>
      <c r="CW183" s="378"/>
      <c r="CX183" s="378"/>
      <c r="CY183" s="378"/>
      <c r="CZ183" s="378"/>
      <c r="DA183" s="378"/>
      <c r="DB183" s="378"/>
      <c r="DC183" s="378"/>
      <c r="DD183" s="378"/>
    </row>
    <row r="184" spans="1:108">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c r="BC184" s="205"/>
      <c r="BD184" s="205"/>
      <c r="BE184" s="205"/>
      <c r="BF184" s="205"/>
      <c r="BG184" s="205"/>
      <c r="BH184" s="205"/>
      <c r="BI184" s="205"/>
      <c r="BJ184" s="205"/>
      <c r="BK184" s="205"/>
      <c r="BL184" s="205"/>
      <c r="BM184" s="205"/>
      <c r="BN184" s="205"/>
      <c r="BO184" s="205"/>
      <c r="BP184" s="205"/>
      <c r="BQ184" s="205"/>
      <c r="BR184" s="205"/>
      <c r="BS184" s="205"/>
      <c r="BT184" s="205"/>
      <c r="BU184" s="205"/>
      <c r="BV184" s="205"/>
      <c r="BW184" s="378"/>
      <c r="BX184" s="378"/>
      <c r="BY184" s="378"/>
      <c r="BZ184" s="378"/>
      <c r="CA184" s="378"/>
      <c r="CB184" s="378"/>
      <c r="CC184" s="378"/>
      <c r="CD184" s="378"/>
      <c r="CE184" s="378"/>
      <c r="CF184" s="378"/>
      <c r="CG184" s="378"/>
      <c r="CH184" s="378"/>
      <c r="CI184" s="378"/>
      <c r="CJ184" s="378"/>
      <c r="CK184" s="378"/>
      <c r="CL184" s="378"/>
      <c r="CM184" s="378"/>
      <c r="CN184" s="378"/>
      <c r="CO184" s="378"/>
      <c r="CP184" s="378"/>
      <c r="CQ184" s="378"/>
      <c r="CR184" s="378"/>
      <c r="CS184" s="378"/>
      <c r="CT184" s="378"/>
      <c r="CU184" s="378"/>
      <c r="CV184" s="378"/>
      <c r="CW184" s="378"/>
      <c r="CX184" s="378"/>
      <c r="CY184" s="378"/>
      <c r="CZ184" s="378"/>
      <c r="DA184" s="378"/>
      <c r="DB184" s="378"/>
      <c r="DC184" s="378"/>
      <c r="DD184" s="378"/>
    </row>
    <row r="185" spans="1:108">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205"/>
      <c r="BH185" s="205"/>
      <c r="BI185" s="205"/>
      <c r="BJ185" s="205"/>
      <c r="BK185" s="205"/>
      <c r="BL185" s="205"/>
      <c r="BM185" s="205"/>
      <c r="BN185" s="205"/>
      <c r="BO185" s="205"/>
      <c r="BP185" s="205"/>
      <c r="BQ185" s="205"/>
      <c r="BR185" s="205"/>
      <c r="BS185" s="205"/>
      <c r="BT185" s="205"/>
      <c r="BU185" s="205"/>
      <c r="BV185" s="205"/>
      <c r="BW185" s="378"/>
      <c r="BX185" s="378"/>
      <c r="BY185" s="378"/>
      <c r="BZ185" s="378"/>
      <c r="CA185" s="378"/>
      <c r="CB185" s="378"/>
      <c r="CC185" s="378"/>
      <c r="CD185" s="378"/>
      <c r="CE185" s="378"/>
      <c r="CF185" s="378"/>
      <c r="CG185" s="378"/>
      <c r="CH185" s="378"/>
      <c r="CI185" s="378"/>
      <c r="CJ185" s="378"/>
      <c r="CK185" s="378"/>
      <c r="CL185" s="378"/>
      <c r="CM185" s="378"/>
      <c r="CN185" s="378"/>
      <c r="CO185" s="378"/>
      <c r="CP185" s="378"/>
      <c r="CQ185" s="378"/>
      <c r="CR185" s="378"/>
      <c r="CS185" s="378"/>
      <c r="CT185" s="378"/>
      <c r="CU185" s="378"/>
      <c r="CV185" s="378"/>
      <c r="CW185" s="378"/>
      <c r="CX185" s="378"/>
      <c r="CY185" s="378"/>
      <c r="CZ185" s="378"/>
      <c r="DA185" s="378"/>
      <c r="DB185" s="378"/>
      <c r="DC185" s="378"/>
      <c r="DD185" s="378"/>
    </row>
    <row r="186" spans="1:108">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c r="BM186" s="205"/>
      <c r="BN186" s="205"/>
      <c r="BO186" s="205"/>
      <c r="BP186" s="205"/>
      <c r="BQ186" s="205"/>
      <c r="BR186" s="205"/>
      <c r="BS186" s="205"/>
      <c r="BT186" s="205"/>
      <c r="BU186" s="205"/>
      <c r="BV186" s="205"/>
      <c r="BW186" s="378"/>
      <c r="BX186" s="378"/>
      <c r="BY186" s="378"/>
      <c r="BZ186" s="378"/>
      <c r="CA186" s="378"/>
      <c r="CB186" s="378"/>
      <c r="CC186" s="378"/>
      <c r="CD186" s="378"/>
      <c r="CE186" s="378"/>
      <c r="CF186" s="378"/>
      <c r="CG186" s="378"/>
      <c r="CH186" s="378"/>
      <c r="CI186" s="378"/>
      <c r="CJ186" s="378"/>
      <c r="CK186" s="378"/>
      <c r="CL186" s="378"/>
      <c r="CM186" s="378"/>
      <c r="CN186" s="378"/>
      <c r="CO186" s="378"/>
      <c r="CP186" s="378"/>
      <c r="CQ186" s="378"/>
      <c r="CR186" s="378"/>
      <c r="CS186" s="378"/>
      <c r="CT186" s="378"/>
      <c r="CU186" s="378"/>
      <c r="CV186" s="378"/>
      <c r="CW186" s="378"/>
      <c r="CX186" s="378"/>
      <c r="CY186" s="378"/>
      <c r="CZ186" s="378"/>
      <c r="DA186" s="378"/>
      <c r="DB186" s="378"/>
      <c r="DC186" s="378"/>
      <c r="DD186" s="378"/>
    </row>
    <row r="187" spans="1:108">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378"/>
      <c r="BX187" s="378"/>
      <c r="BY187" s="378"/>
      <c r="BZ187" s="378"/>
      <c r="CA187" s="378"/>
      <c r="CB187" s="378"/>
      <c r="CC187" s="378"/>
      <c r="CD187" s="378"/>
      <c r="CE187" s="378"/>
      <c r="CF187" s="378"/>
      <c r="CG187" s="378"/>
      <c r="CH187" s="378"/>
      <c r="CI187" s="378"/>
      <c r="CJ187" s="378"/>
      <c r="CK187" s="378"/>
      <c r="CL187" s="378"/>
      <c r="CM187" s="378"/>
      <c r="CN187" s="378"/>
      <c r="CO187" s="378"/>
      <c r="CP187" s="378"/>
      <c r="CQ187" s="378"/>
      <c r="CR187" s="378"/>
      <c r="CS187" s="378"/>
      <c r="CT187" s="378"/>
      <c r="CU187" s="378"/>
      <c r="CV187" s="378"/>
      <c r="CW187" s="378"/>
      <c r="CX187" s="378"/>
      <c r="CY187" s="378"/>
      <c r="CZ187" s="378"/>
      <c r="DA187" s="378"/>
      <c r="DB187" s="378"/>
      <c r="DC187" s="378"/>
      <c r="DD187" s="378"/>
    </row>
    <row r="188" spans="1:108">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378"/>
      <c r="BX188" s="378"/>
      <c r="BY188" s="378"/>
      <c r="BZ188" s="378"/>
      <c r="CA188" s="378"/>
      <c r="CB188" s="378"/>
      <c r="CC188" s="378"/>
      <c r="CD188" s="378"/>
      <c r="CE188" s="378"/>
      <c r="CF188" s="378"/>
      <c r="CG188" s="378"/>
      <c r="CH188" s="378"/>
      <c r="CI188" s="378"/>
      <c r="CJ188" s="378"/>
      <c r="CK188" s="378"/>
      <c r="CL188" s="378"/>
      <c r="CM188" s="378"/>
      <c r="CN188" s="378"/>
      <c r="CO188" s="378"/>
      <c r="CP188" s="378"/>
      <c r="CQ188" s="378"/>
      <c r="CR188" s="378"/>
      <c r="CS188" s="378"/>
      <c r="CT188" s="378"/>
      <c r="CU188" s="378"/>
      <c r="CV188" s="378"/>
      <c r="CW188" s="378"/>
      <c r="CX188" s="378"/>
      <c r="CY188" s="378"/>
      <c r="CZ188" s="378"/>
      <c r="DA188" s="378"/>
      <c r="DB188" s="378"/>
      <c r="DC188" s="378"/>
      <c r="DD188" s="378"/>
    </row>
    <row r="189" spans="1:108">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378"/>
      <c r="BX189" s="378"/>
      <c r="BY189" s="378"/>
      <c r="BZ189" s="378"/>
      <c r="CA189" s="378"/>
      <c r="CB189" s="378"/>
      <c r="CC189" s="378"/>
      <c r="CD189" s="378"/>
      <c r="CE189" s="378"/>
      <c r="CF189" s="378"/>
      <c r="CG189" s="378"/>
      <c r="CH189" s="378"/>
      <c r="CI189" s="378"/>
      <c r="CJ189" s="378"/>
      <c r="CK189" s="378"/>
      <c r="CL189" s="378"/>
      <c r="CM189" s="378"/>
      <c r="CN189" s="378"/>
      <c r="CO189" s="378"/>
      <c r="CP189" s="378"/>
      <c r="CQ189" s="378"/>
      <c r="CR189" s="378"/>
      <c r="CS189" s="378"/>
      <c r="CT189" s="378"/>
      <c r="CU189" s="378"/>
      <c r="CV189" s="378"/>
      <c r="CW189" s="378"/>
      <c r="CX189" s="378"/>
      <c r="CY189" s="378"/>
      <c r="CZ189" s="378"/>
      <c r="DA189" s="378"/>
      <c r="DB189" s="378"/>
      <c r="DC189" s="378"/>
      <c r="DD189" s="378"/>
    </row>
    <row r="190" spans="1:108">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378"/>
      <c r="BX190" s="378"/>
      <c r="BY190" s="378"/>
      <c r="BZ190" s="378"/>
      <c r="CA190" s="378"/>
      <c r="CB190" s="378"/>
      <c r="CC190" s="378"/>
      <c r="CD190" s="378"/>
      <c r="CE190" s="378"/>
      <c r="CF190" s="378"/>
      <c r="CG190" s="378"/>
      <c r="CH190" s="378"/>
      <c r="CI190" s="378"/>
      <c r="CJ190" s="378"/>
      <c r="CK190" s="378"/>
      <c r="CL190" s="378"/>
      <c r="CM190" s="378"/>
      <c r="CN190" s="378"/>
      <c r="CO190" s="378"/>
      <c r="CP190" s="378"/>
      <c r="CQ190" s="378"/>
      <c r="CR190" s="378"/>
      <c r="CS190" s="378"/>
      <c r="CT190" s="378"/>
      <c r="CU190" s="378"/>
      <c r="CV190" s="378"/>
      <c r="CW190" s="378"/>
      <c r="CX190" s="378"/>
      <c r="CY190" s="378"/>
      <c r="CZ190" s="378"/>
      <c r="DA190" s="378"/>
      <c r="DB190" s="378"/>
      <c r="DC190" s="378"/>
      <c r="DD190" s="378"/>
    </row>
    <row r="191" spans="1:108">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378"/>
      <c r="BX191" s="378"/>
      <c r="BY191" s="378"/>
      <c r="BZ191" s="378"/>
      <c r="CA191" s="378"/>
      <c r="CB191" s="378"/>
      <c r="CC191" s="378"/>
      <c r="CD191" s="378"/>
      <c r="CE191" s="378"/>
      <c r="CF191" s="378"/>
      <c r="CG191" s="378"/>
      <c r="CH191" s="378"/>
      <c r="CI191" s="378"/>
      <c r="CJ191" s="378"/>
      <c r="CK191" s="378"/>
      <c r="CL191" s="378"/>
      <c r="CM191" s="378"/>
      <c r="CN191" s="378"/>
      <c r="CO191" s="378"/>
      <c r="CP191" s="378"/>
      <c r="CQ191" s="378"/>
      <c r="CR191" s="378"/>
      <c r="CS191" s="378"/>
      <c r="CT191" s="378"/>
      <c r="CU191" s="378"/>
      <c r="CV191" s="378"/>
      <c r="CW191" s="378"/>
      <c r="CX191" s="378"/>
      <c r="CY191" s="378"/>
      <c r="CZ191" s="378"/>
      <c r="DA191" s="378"/>
      <c r="DB191" s="378"/>
      <c r="DC191" s="378"/>
      <c r="DD191" s="378"/>
    </row>
    <row r="192" spans="1:108">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378"/>
      <c r="BX192" s="378"/>
      <c r="BY192" s="378"/>
      <c r="BZ192" s="378"/>
      <c r="CA192" s="378"/>
      <c r="CB192" s="378"/>
      <c r="CC192" s="378"/>
      <c r="CD192" s="378"/>
      <c r="CE192" s="378"/>
      <c r="CF192" s="378"/>
      <c r="CG192" s="378"/>
      <c r="CH192" s="378"/>
      <c r="CI192" s="378"/>
      <c r="CJ192" s="378"/>
      <c r="CK192" s="378"/>
      <c r="CL192" s="378"/>
      <c r="CM192" s="378"/>
      <c r="CN192" s="378"/>
      <c r="CO192" s="378"/>
      <c r="CP192" s="378"/>
      <c r="CQ192" s="378"/>
      <c r="CR192" s="378"/>
      <c r="CS192" s="378"/>
      <c r="CT192" s="378"/>
      <c r="CU192" s="378"/>
      <c r="CV192" s="378"/>
      <c r="CW192" s="378"/>
      <c r="CX192" s="378"/>
      <c r="CY192" s="378"/>
      <c r="CZ192" s="378"/>
      <c r="DA192" s="378"/>
      <c r="DB192" s="378"/>
      <c r="DC192" s="378"/>
      <c r="DD192" s="378"/>
    </row>
    <row r="193" spans="1:108">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378"/>
      <c r="BX193" s="378"/>
      <c r="BY193" s="378"/>
      <c r="BZ193" s="378"/>
      <c r="CA193" s="378"/>
      <c r="CB193" s="378"/>
      <c r="CC193" s="378"/>
      <c r="CD193" s="378"/>
      <c r="CE193" s="378"/>
      <c r="CF193" s="378"/>
      <c r="CG193" s="378"/>
      <c r="CH193" s="378"/>
      <c r="CI193" s="378"/>
      <c r="CJ193" s="378"/>
      <c r="CK193" s="378"/>
      <c r="CL193" s="378"/>
      <c r="CM193" s="378"/>
      <c r="CN193" s="378"/>
      <c r="CO193" s="378"/>
      <c r="CP193" s="378"/>
      <c r="CQ193" s="378"/>
      <c r="CR193" s="378"/>
      <c r="CS193" s="378"/>
      <c r="CT193" s="378"/>
      <c r="CU193" s="378"/>
      <c r="CV193" s="378"/>
      <c r="CW193" s="378"/>
      <c r="CX193" s="378"/>
      <c r="CY193" s="378"/>
      <c r="CZ193" s="378"/>
      <c r="DA193" s="378"/>
      <c r="DB193" s="378"/>
      <c r="DC193" s="378"/>
      <c r="DD193" s="378"/>
    </row>
    <row r="194" spans="1:108">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c r="BC194" s="205"/>
      <c r="BD194" s="205"/>
      <c r="BE194" s="205"/>
      <c r="BF194" s="205"/>
      <c r="BG194" s="205"/>
      <c r="BH194" s="205"/>
      <c r="BI194" s="205"/>
      <c r="BJ194" s="205"/>
      <c r="BK194" s="205"/>
      <c r="BL194" s="205"/>
      <c r="BM194" s="205"/>
      <c r="BN194" s="205"/>
      <c r="BO194" s="205"/>
      <c r="BP194" s="205"/>
      <c r="BQ194" s="205"/>
      <c r="BR194" s="205"/>
      <c r="BS194" s="205"/>
      <c r="BT194" s="205"/>
      <c r="BU194" s="205"/>
      <c r="BV194" s="205"/>
      <c r="BW194" s="378"/>
      <c r="BX194" s="378"/>
      <c r="BY194" s="378"/>
      <c r="BZ194" s="378"/>
      <c r="CA194" s="378"/>
      <c r="CB194" s="378"/>
      <c r="CC194" s="378"/>
      <c r="CD194" s="378"/>
      <c r="CE194" s="378"/>
      <c r="CF194" s="378"/>
      <c r="CG194" s="378"/>
      <c r="CH194" s="378"/>
      <c r="CI194" s="378"/>
      <c r="CJ194" s="378"/>
      <c r="CK194" s="378"/>
      <c r="CL194" s="378"/>
      <c r="CM194" s="378"/>
      <c r="CN194" s="378"/>
      <c r="CO194" s="378"/>
      <c r="CP194" s="378"/>
      <c r="CQ194" s="378"/>
      <c r="CR194" s="378"/>
      <c r="CS194" s="378"/>
      <c r="CT194" s="378"/>
      <c r="CU194" s="378"/>
      <c r="CV194" s="378"/>
      <c r="CW194" s="378"/>
      <c r="CX194" s="378"/>
      <c r="CY194" s="378"/>
      <c r="CZ194" s="378"/>
      <c r="DA194" s="378"/>
      <c r="DB194" s="378"/>
      <c r="DC194" s="378"/>
      <c r="DD194" s="378"/>
    </row>
    <row r="195" spans="1:108">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c r="BC195" s="205"/>
      <c r="BD195" s="205"/>
      <c r="BE195" s="205"/>
      <c r="BF195" s="205"/>
      <c r="BG195" s="205"/>
      <c r="BH195" s="205"/>
      <c r="BI195" s="205"/>
      <c r="BJ195" s="205"/>
      <c r="BK195" s="205"/>
      <c r="BL195" s="205"/>
      <c r="BM195" s="205"/>
      <c r="BN195" s="205"/>
      <c r="BO195" s="205"/>
      <c r="BP195" s="205"/>
      <c r="BQ195" s="205"/>
      <c r="BR195" s="205"/>
      <c r="BS195" s="205"/>
      <c r="BT195" s="205"/>
      <c r="BU195" s="205"/>
      <c r="BV195" s="205"/>
      <c r="BW195" s="378"/>
      <c r="BX195" s="378"/>
      <c r="BY195" s="378"/>
      <c r="BZ195" s="378"/>
      <c r="CA195" s="378"/>
      <c r="CB195" s="378"/>
      <c r="CC195" s="378"/>
      <c r="CD195" s="378"/>
      <c r="CE195" s="378"/>
      <c r="CF195" s="378"/>
      <c r="CG195" s="378"/>
      <c r="CH195" s="378"/>
      <c r="CI195" s="378"/>
      <c r="CJ195" s="378"/>
      <c r="CK195" s="378"/>
      <c r="CL195" s="378"/>
      <c r="CM195" s="378"/>
      <c r="CN195" s="378"/>
      <c r="CO195" s="378"/>
      <c r="CP195" s="378"/>
      <c r="CQ195" s="378"/>
      <c r="CR195" s="378"/>
      <c r="CS195" s="378"/>
      <c r="CT195" s="378"/>
      <c r="CU195" s="378"/>
      <c r="CV195" s="378"/>
      <c r="CW195" s="378"/>
      <c r="CX195" s="378"/>
      <c r="CY195" s="378"/>
      <c r="CZ195" s="378"/>
      <c r="DA195" s="378"/>
      <c r="DB195" s="378"/>
      <c r="DC195" s="378"/>
      <c r="DD195" s="378"/>
    </row>
    <row r="196" spans="1:108">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c r="BC196" s="205"/>
      <c r="BD196" s="205"/>
      <c r="BE196" s="205"/>
      <c r="BF196" s="205"/>
      <c r="BG196" s="205"/>
      <c r="BH196" s="205"/>
      <c r="BI196" s="205"/>
      <c r="BJ196" s="205"/>
      <c r="BK196" s="205"/>
      <c r="BL196" s="205"/>
      <c r="BM196" s="205"/>
      <c r="BN196" s="205"/>
      <c r="BO196" s="205"/>
      <c r="BP196" s="205"/>
      <c r="BQ196" s="205"/>
      <c r="BR196" s="205"/>
      <c r="BS196" s="205"/>
      <c r="BT196" s="205"/>
      <c r="BU196" s="205"/>
      <c r="BV196" s="205"/>
      <c r="BW196" s="378"/>
      <c r="BX196" s="378"/>
      <c r="BY196" s="378"/>
      <c r="BZ196" s="378"/>
      <c r="CA196" s="378"/>
      <c r="CB196" s="378"/>
      <c r="CC196" s="378"/>
      <c r="CD196" s="378"/>
      <c r="CE196" s="378"/>
      <c r="CF196" s="378"/>
      <c r="CG196" s="378"/>
      <c r="CH196" s="378"/>
      <c r="CI196" s="378"/>
      <c r="CJ196" s="378"/>
      <c r="CK196" s="378"/>
      <c r="CL196" s="378"/>
      <c r="CM196" s="378"/>
      <c r="CN196" s="378"/>
      <c r="CO196" s="378"/>
      <c r="CP196" s="378"/>
      <c r="CQ196" s="378"/>
      <c r="CR196" s="378"/>
      <c r="CS196" s="378"/>
      <c r="CT196" s="378"/>
      <c r="CU196" s="378"/>
      <c r="CV196" s="378"/>
      <c r="CW196" s="378"/>
      <c r="CX196" s="378"/>
      <c r="CY196" s="378"/>
      <c r="CZ196" s="378"/>
      <c r="DA196" s="378"/>
      <c r="DB196" s="378"/>
      <c r="DC196" s="378"/>
      <c r="DD196" s="378"/>
    </row>
    <row r="197" spans="1:108">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c r="BC197" s="205"/>
      <c r="BD197" s="205"/>
      <c r="BE197" s="205"/>
      <c r="BF197" s="205"/>
      <c r="BG197" s="205"/>
      <c r="BH197" s="205"/>
      <c r="BI197" s="205"/>
      <c r="BJ197" s="205"/>
      <c r="BK197" s="205"/>
      <c r="BL197" s="205"/>
      <c r="BM197" s="205"/>
      <c r="BN197" s="205"/>
      <c r="BO197" s="205"/>
      <c r="BP197" s="205"/>
      <c r="BQ197" s="205"/>
      <c r="BR197" s="205"/>
      <c r="BS197" s="205"/>
      <c r="BT197" s="205"/>
      <c r="BU197" s="205"/>
      <c r="BV197" s="205"/>
      <c r="BW197" s="378"/>
      <c r="BX197" s="378"/>
      <c r="BY197" s="378"/>
      <c r="BZ197" s="378"/>
      <c r="CA197" s="378"/>
      <c r="CB197" s="378"/>
      <c r="CC197" s="378"/>
      <c r="CD197" s="378"/>
      <c r="CE197" s="378"/>
      <c r="CF197" s="378"/>
      <c r="CG197" s="378"/>
      <c r="CH197" s="378"/>
      <c r="CI197" s="378"/>
      <c r="CJ197" s="378"/>
      <c r="CK197" s="378"/>
      <c r="CL197" s="378"/>
      <c r="CM197" s="378"/>
      <c r="CN197" s="378"/>
      <c r="CO197" s="378"/>
      <c r="CP197" s="378"/>
      <c r="CQ197" s="378"/>
      <c r="CR197" s="378"/>
      <c r="CS197" s="378"/>
      <c r="CT197" s="378"/>
      <c r="CU197" s="378"/>
      <c r="CV197" s="378"/>
      <c r="CW197" s="378"/>
      <c r="CX197" s="378"/>
      <c r="CY197" s="378"/>
      <c r="CZ197" s="378"/>
      <c r="DA197" s="378"/>
      <c r="DB197" s="378"/>
      <c r="DC197" s="378"/>
      <c r="DD197" s="378"/>
    </row>
    <row r="198" spans="1:108">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378"/>
      <c r="BX198" s="378"/>
      <c r="BY198" s="378"/>
      <c r="BZ198" s="378"/>
      <c r="CA198" s="378"/>
      <c r="CB198" s="378"/>
      <c r="CC198" s="378"/>
      <c r="CD198" s="378"/>
      <c r="CE198" s="378"/>
      <c r="CF198" s="378"/>
      <c r="CG198" s="378"/>
      <c r="CH198" s="378"/>
      <c r="CI198" s="378"/>
      <c r="CJ198" s="378"/>
      <c r="CK198" s="378"/>
      <c r="CL198" s="378"/>
      <c r="CM198" s="378"/>
      <c r="CN198" s="378"/>
      <c r="CO198" s="378"/>
      <c r="CP198" s="378"/>
      <c r="CQ198" s="378"/>
      <c r="CR198" s="378"/>
      <c r="CS198" s="378"/>
      <c r="CT198" s="378"/>
      <c r="CU198" s="378"/>
      <c r="CV198" s="378"/>
      <c r="CW198" s="378"/>
      <c r="CX198" s="378"/>
      <c r="CY198" s="378"/>
      <c r="CZ198" s="378"/>
      <c r="DA198" s="378"/>
      <c r="DB198" s="378"/>
      <c r="DC198" s="378"/>
      <c r="DD198" s="378"/>
    </row>
    <row r="199" spans="1:108">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c r="BC199" s="205"/>
      <c r="BD199" s="205"/>
      <c r="BE199" s="205"/>
      <c r="BF199" s="205"/>
      <c r="BG199" s="205"/>
      <c r="BH199" s="205"/>
      <c r="BI199" s="205"/>
      <c r="BJ199" s="205"/>
      <c r="BK199" s="205"/>
      <c r="BL199" s="205"/>
      <c r="BM199" s="205"/>
      <c r="BN199" s="205"/>
      <c r="BO199" s="205"/>
      <c r="BP199" s="205"/>
      <c r="BQ199" s="205"/>
      <c r="BR199" s="205"/>
      <c r="BS199" s="205"/>
      <c r="BT199" s="205"/>
      <c r="BU199" s="205"/>
      <c r="BV199" s="205"/>
      <c r="BW199" s="378"/>
      <c r="BX199" s="378"/>
      <c r="BY199" s="378"/>
      <c r="BZ199" s="378"/>
      <c r="CA199" s="378"/>
      <c r="CB199" s="378"/>
      <c r="CC199" s="378"/>
      <c r="CD199" s="378"/>
      <c r="CE199" s="378"/>
      <c r="CF199" s="378"/>
      <c r="CG199" s="378"/>
      <c r="CH199" s="378"/>
      <c r="CI199" s="378"/>
      <c r="CJ199" s="378"/>
      <c r="CK199" s="378"/>
      <c r="CL199" s="378"/>
      <c r="CM199" s="378"/>
      <c r="CN199" s="378"/>
      <c r="CO199" s="378"/>
      <c r="CP199" s="378"/>
      <c r="CQ199" s="378"/>
      <c r="CR199" s="378"/>
      <c r="CS199" s="378"/>
      <c r="CT199" s="378"/>
      <c r="CU199" s="378"/>
      <c r="CV199" s="378"/>
      <c r="CW199" s="378"/>
      <c r="CX199" s="378"/>
      <c r="CY199" s="378"/>
      <c r="CZ199" s="378"/>
      <c r="DA199" s="378"/>
      <c r="DB199" s="378"/>
      <c r="DC199" s="378"/>
      <c r="DD199" s="378"/>
    </row>
    <row r="200" spans="1:108">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c r="BC200" s="205"/>
      <c r="BD200" s="205"/>
      <c r="BE200" s="205"/>
      <c r="BF200" s="205"/>
      <c r="BG200" s="205"/>
      <c r="BH200" s="205"/>
      <c r="BI200" s="205"/>
      <c r="BJ200" s="205"/>
      <c r="BK200" s="205"/>
      <c r="BL200" s="205"/>
      <c r="BM200" s="205"/>
      <c r="BN200" s="205"/>
      <c r="BO200" s="205"/>
      <c r="BP200" s="205"/>
      <c r="BQ200" s="205"/>
      <c r="BR200" s="205"/>
      <c r="BS200" s="205"/>
      <c r="BT200" s="205"/>
      <c r="BU200" s="205"/>
      <c r="BV200" s="205"/>
      <c r="BW200" s="378"/>
      <c r="BX200" s="378"/>
      <c r="BY200" s="378"/>
      <c r="BZ200" s="378"/>
      <c r="CA200" s="378"/>
      <c r="CB200" s="378"/>
      <c r="CC200" s="378"/>
      <c r="CD200" s="378"/>
      <c r="CE200" s="378"/>
      <c r="CF200" s="378"/>
      <c r="CG200" s="378"/>
      <c r="CH200" s="378"/>
      <c r="CI200" s="378"/>
      <c r="CJ200" s="378"/>
      <c r="CK200" s="378"/>
      <c r="CL200" s="378"/>
      <c r="CM200" s="378"/>
      <c r="CN200" s="378"/>
      <c r="CO200" s="378"/>
      <c r="CP200" s="378"/>
      <c r="CQ200" s="378"/>
      <c r="CR200" s="378"/>
      <c r="CS200" s="378"/>
      <c r="CT200" s="378"/>
      <c r="CU200" s="378"/>
      <c r="CV200" s="378"/>
      <c r="CW200" s="378"/>
      <c r="CX200" s="378"/>
      <c r="CY200" s="378"/>
      <c r="CZ200" s="378"/>
      <c r="DA200" s="378"/>
      <c r="DB200" s="378"/>
      <c r="DC200" s="378"/>
      <c r="DD200" s="378"/>
    </row>
    <row r="201" spans="1:108">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c r="BC201" s="205"/>
      <c r="BD201" s="205"/>
      <c r="BE201" s="205"/>
      <c r="BF201" s="205"/>
      <c r="BG201" s="205"/>
      <c r="BH201" s="205"/>
      <c r="BI201" s="205"/>
      <c r="BJ201" s="205"/>
      <c r="BK201" s="205"/>
      <c r="BL201" s="205"/>
      <c r="BM201" s="205"/>
      <c r="BN201" s="205"/>
      <c r="BO201" s="205"/>
      <c r="BP201" s="205"/>
      <c r="BQ201" s="205"/>
      <c r="BR201" s="205"/>
      <c r="BS201" s="205"/>
      <c r="BT201" s="205"/>
      <c r="BU201" s="205"/>
      <c r="BV201" s="205"/>
      <c r="BW201" s="378"/>
      <c r="BX201" s="378"/>
      <c r="BY201" s="378"/>
      <c r="BZ201" s="378"/>
      <c r="CA201" s="378"/>
      <c r="CB201" s="378"/>
      <c r="CC201" s="378"/>
      <c r="CD201" s="378"/>
      <c r="CE201" s="378"/>
      <c r="CF201" s="378"/>
      <c r="CG201" s="378"/>
      <c r="CH201" s="378"/>
      <c r="CI201" s="378"/>
      <c r="CJ201" s="378"/>
      <c r="CK201" s="378"/>
      <c r="CL201" s="378"/>
      <c r="CM201" s="378"/>
      <c r="CN201" s="378"/>
      <c r="CO201" s="378"/>
      <c r="CP201" s="378"/>
      <c r="CQ201" s="378"/>
      <c r="CR201" s="378"/>
      <c r="CS201" s="378"/>
      <c r="CT201" s="378"/>
      <c r="CU201" s="378"/>
      <c r="CV201" s="378"/>
      <c r="CW201" s="378"/>
      <c r="CX201" s="378"/>
      <c r="CY201" s="378"/>
      <c r="CZ201" s="378"/>
      <c r="DA201" s="378"/>
      <c r="DB201" s="378"/>
      <c r="DC201" s="378"/>
      <c r="DD201" s="378"/>
    </row>
    <row r="202" spans="1:108">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c r="BC202" s="205"/>
      <c r="BD202" s="205"/>
      <c r="BE202" s="205"/>
      <c r="BF202" s="205"/>
      <c r="BG202" s="205"/>
      <c r="BH202" s="205"/>
      <c r="BI202" s="205"/>
      <c r="BJ202" s="205"/>
      <c r="BK202" s="205"/>
      <c r="BL202" s="205"/>
      <c r="BM202" s="205"/>
      <c r="BN202" s="205"/>
      <c r="BO202" s="205"/>
      <c r="BP202" s="205"/>
      <c r="BQ202" s="205"/>
      <c r="BR202" s="205"/>
      <c r="BS202" s="205"/>
      <c r="BT202" s="205"/>
      <c r="BU202" s="205"/>
      <c r="BV202" s="205"/>
      <c r="BW202" s="378"/>
      <c r="BX202" s="378"/>
      <c r="BY202" s="378"/>
      <c r="BZ202" s="378"/>
      <c r="CA202" s="378"/>
      <c r="CB202" s="378"/>
      <c r="CC202" s="378"/>
      <c r="CD202" s="378"/>
      <c r="CE202" s="378"/>
      <c r="CF202" s="378"/>
      <c r="CG202" s="378"/>
      <c r="CH202" s="378"/>
      <c r="CI202" s="378"/>
      <c r="CJ202" s="378"/>
      <c r="CK202" s="378"/>
      <c r="CL202" s="378"/>
      <c r="CM202" s="378"/>
      <c r="CN202" s="378"/>
      <c r="CO202" s="378"/>
      <c r="CP202" s="378"/>
      <c r="CQ202" s="378"/>
      <c r="CR202" s="378"/>
      <c r="CS202" s="378"/>
      <c r="CT202" s="378"/>
      <c r="CU202" s="378"/>
      <c r="CV202" s="378"/>
      <c r="CW202" s="378"/>
      <c r="CX202" s="378"/>
      <c r="CY202" s="378"/>
      <c r="CZ202" s="378"/>
      <c r="DA202" s="378"/>
      <c r="DB202" s="378"/>
      <c r="DC202" s="378"/>
      <c r="DD202" s="378"/>
    </row>
    <row r="203" spans="1:108">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c r="BC203" s="205"/>
      <c r="BD203" s="205"/>
      <c r="BE203" s="205"/>
      <c r="BF203" s="205"/>
      <c r="BG203" s="205"/>
      <c r="BH203" s="205"/>
      <c r="BI203" s="205"/>
      <c r="BJ203" s="205"/>
      <c r="BK203" s="205"/>
      <c r="BL203" s="205"/>
      <c r="BM203" s="205"/>
      <c r="BN203" s="205"/>
      <c r="BO203" s="205"/>
      <c r="BP203" s="205"/>
      <c r="BQ203" s="205"/>
      <c r="BR203" s="205"/>
      <c r="BS203" s="205"/>
      <c r="BT203" s="205"/>
      <c r="BU203" s="205"/>
      <c r="BV203" s="205"/>
      <c r="BW203" s="378"/>
      <c r="BX203" s="378"/>
      <c r="BY203" s="378"/>
      <c r="BZ203" s="378"/>
      <c r="CA203" s="378"/>
      <c r="CB203" s="378"/>
      <c r="CC203" s="378"/>
      <c r="CD203" s="378"/>
      <c r="CE203" s="378"/>
      <c r="CF203" s="378"/>
      <c r="CG203" s="378"/>
      <c r="CH203" s="378"/>
      <c r="CI203" s="378"/>
      <c r="CJ203" s="378"/>
      <c r="CK203" s="378"/>
      <c r="CL203" s="378"/>
      <c r="CM203" s="378"/>
      <c r="CN203" s="378"/>
      <c r="CO203" s="378"/>
      <c r="CP203" s="378"/>
      <c r="CQ203" s="378"/>
      <c r="CR203" s="378"/>
      <c r="CS203" s="378"/>
      <c r="CT203" s="378"/>
      <c r="CU203" s="378"/>
      <c r="CV203" s="378"/>
      <c r="CW203" s="378"/>
      <c r="CX203" s="378"/>
      <c r="CY203" s="378"/>
      <c r="CZ203" s="378"/>
      <c r="DA203" s="378"/>
      <c r="DB203" s="378"/>
      <c r="DC203" s="378"/>
      <c r="DD203" s="378"/>
    </row>
    <row r="204" spans="1:108">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c r="BT204" s="205"/>
      <c r="BU204" s="205"/>
      <c r="BV204" s="205"/>
      <c r="BW204" s="378"/>
      <c r="BX204" s="378"/>
      <c r="BY204" s="378"/>
      <c r="BZ204" s="378"/>
      <c r="CA204" s="378"/>
      <c r="CB204" s="378"/>
      <c r="CC204" s="378"/>
      <c r="CD204" s="378"/>
      <c r="CE204" s="378"/>
      <c r="CF204" s="378"/>
      <c r="CG204" s="378"/>
      <c r="CH204" s="378"/>
      <c r="CI204" s="378"/>
      <c r="CJ204" s="378"/>
      <c r="CK204" s="378"/>
      <c r="CL204" s="378"/>
      <c r="CM204" s="378"/>
      <c r="CN204" s="378"/>
      <c r="CO204" s="378"/>
      <c r="CP204" s="378"/>
      <c r="CQ204" s="378"/>
      <c r="CR204" s="378"/>
      <c r="CS204" s="378"/>
      <c r="CT204" s="378"/>
      <c r="CU204" s="378"/>
      <c r="CV204" s="378"/>
      <c r="CW204" s="378"/>
      <c r="CX204" s="378"/>
      <c r="CY204" s="378"/>
      <c r="CZ204" s="378"/>
      <c r="DA204" s="378"/>
      <c r="DB204" s="378"/>
      <c r="DC204" s="378"/>
      <c r="DD204" s="378"/>
    </row>
    <row r="205" spans="1:108">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378"/>
      <c r="BX205" s="378"/>
      <c r="BY205" s="378"/>
      <c r="BZ205" s="378"/>
      <c r="CA205" s="378"/>
      <c r="CB205" s="378"/>
      <c r="CC205" s="378"/>
      <c r="CD205" s="378"/>
      <c r="CE205" s="378"/>
      <c r="CF205" s="378"/>
      <c r="CG205" s="378"/>
      <c r="CH205" s="378"/>
      <c r="CI205" s="378"/>
      <c r="CJ205" s="378"/>
      <c r="CK205" s="378"/>
      <c r="CL205" s="378"/>
      <c r="CM205" s="378"/>
      <c r="CN205" s="378"/>
      <c r="CO205" s="378"/>
      <c r="CP205" s="378"/>
      <c r="CQ205" s="378"/>
      <c r="CR205" s="378"/>
      <c r="CS205" s="378"/>
      <c r="CT205" s="378"/>
      <c r="CU205" s="378"/>
      <c r="CV205" s="378"/>
      <c r="CW205" s="378"/>
      <c r="CX205" s="378"/>
      <c r="CY205" s="378"/>
      <c r="CZ205" s="378"/>
      <c r="DA205" s="378"/>
      <c r="DB205" s="378"/>
      <c r="DC205" s="378"/>
      <c r="DD205" s="378"/>
    </row>
    <row r="206" spans="1:108">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c r="BT206" s="205"/>
      <c r="BU206" s="205"/>
      <c r="BV206" s="205"/>
      <c r="BW206" s="378"/>
      <c r="BX206" s="378"/>
      <c r="BY206" s="378"/>
      <c r="BZ206" s="378"/>
      <c r="CA206" s="378"/>
      <c r="CB206" s="378"/>
      <c r="CC206" s="378"/>
      <c r="CD206" s="378"/>
      <c r="CE206" s="378"/>
      <c r="CF206" s="378"/>
      <c r="CG206" s="378"/>
      <c r="CH206" s="378"/>
      <c r="CI206" s="378"/>
      <c r="CJ206" s="378"/>
      <c r="CK206" s="378"/>
      <c r="CL206" s="378"/>
      <c r="CM206" s="378"/>
      <c r="CN206" s="378"/>
      <c r="CO206" s="378"/>
      <c r="CP206" s="378"/>
      <c r="CQ206" s="378"/>
      <c r="CR206" s="378"/>
      <c r="CS206" s="378"/>
      <c r="CT206" s="378"/>
      <c r="CU206" s="378"/>
      <c r="CV206" s="378"/>
      <c r="CW206" s="378"/>
      <c r="CX206" s="378"/>
      <c r="CY206" s="378"/>
      <c r="CZ206" s="378"/>
      <c r="DA206" s="378"/>
      <c r="DB206" s="378"/>
      <c r="DC206" s="378"/>
      <c r="DD206" s="378"/>
    </row>
    <row r="207" spans="1:108">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378"/>
      <c r="BX207" s="378"/>
      <c r="BY207" s="378"/>
      <c r="BZ207" s="378"/>
      <c r="CA207" s="378"/>
      <c r="CB207" s="378"/>
      <c r="CC207" s="378"/>
      <c r="CD207" s="378"/>
      <c r="CE207" s="378"/>
      <c r="CF207" s="378"/>
      <c r="CG207" s="378"/>
      <c r="CH207" s="378"/>
      <c r="CI207" s="378"/>
      <c r="CJ207" s="378"/>
      <c r="CK207" s="378"/>
      <c r="CL207" s="378"/>
      <c r="CM207" s="378"/>
      <c r="CN207" s="378"/>
      <c r="CO207" s="378"/>
      <c r="CP207" s="378"/>
      <c r="CQ207" s="378"/>
      <c r="CR207" s="378"/>
      <c r="CS207" s="378"/>
      <c r="CT207" s="378"/>
      <c r="CU207" s="378"/>
      <c r="CV207" s="378"/>
      <c r="CW207" s="378"/>
      <c r="CX207" s="378"/>
      <c r="CY207" s="378"/>
      <c r="CZ207" s="378"/>
      <c r="DA207" s="378"/>
      <c r="DB207" s="378"/>
      <c r="DC207" s="378"/>
      <c r="DD207" s="378"/>
    </row>
    <row r="208" spans="1:108">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c r="BT208" s="205"/>
      <c r="BU208" s="205"/>
      <c r="BV208" s="205"/>
      <c r="BW208" s="378"/>
      <c r="BX208" s="378"/>
      <c r="BY208" s="378"/>
      <c r="BZ208" s="378"/>
      <c r="CA208" s="378"/>
      <c r="CB208" s="378"/>
      <c r="CC208" s="378"/>
      <c r="CD208" s="378"/>
      <c r="CE208" s="378"/>
      <c r="CF208" s="378"/>
      <c r="CG208" s="378"/>
      <c r="CH208" s="378"/>
      <c r="CI208" s="378"/>
      <c r="CJ208" s="378"/>
      <c r="CK208" s="378"/>
      <c r="CL208" s="378"/>
      <c r="CM208" s="378"/>
      <c r="CN208" s="378"/>
      <c r="CO208" s="378"/>
      <c r="CP208" s="378"/>
      <c r="CQ208" s="378"/>
      <c r="CR208" s="378"/>
      <c r="CS208" s="378"/>
      <c r="CT208" s="378"/>
      <c r="CU208" s="378"/>
      <c r="CV208" s="378"/>
      <c r="CW208" s="378"/>
      <c r="CX208" s="378"/>
      <c r="CY208" s="378"/>
      <c r="CZ208" s="378"/>
      <c r="DA208" s="378"/>
      <c r="DB208" s="378"/>
      <c r="DC208" s="378"/>
      <c r="DD208" s="378"/>
    </row>
    <row r="209" spans="1:108">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c r="BT209" s="205"/>
      <c r="BU209" s="205"/>
      <c r="BV209" s="205"/>
      <c r="BW209" s="378"/>
      <c r="BX209" s="378"/>
      <c r="BY209" s="378"/>
      <c r="BZ209" s="378"/>
      <c r="CA209" s="378"/>
      <c r="CB209" s="378"/>
      <c r="CC209" s="378"/>
      <c r="CD209" s="378"/>
      <c r="CE209" s="378"/>
      <c r="CF209" s="378"/>
      <c r="CG209" s="378"/>
      <c r="CH209" s="378"/>
      <c r="CI209" s="378"/>
      <c r="CJ209" s="378"/>
      <c r="CK209" s="378"/>
      <c r="CL209" s="378"/>
      <c r="CM209" s="378"/>
      <c r="CN209" s="378"/>
      <c r="CO209" s="378"/>
      <c r="CP209" s="378"/>
      <c r="CQ209" s="378"/>
      <c r="CR209" s="378"/>
      <c r="CS209" s="378"/>
      <c r="CT209" s="378"/>
      <c r="CU209" s="378"/>
      <c r="CV209" s="378"/>
      <c r="CW209" s="378"/>
      <c r="CX209" s="378"/>
      <c r="CY209" s="378"/>
      <c r="CZ209" s="378"/>
      <c r="DA209" s="378"/>
      <c r="DB209" s="378"/>
      <c r="DC209" s="378"/>
      <c r="DD209" s="378"/>
    </row>
    <row r="210" spans="1:108">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378"/>
      <c r="BX210" s="378"/>
      <c r="BY210" s="378"/>
      <c r="BZ210" s="378"/>
      <c r="CA210" s="378"/>
      <c r="CB210" s="378"/>
      <c r="CC210" s="378"/>
      <c r="CD210" s="378"/>
      <c r="CE210" s="378"/>
      <c r="CF210" s="378"/>
      <c r="CG210" s="378"/>
      <c r="CH210" s="378"/>
      <c r="CI210" s="378"/>
      <c r="CJ210" s="378"/>
      <c r="CK210" s="378"/>
      <c r="CL210" s="378"/>
      <c r="CM210" s="378"/>
      <c r="CN210" s="378"/>
      <c r="CO210" s="378"/>
      <c r="CP210" s="378"/>
      <c r="CQ210" s="378"/>
      <c r="CR210" s="378"/>
      <c r="CS210" s="378"/>
      <c r="CT210" s="378"/>
      <c r="CU210" s="378"/>
      <c r="CV210" s="378"/>
      <c r="CW210" s="378"/>
      <c r="CX210" s="378"/>
      <c r="CY210" s="378"/>
      <c r="CZ210" s="378"/>
      <c r="DA210" s="378"/>
      <c r="DB210" s="378"/>
      <c r="DC210" s="378"/>
      <c r="DD210" s="378"/>
    </row>
    <row r="211" spans="1:108">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378"/>
      <c r="BX211" s="378"/>
      <c r="BY211" s="378"/>
      <c r="BZ211" s="378"/>
      <c r="CA211" s="378"/>
      <c r="CB211" s="378"/>
      <c r="CC211" s="378"/>
      <c r="CD211" s="378"/>
      <c r="CE211" s="378"/>
      <c r="CF211" s="378"/>
      <c r="CG211" s="378"/>
      <c r="CH211" s="378"/>
      <c r="CI211" s="378"/>
      <c r="CJ211" s="378"/>
      <c r="CK211" s="378"/>
      <c r="CL211" s="378"/>
      <c r="CM211" s="378"/>
      <c r="CN211" s="378"/>
      <c r="CO211" s="378"/>
      <c r="CP211" s="378"/>
      <c r="CQ211" s="378"/>
      <c r="CR211" s="378"/>
      <c r="CS211" s="378"/>
      <c r="CT211" s="378"/>
      <c r="CU211" s="378"/>
      <c r="CV211" s="378"/>
      <c r="CW211" s="378"/>
      <c r="CX211" s="378"/>
      <c r="CY211" s="378"/>
      <c r="CZ211" s="378"/>
      <c r="DA211" s="378"/>
      <c r="DB211" s="378"/>
      <c r="DC211" s="378"/>
      <c r="DD211" s="378"/>
    </row>
    <row r="212" spans="1:108">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c r="BT212" s="205"/>
      <c r="BU212" s="205"/>
      <c r="BV212" s="205"/>
      <c r="BW212" s="378"/>
      <c r="BX212" s="378"/>
      <c r="BY212" s="378"/>
      <c r="BZ212" s="378"/>
      <c r="CA212" s="378"/>
      <c r="CB212" s="378"/>
      <c r="CC212" s="378"/>
      <c r="CD212" s="378"/>
      <c r="CE212" s="378"/>
      <c r="CF212" s="378"/>
      <c r="CG212" s="378"/>
      <c r="CH212" s="378"/>
      <c r="CI212" s="378"/>
      <c r="CJ212" s="378"/>
      <c r="CK212" s="378"/>
      <c r="CL212" s="378"/>
      <c r="CM212" s="378"/>
      <c r="CN212" s="378"/>
      <c r="CO212" s="378"/>
      <c r="CP212" s="378"/>
      <c r="CQ212" s="378"/>
      <c r="CR212" s="378"/>
      <c r="CS212" s="378"/>
      <c r="CT212" s="378"/>
      <c r="CU212" s="378"/>
      <c r="CV212" s="378"/>
      <c r="CW212" s="378"/>
      <c r="CX212" s="378"/>
      <c r="CY212" s="378"/>
      <c r="CZ212" s="378"/>
      <c r="DA212" s="378"/>
      <c r="DB212" s="378"/>
      <c r="DC212" s="378"/>
      <c r="DD212" s="378"/>
    </row>
    <row r="213" spans="1:108">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05"/>
      <c r="BC213" s="205"/>
      <c r="BD213" s="205"/>
      <c r="BE213" s="205"/>
      <c r="BF213" s="205"/>
      <c r="BG213" s="205"/>
      <c r="BH213" s="205"/>
      <c r="BI213" s="205"/>
      <c r="BJ213" s="205"/>
      <c r="BK213" s="205"/>
      <c r="BL213" s="205"/>
      <c r="BM213" s="205"/>
      <c r="BN213" s="205"/>
      <c r="BO213" s="205"/>
      <c r="BP213" s="205"/>
      <c r="BQ213" s="205"/>
      <c r="BR213" s="205"/>
      <c r="BS213" s="205"/>
      <c r="BT213" s="205"/>
      <c r="BU213" s="205"/>
      <c r="BV213" s="205"/>
      <c r="BW213" s="378"/>
      <c r="BX213" s="378"/>
      <c r="BY213" s="378"/>
      <c r="BZ213" s="378"/>
      <c r="CA213" s="378"/>
      <c r="CB213" s="378"/>
      <c r="CC213" s="378"/>
      <c r="CD213" s="378"/>
      <c r="CE213" s="378"/>
      <c r="CF213" s="378"/>
      <c r="CG213" s="378"/>
      <c r="CH213" s="378"/>
      <c r="CI213" s="378"/>
      <c r="CJ213" s="378"/>
      <c r="CK213" s="378"/>
      <c r="CL213" s="378"/>
      <c r="CM213" s="378"/>
      <c r="CN213" s="378"/>
      <c r="CO213" s="378"/>
      <c r="CP213" s="378"/>
      <c r="CQ213" s="378"/>
      <c r="CR213" s="378"/>
      <c r="CS213" s="378"/>
      <c r="CT213" s="378"/>
      <c r="CU213" s="378"/>
      <c r="CV213" s="378"/>
      <c r="CW213" s="378"/>
      <c r="CX213" s="378"/>
      <c r="CY213" s="378"/>
      <c r="CZ213" s="378"/>
      <c r="DA213" s="378"/>
      <c r="DB213" s="378"/>
      <c r="DC213" s="378"/>
      <c r="DD213" s="378"/>
    </row>
    <row r="214" spans="1:108">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378"/>
      <c r="BX214" s="378"/>
      <c r="BY214" s="378"/>
      <c r="BZ214" s="378"/>
      <c r="CA214" s="378"/>
      <c r="CB214" s="378"/>
      <c r="CC214" s="378"/>
      <c r="CD214" s="378"/>
      <c r="CE214" s="378"/>
      <c r="CF214" s="378"/>
      <c r="CG214" s="378"/>
      <c r="CH214" s="378"/>
      <c r="CI214" s="378"/>
      <c r="CJ214" s="378"/>
      <c r="CK214" s="378"/>
      <c r="CL214" s="378"/>
      <c r="CM214" s="378"/>
      <c r="CN214" s="378"/>
      <c r="CO214" s="378"/>
      <c r="CP214" s="378"/>
      <c r="CQ214" s="378"/>
      <c r="CR214" s="378"/>
      <c r="CS214" s="378"/>
      <c r="CT214" s="378"/>
      <c r="CU214" s="378"/>
      <c r="CV214" s="378"/>
      <c r="CW214" s="378"/>
      <c r="CX214" s="378"/>
      <c r="CY214" s="378"/>
      <c r="CZ214" s="378"/>
      <c r="DA214" s="378"/>
      <c r="DB214" s="378"/>
      <c r="DC214" s="378"/>
      <c r="DD214" s="378"/>
    </row>
    <row r="215" spans="1:108">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378"/>
      <c r="BX215" s="378"/>
      <c r="BY215" s="378"/>
      <c r="BZ215" s="378"/>
      <c r="CA215" s="378"/>
      <c r="CB215" s="378"/>
      <c r="CC215" s="378"/>
      <c r="CD215" s="378"/>
      <c r="CE215" s="378"/>
      <c r="CF215" s="378"/>
      <c r="CG215" s="378"/>
      <c r="CH215" s="378"/>
      <c r="CI215" s="378"/>
      <c r="CJ215" s="378"/>
      <c r="CK215" s="378"/>
      <c r="CL215" s="378"/>
      <c r="CM215" s="378"/>
      <c r="CN215" s="378"/>
      <c r="CO215" s="378"/>
      <c r="CP215" s="378"/>
      <c r="CQ215" s="378"/>
      <c r="CR215" s="378"/>
      <c r="CS215" s="378"/>
      <c r="CT215" s="378"/>
      <c r="CU215" s="378"/>
      <c r="CV215" s="378"/>
      <c r="CW215" s="378"/>
      <c r="CX215" s="378"/>
      <c r="CY215" s="378"/>
      <c r="CZ215" s="378"/>
      <c r="DA215" s="378"/>
      <c r="DB215" s="378"/>
      <c r="DC215" s="378"/>
      <c r="DD215" s="378"/>
    </row>
    <row r="216" spans="1:108">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378"/>
      <c r="BX216" s="378"/>
      <c r="BY216" s="378"/>
      <c r="BZ216" s="378"/>
      <c r="CA216" s="378"/>
      <c r="CB216" s="378"/>
      <c r="CC216" s="378"/>
      <c r="CD216" s="378"/>
      <c r="CE216" s="378"/>
      <c r="CF216" s="378"/>
      <c r="CG216" s="378"/>
      <c r="CH216" s="378"/>
      <c r="CI216" s="378"/>
      <c r="CJ216" s="378"/>
      <c r="CK216" s="378"/>
      <c r="CL216" s="378"/>
      <c r="CM216" s="378"/>
      <c r="CN216" s="378"/>
      <c r="CO216" s="378"/>
      <c r="CP216" s="378"/>
      <c r="CQ216" s="378"/>
      <c r="CR216" s="378"/>
      <c r="CS216" s="378"/>
      <c r="CT216" s="378"/>
      <c r="CU216" s="378"/>
      <c r="CV216" s="378"/>
      <c r="CW216" s="378"/>
      <c r="CX216" s="378"/>
      <c r="CY216" s="378"/>
      <c r="CZ216" s="378"/>
      <c r="DA216" s="378"/>
      <c r="DB216" s="378"/>
      <c r="DC216" s="378"/>
      <c r="DD216" s="378"/>
    </row>
    <row r="217" spans="1:108">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05"/>
      <c r="BC217" s="205"/>
      <c r="BD217" s="205"/>
      <c r="BE217" s="205"/>
      <c r="BF217" s="205"/>
      <c r="BG217" s="205"/>
      <c r="BH217" s="205"/>
      <c r="BI217" s="205"/>
      <c r="BJ217" s="205"/>
      <c r="BK217" s="205"/>
      <c r="BL217" s="205"/>
      <c r="BM217" s="205"/>
      <c r="BN217" s="205"/>
      <c r="BO217" s="205"/>
      <c r="BP217" s="205"/>
      <c r="BQ217" s="205"/>
      <c r="BR217" s="205"/>
      <c r="BS217" s="205"/>
      <c r="BT217" s="205"/>
      <c r="BU217" s="205"/>
      <c r="BV217" s="205"/>
      <c r="BW217" s="378"/>
      <c r="BX217" s="378"/>
      <c r="BY217" s="378"/>
      <c r="BZ217" s="378"/>
      <c r="CA217" s="378"/>
      <c r="CB217" s="378"/>
      <c r="CC217" s="378"/>
      <c r="CD217" s="378"/>
      <c r="CE217" s="378"/>
      <c r="CF217" s="378"/>
      <c r="CG217" s="378"/>
      <c r="CH217" s="378"/>
      <c r="CI217" s="378"/>
      <c r="CJ217" s="378"/>
      <c r="CK217" s="378"/>
      <c r="CL217" s="378"/>
      <c r="CM217" s="378"/>
      <c r="CN217" s="378"/>
      <c r="CO217" s="378"/>
      <c r="CP217" s="378"/>
      <c r="CQ217" s="378"/>
      <c r="CR217" s="378"/>
      <c r="CS217" s="378"/>
      <c r="CT217" s="378"/>
      <c r="CU217" s="378"/>
      <c r="CV217" s="378"/>
      <c r="CW217" s="378"/>
      <c r="CX217" s="378"/>
      <c r="CY217" s="378"/>
      <c r="CZ217" s="378"/>
      <c r="DA217" s="378"/>
      <c r="DB217" s="378"/>
      <c r="DC217" s="378"/>
      <c r="DD217" s="378"/>
    </row>
    <row r="218" spans="1:108">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378"/>
      <c r="BX218" s="378"/>
      <c r="BY218" s="378"/>
      <c r="BZ218" s="378"/>
      <c r="CA218" s="378"/>
      <c r="CB218" s="378"/>
      <c r="CC218" s="378"/>
      <c r="CD218" s="378"/>
      <c r="CE218" s="378"/>
      <c r="CF218" s="378"/>
      <c r="CG218" s="378"/>
      <c r="CH218" s="378"/>
      <c r="CI218" s="378"/>
      <c r="CJ218" s="378"/>
      <c r="CK218" s="378"/>
      <c r="CL218" s="378"/>
      <c r="CM218" s="378"/>
      <c r="CN218" s="378"/>
      <c r="CO218" s="378"/>
      <c r="CP218" s="378"/>
      <c r="CQ218" s="378"/>
      <c r="CR218" s="378"/>
      <c r="CS218" s="378"/>
      <c r="CT218" s="378"/>
      <c r="CU218" s="378"/>
      <c r="CV218" s="378"/>
      <c r="CW218" s="378"/>
      <c r="CX218" s="378"/>
      <c r="CY218" s="378"/>
      <c r="CZ218" s="378"/>
      <c r="DA218" s="378"/>
      <c r="DB218" s="378"/>
      <c r="DC218" s="378"/>
      <c r="DD218" s="378"/>
    </row>
    <row r="219" spans="1:108">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378"/>
      <c r="BX219" s="378"/>
      <c r="BY219" s="378"/>
      <c r="BZ219" s="378"/>
      <c r="CA219" s="378"/>
      <c r="CB219" s="378"/>
      <c r="CC219" s="378"/>
      <c r="CD219" s="378"/>
      <c r="CE219" s="378"/>
      <c r="CF219" s="378"/>
      <c r="CG219" s="378"/>
      <c r="CH219" s="378"/>
      <c r="CI219" s="378"/>
      <c r="CJ219" s="378"/>
      <c r="CK219" s="378"/>
      <c r="CL219" s="378"/>
      <c r="CM219" s="378"/>
      <c r="CN219" s="378"/>
      <c r="CO219" s="378"/>
      <c r="CP219" s="378"/>
      <c r="CQ219" s="378"/>
      <c r="CR219" s="378"/>
      <c r="CS219" s="378"/>
      <c r="CT219" s="378"/>
      <c r="CU219" s="378"/>
      <c r="CV219" s="378"/>
      <c r="CW219" s="378"/>
      <c r="CX219" s="378"/>
      <c r="CY219" s="378"/>
      <c r="CZ219" s="378"/>
      <c r="DA219" s="378"/>
      <c r="DB219" s="378"/>
      <c r="DC219" s="378"/>
      <c r="DD219" s="378"/>
    </row>
    <row r="220" spans="1:108">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378"/>
      <c r="BX220" s="378"/>
      <c r="BY220" s="378"/>
      <c r="BZ220" s="378"/>
      <c r="CA220" s="378"/>
      <c r="CB220" s="378"/>
      <c r="CC220" s="378"/>
      <c r="CD220" s="378"/>
      <c r="CE220" s="378"/>
      <c r="CF220" s="378"/>
      <c r="CG220" s="378"/>
      <c r="CH220" s="378"/>
      <c r="CI220" s="378"/>
      <c r="CJ220" s="378"/>
      <c r="CK220" s="378"/>
      <c r="CL220" s="378"/>
      <c r="CM220" s="378"/>
      <c r="CN220" s="378"/>
      <c r="CO220" s="378"/>
      <c r="CP220" s="378"/>
      <c r="CQ220" s="378"/>
      <c r="CR220" s="378"/>
      <c r="CS220" s="378"/>
      <c r="CT220" s="378"/>
      <c r="CU220" s="378"/>
      <c r="CV220" s="378"/>
      <c r="CW220" s="378"/>
      <c r="CX220" s="378"/>
      <c r="CY220" s="378"/>
      <c r="CZ220" s="378"/>
      <c r="DA220" s="378"/>
      <c r="DB220" s="378"/>
      <c r="DC220" s="378"/>
      <c r="DD220" s="378"/>
    </row>
    <row r="221" spans="1:108">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c r="BC221" s="205"/>
      <c r="BD221" s="205"/>
      <c r="BE221" s="205"/>
      <c r="BF221" s="205"/>
      <c r="BG221" s="205"/>
      <c r="BH221" s="205"/>
      <c r="BI221" s="205"/>
      <c r="BJ221" s="205"/>
      <c r="BK221" s="205"/>
      <c r="BL221" s="205"/>
      <c r="BM221" s="205"/>
      <c r="BN221" s="205"/>
      <c r="BO221" s="205"/>
      <c r="BP221" s="205"/>
      <c r="BQ221" s="205"/>
      <c r="BR221" s="205"/>
      <c r="BS221" s="205"/>
      <c r="BT221" s="205"/>
      <c r="BU221" s="205"/>
      <c r="BV221" s="205"/>
      <c r="BW221" s="378"/>
      <c r="BX221" s="378"/>
      <c r="BY221" s="378"/>
      <c r="BZ221" s="378"/>
      <c r="CA221" s="378"/>
      <c r="CB221" s="378"/>
      <c r="CC221" s="378"/>
      <c r="CD221" s="378"/>
      <c r="CE221" s="378"/>
      <c r="CF221" s="378"/>
      <c r="CG221" s="378"/>
      <c r="CH221" s="378"/>
      <c r="CI221" s="378"/>
      <c r="CJ221" s="378"/>
      <c r="CK221" s="378"/>
      <c r="CL221" s="378"/>
      <c r="CM221" s="378"/>
      <c r="CN221" s="378"/>
      <c r="CO221" s="378"/>
      <c r="CP221" s="378"/>
      <c r="CQ221" s="378"/>
      <c r="CR221" s="378"/>
      <c r="CS221" s="378"/>
      <c r="CT221" s="378"/>
      <c r="CU221" s="378"/>
      <c r="CV221" s="378"/>
      <c r="CW221" s="378"/>
      <c r="CX221" s="378"/>
      <c r="CY221" s="378"/>
      <c r="CZ221" s="378"/>
      <c r="DA221" s="378"/>
      <c r="DB221" s="378"/>
      <c r="DC221" s="378"/>
      <c r="DD221" s="378"/>
    </row>
    <row r="222" spans="1:108">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c r="BS222" s="205"/>
      <c r="BT222" s="205"/>
      <c r="BU222" s="205"/>
      <c r="BV222" s="205"/>
      <c r="BW222" s="378"/>
      <c r="BX222" s="378"/>
      <c r="BY222" s="378"/>
      <c r="BZ222" s="378"/>
      <c r="CA222" s="378"/>
      <c r="CB222" s="378"/>
      <c r="CC222" s="378"/>
      <c r="CD222" s="378"/>
      <c r="CE222" s="378"/>
      <c r="CF222" s="378"/>
      <c r="CG222" s="378"/>
      <c r="CH222" s="378"/>
      <c r="CI222" s="378"/>
      <c r="CJ222" s="378"/>
      <c r="CK222" s="378"/>
      <c r="CL222" s="378"/>
      <c r="CM222" s="378"/>
      <c r="CN222" s="378"/>
      <c r="CO222" s="378"/>
      <c r="CP222" s="378"/>
      <c r="CQ222" s="378"/>
      <c r="CR222" s="378"/>
      <c r="CS222" s="378"/>
      <c r="CT222" s="378"/>
      <c r="CU222" s="378"/>
      <c r="CV222" s="378"/>
      <c r="CW222" s="378"/>
      <c r="CX222" s="378"/>
      <c r="CY222" s="378"/>
      <c r="CZ222" s="378"/>
      <c r="DA222" s="378"/>
      <c r="DB222" s="378"/>
      <c r="DC222" s="378"/>
      <c r="DD222" s="378"/>
    </row>
    <row r="223" spans="1:108">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05"/>
      <c r="BC223" s="205"/>
      <c r="BD223" s="205"/>
      <c r="BE223" s="205"/>
      <c r="BF223" s="205"/>
      <c r="BG223" s="205"/>
      <c r="BH223" s="205"/>
      <c r="BI223" s="205"/>
      <c r="BJ223" s="205"/>
      <c r="BK223" s="205"/>
      <c r="BL223" s="205"/>
      <c r="BM223" s="205"/>
      <c r="BN223" s="205"/>
      <c r="BO223" s="205"/>
      <c r="BP223" s="205"/>
      <c r="BQ223" s="205"/>
      <c r="BR223" s="205"/>
      <c r="BS223" s="205"/>
      <c r="BT223" s="205"/>
      <c r="BU223" s="205"/>
      <c r="BV223" s="205"/>
      <c r="BW223" s="378"/>
      <c r="BX223" s="378"/>
      <c r="BY223" s="378"/>
      <c r="BZ223" s="378"/>
      <c r="CA223" s="378"/>
      <c r="CB223" s="378"/>
      <c r="CC223" s="378"/>
      <c r="CD223" s="378"/>
      <c r="CE223" s="378"/>
      <c r="CF223" s="378"/>
      <c r="CG223" s="378"/>
      <c r="CH223" s="378"/>
      <c r="CI223" s="378"/>
      <c r="CJ223" s="378"/>
      <c r="CK223" s="378"/>
      <c r="CL223" s="378"/>
      <c r="CM223" s="378"/>
      <c r="CN223" s="378"/>
      <c r="CO223" s="378"/>
      <c r="CP223" s="378"/>
      <c r="CQ223" s="378"/>
      <c r="CR223" s="378"/>
      <c r="CS223" s="378"/>
      <c r="CT223" s="378"/>
      <c r="CU223" s="378"/>
      <c r="CV223" s="378"/>
      <c r="CW223" s="378"/>
      <c r="CX223" s="378"/>
      <c r="CY223" s="378"/>
      <c r="CZ223" s="378"/>
      <c r="DA223" s="378"/>
      <c r="DB223" s="378"/>
      <c r="DC223" s="378"/>
      <c r="DD223" s="378"/>
    </row>
    <row r="224" spans="1:108">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378"/>
      <c r="BX224" s="378"/>
      <c r="BY224" s="378"/>
      <c r="BZ224" s="378"/>
      <c r="CA224" s="378"/>
      <c r="CB224" s="378"/>
      <c r="CC224" s="378"/>
      <c r="CD224" s="378"/>
      <c r="CE224" s="378"/>
      <c r="CF224" s="378"/>
      <c r="CG224" s="378"/>
      <c r="CH224" s="378"/>
      <c r="CI224" s="378"/>
      <c r="CJ224" s="378"/>
      <c r="CK224" s="378"/>
      <c r="CL224" s="378"/>
      <c r="CM224" s="378"/>
      <c r="CN224" s="378"/>
      <c r="CO224" s="378"/>
      <c r="CP224" s="378"/>
      <c r="CQ224" s="378"/>
      <c r="CR224" s="378"/>
      <c r="CS224" s="378"/>
      <c r="CT224" s="378"/>
      <c r="CU224" s="378"/>
      <c r="CV224" s="378"/>
      <c r="CW224" s="378"/>
      <c r="CX224" s="378"/>
      <c r="CY224" s="378"/>
      <c r="CZ224" s="378"/>
      <c r="DA224" s="378"/>
      <c r="DB224" s="378"/>
      <c r="DC224" s="378"/>
      <c r="DD224" s="378"/>
    </row>
    <row r="225" spans="1:108">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c r="BC225" s="205"/>
      <c r="BD225" s="205"/>
      <c r="BE225" s="205"/>
      <c r="BF225" s="205"/>
      <c r="BG225" s="205"/>
      <c r="BH225" s="205"/>
      <c r="BI225" s="205"/>
      <c r="BJ225" s="205"/>
      <c r="BK225" s="205"/>
      <c r="BL225" s="205"/>
      <c r="BM225" s="205"/>
      <c r="BN225" s="205"/>
      <c r="BO225" s="205"/>
      <c r="BP225" s="205"/>
      <c r="BQ225" s="205"/>
      <c r="BR225" s="205"/>
      <c r="BS225" s="205"/>
      <c r="BT225" s="205"/>
      <c r="BU225" s="205"/>
      <c r="BV225" s="205"/>
      <c r="BW225" s="378"/>
      <c r="BX225" s="378"/>
      <c r="BY225" s="378"/>
      <c r="BZ225" s="378"/>
      <c r="CA225" s="378"/>
      <c r="CB225" s="378"/>
      <c r="CC225" s="378"/>
      <c r="CD225" s="378"/>
      <c r="CE225" s="378"/>
      <c r="CF225" s="378"/>
      <c r="CG225" s="378"/>
      <c r="CH225" s="378"/>
      <c r="CI225" s="378"/>
      <c r="CJ225" s="378"/>
      <c r="CK225" s="378"/>
      <c r="CL225" s="378"/>
      <c r="CM225" s="378"/>
      <c r="CN225" s="378"/>
      <c r="CO225" s="378"/>
      <c r="CP225" s="378"/>
      <c r="CQ225" s="378"/>
      <c r="CR225" s="378"/>
      <c r="CS225" s="378"/>
      <c r="CT225" s="378"/>
      <c r="CU225" s="378"/>
      <c r="CV225" s="378"/>
      <c r="CW225" s="378"/>
      <c r="CX225" s="378"/>
      <c r="CY225" s="378"/>
      <c r="CZ225" s="378"/>
      <c r="DA225" s="378"/>
      <c r="DB225" s="378"/>
      <c r="DC225" s="378"/>
      <c r="DD225" s="378"/>
    </row>
    <row r="226" spans="1:108">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378"/>
      <c r="BX226" s="378"/>
      <c r="BY226" s="378"/>
      <c r="BZ226" s="378"/>
      <c r="CA226" s="378"/>
      <c r="CB226" s="378"/>
      <c r="CC226" s="378"/>
      <c r="CD226" s="378"/>
      <c r="CE226" s="378"/>
      <c r="CF226" s="378"/>
      <c r="CG226" s="378"/>
      <c r="CH226" s="378"/>
      <c r="CI226" s="378"/>
      <c r="CJ226" s="378"/>
      <c r="CK226" s="378"/>
      <c r="CL226" s="378"/>
      <c r="CM226" s="378"/>
      <c r="CN226" s="378"/>
      <c r="CO226" s="378"/>
      <c r="CP226" s="378"/>
      <c r="CQ226" s="378"/>
      <c r="CR226" s="378"/>
      <c r="CS226" s="378"/>
      <c r="CT226" s="378"/>
      <c r="CU226" s="378"/>
      <c r="CV226" s="378"/>
      <c r="CW226" s="378"/>
      <c r="CX226" s="378"/>
      <c r="CY226" s="378"/>
      <c r="CZ226" s="378"/>
      <c r="DA226" s="378"/>
      <c r="DB226" s="378"/>
      <c r="DC226" s="378"/>
      <c r="DD226" s="378"/>
    </row>
    <row r="227" spans="1:108">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c r="BC227" s="205"/>
      <c r="BD227" s="205"/>
      <c r="BE227" s="205"/>
      <c r="BF227" s="205"/>
      <c r="BG227" s="205"/>
      <c r="BH227" s="205"/>
      <c r="BI227" s="205"/>
      <c r="BJ227" s="205"/>
      <c r="BK227" s="205"/>
      <c r="BL227" s="205"/>
      <c r="BM227" s="205"/>
      <c r="BN227" s="205"/>
      <c r="BO227" s="205"/>
      <c r="BP227" s="205"/>
      <c r="BQ227" s="205"/>
      <c r="BR227" s="205"/>
      <c r="BS227" s="205"/>
      <c r="BT227" s="205"/>
      <c r="BU227" s="205"/>
      <c r="BV227" s="205"/>
      <c r="BW227" s="378"/>
      <c r="BX227" s="378"/>
      <c r="BY227" s="378"/>
      <c r="BZ227" s="378"/>
      <c r="CA227" s="378"/>
      <c r="CB227" s="378"/>
      <c r="CC227" s="378"/>
      <c r="CD227" s="378"/>
      <c r="CE227" s="378"/>
      <c r="CF227" s="378"/>
      <c r="CG227" s="378"/>
      <c r="CH227" s="378"/>
      <c r="CI227" s="378"/>
      <c r="CJ227" s="378"/>
      <c r="CK227" s="378"/>
      <c r="CL227" s="378"/>
      <c r="CM227" s="378"/>
      <c r="CN227" s="378"/>
      <c r="CO227" s="378"/>
      <c r="CP227" s="378"/>
      <c r="CQ227" s="378"/>
      <c r="CR227" s="378"/>
      <c r="CS227" s="378"/>
      <c r="CT227" s="378"/>
      <c r="CU227" s="378"/>
      <c r="CV227" s="378"/>
      <c r="CW227" s="378"/>
      <c r="CX227" s="378"/>
      <c r="CY227" s="378"/>
      <c r="CZ227" s="378"/>
      <c r="DA227" s="378"/>
      <c r="DB227" s="378"/>
      <c r="DC227" s="378"/>
      <c r="DD227" s="378"/>
    </row>
    <row r="228" spans="1:108">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378"/>
      <c r="BX228" s="378"/>
      <c r="BY228" s="378"/>
      <c r="BZ228" s="378"/>
      <c r="CA228" s="378"/>
      <c r="CB228" s="378"/>
      <c r="CC228" s="378"/>
      <c r="CD228" s="378"/>
      <c r="CE228" s="378"/>
      <c r="CF228" s="378"/>
      <c r="CG228" s="378"/>
      <c r="CH228" s="378"/>
      <c r="CI228" s="378"/>
      <c r="CJ228" s="378"/>
      <c r="CK228" s="378"/>
      <c r="CL228" s="378"/>
      <c r="CM228" s="378"/>
      <c r="CN228" s="378"/>
      <c r="CO228" s="378"/>
      <c r="CP228" s="378"/>
      <c r="CQ228" s="378"/>
      <c r="CR228" s="378"/>
      <c r="CS228" s="378"/>
      <c r="CT228" s="378"/>
      <c r="CU228" s="378"/>
      <c r="CV228" s="378"/>
      <c r="CW228" s="378"/>
      <c r="CX228" s="378"/>
      <c r="CY228" s="378"/>
      <c r="CZ228" s="378"/>
      <c r="DA228" s="378"/>
      <c r="DB228" s="378"/>
      <c r="DC228" s="378"/>
      <c r="DD228" s="378"/>
    </row>
    <row r="229" spans="1:108">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05"/>
      <c r="BC229" s="205"/>
      <c r="BD229" s="205"/>
      <c r="BE229" s="205"/>
      <c r="BF229" s="205"/>
      <c r="BG229" s="205"/>
      <c r="BH229" s="205"/>
      <c r="BI229" s="205"/>
      <c r="BJ229" s="205"/>
      <c r="BK229" s="205"/>
      <c r="BL229" s="205"/>
      <c r="BM229" s="205"/>
      <c r="BN229" s="205"/>
      <c r="BO229" s="205"/>
      <c r="BP229" s="205"/>
      <c r="BQ229" s="205"/>
      <c r="BR229" s="205"/>
      <c r="BS229" s="205"/>
      <c r="BT229" s="205"/>
      <c r="BU229" s="205"/>
      <c r="BV229" s="205"/>
      <c r="BW229" s="378"/>
      <c r="BX229" s="378"/>
      <c r="BY229" s="378"/>
      <c r="BZ229" s="378"/>
      <c r="CA229" s="378"/>
      <c r="CB229" s="378"/>
      <c r="CC229" s="378"/>
      <c r="CD229" s="378"/>
      <c r="CE229" s="378"/>
      <c r="CF229" s="378"/>
      <c r="CG229" s="378"/>
      <c r="CH229" s="378"/>
      <c r="CI229" s="378"/>
      <c r="CJ229" s="378"/>
      <c r="CK229" s="378"/>
      <c r="CL229" s="378"/>
      <c r="CM229" s="378"/>
      <c r="CN229" s="378"/>
      <c r="CO229" s="378"/>
      <c r="CP229" s="378"/>
      <c r="CQ229" s="378"/>
      <c r="CR229" s="378"/>
      <c r="CS229" s="378"/>
      <c r="CT229" s="378"/>
      <c r="CU229" s="378"/>
      <c r="CV229" s="378"/>
      <c r="CW229" s="378"/>
      <c r="CX229" s="378"/>
      <c r="CY229" s="378"/>
      <c r="CZ229" s="378"/>
      <c r="DA229" s="378"/>
      <c r="DB229" s="378"/>
      <c r="DC229" s="378"/>
      <c r="DD229" s="378"/>
    </row>
    <row r="230" spans="1:108">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205"/>
      <c r="BW230" s="378"/>
      <c r="BX230" s="378"/>
      <c r="BY230" s="378"/>
      <c r="BZ230" s="378"/>
      <c r="CA230" s="378"/>
      <c r="CB230" s="378"/>
      <c r="CC230" s="378"/>
      <c r="CD230" s="378"/>
      <c r="CE230" s="378"/>
      <c r="CF230" s="378"/>
      <c r="CG230" s="378"/>
      <c r="CH230" s="378"/>
      <c r="CI230" s="378"/>
      <c r="CJ230" s="378"/>
      <c r="CK230" s="378"/>
      <c r="CL230" s="378"/>
      <c r="CM230" s="378"/>
      <c r="CN230" s="378"/>
      <c r="CO230" s="378"/>
      <c r="CP230" s="378"/>
      <c r="CQ230" s="378"/>
      <c r="CR230" s="378"/>
      <c r="CS230" s="378"/>
      <c r="CT230" s="378"/>
      <c r="CU230" s="378"/>
      <c r="CV230" s="378"/>
      <c r="CW230" s="378"/>
      <c r="CX230" s="378"/>
      <c r="CY230" s="378"/>
      <c r="CZ230" s="378"/>
      <c r="DA230" s="378"/>
      <c r="DB230" s="378"/>
      <c r="DC230" s="378"/>
      <c r="DD230" s="378"/>
    </row>
    <row r="231" spans="1:108">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c r="BC231" s="205"/>
      <c r="BD231" s="205"/>
      <c r="BE231" s="205"/>
      <c r="BF231" s="205"/>
      <c r="BG231" s="205"/>
      <c r="BH231" s="205"/>
      <c r="BI231" s="205"/>
      <c r="BJ231" s="205"/>
      <c r="BK231" s="205"/>
      <c r="BL231" s="205"/>
      <c r="BM231" s="205"/>
      <c r="BN231" s="205"/>
      <c r="BO231" s="205"/>
      <c r="BP231" s="205"/>
      <c r="BQ231" s="205"/>
      <c r="BR231" s="205"/>
      <c r="BS231" s="205"/>
      <c r="BT231" s="205"/>
      <c r="BU231" s="205"/>
      <c r="BV231" s="205"/>
      <c r="BW231" s="378"/>
      <c r="BX231" s="378"/>
      <c r="BY231" s="378"/>
      <c r="BZ231" s="378"/>
      <c r="CA231" s="378"/>
      <c r="CB231" s="378"/>
      <c r="CC231" s="378"/>
      <c r="CD231" s="378"/>
      <c r="CE231" s="378"/>
      <c r="CF231" s="378"/>
      <c r="CG231" s="378"/>
      <c r="CH231" s="378"/>
      <c r="CI231" s="378"/>
      <c r="CJ231" s="378"/>
      <c r="CK231" s="378"/>
      <c r="CL231" s="378"/>
      <c r="CM231" s="378"/>
      <c r="CN231" s="378"/>
      <c r="CO231" s="378"/>
      <c r="CP231" s="378"/>
      <c r="CQ231" s="378"/>
      <c r="CR231" s="378"/>
      <c r="CS231" s="378"/>
      <c r="CT231" s="378"/>
      <c r="CU231" s="378"/>
      <c r="CV231" s="378"/>
      <c r="CW231" s="378"/>
      <c r="CX231" s="378"/>
      <c r="CY231" s="378"/>
      <c r="CZ231" s="378"/>
      <c r="DA231" s="378"/>
      <c r="DB231" s="378"/>
      <c r="DC231" s="378"/>
      <c r="DD231" s="378"/>
    </row>
    <row r="232" spans="1:108">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378"/>
      <c r="BX232" s="378"/>
      <c r="BY232" s="378"/>
      <c r="BZ232" s="378"/>
      <c r="CA232" s="378"/>
      <c r="CB232" s="378"/>
      <c r="CC232" s="378"/>
      <c r="CD232" s="378"/>
      <c r="CE232" s="378"/>
      <c r="CF232" s="378"/>
      <c r="CG232" s="378"/>
      <c r="CH232" s="378"/>
      <c r="CI232" s="378"/>
      <c r="CJ232" s="378"/>
      <c r="CK232" s="378"/>
      <c r="CL232" s="378"/>
      <c r="CM232" s="378"/>
      <c r="CN232" s="378"/>
      <c r="CO232" s="378"/>
      <c r="CP232" s="378"/>
      <c r="CQ232" s="378"/>
      <c r="CR232" s="378"/>
      <c r="CS232" s="378"/>
      <c r="CT232" s="378"/>
      <c r="CU232" s="378"/>
      <c r="CV232" s="378"/>
      <c r="CW232" s="378"/>
      <c r="CX232" s="378"/>
      <c r="CY232" s="378"/>
      <c r="CZ232" s="378"/>
      <c r="DA232" s="378"/>
      <c r="DB232" s="378"/>
      <c r="DC232" s="378"/>
      <c r="DD232" s="378"/>
    </row>
    <row r="233" spans="1:108">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378"/>
      <c r="BX233" s="378"/>
      <c r="BY233" s="378"/>
      <c r="BZ233" s="378"/>
      <c r="CA233" s="378"/>
      <c r="CB233" s="378"/>
      <c r="CC233" s="378"/>
      <c r="CD233" s="378"/>
      <c r="CE233" s="378"/>
      <c r="CF233" s="378"/>
      <c r="CG233" s="378"/>
      <c r="CH233" s="378"/>
      <c r="CI233" s="378"/>
      <c r="CJ233" s="378"/>
      <c r="CK233" s="378"/>
      <c r="CL233" s="378"/>
      <c r="CM233" s="378"/>
      <c r="CN233" s="378"/>
      <c r="CO233" s="378"/>
      <c r="CP233" s="378"/>
      <c r="CQ233" s="378"/>
      <c r="CR233" s="378"/>
      <c r="CS233" s="378"/>
      <c r="CT233" s="378"/>
      <c r="CU233" s="378"/>
      <c r="CV233" s="378"/>
      <c r="CW233" s="378"/>
      <c r="CX233" s="378"/>
      <c r="CY233" s="378"/>
      <c r="CZ233" s="378"/>
      <c r="DA233" s="378"/>
      <c r="DB233" s="378"/>
      <c r="DC233" s="378"/>
      <c r="DD233" s="378"/>
    </row>
    <row r="234" spans="1:108">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c r="BC234" s="205"/>
      <c r="BD234" s="205"/>
      <c r="BE234" s="205"/>
      <c r="BF234" s="205"/>
      <c r="BG234" s="205"/>
      <c r="BH234" s="205"/>
      <c r="BI234" s="205"/>
      <c r="BJ234" s="205"/>
      <c r="BK234" s="205"/>
      <c r="BL234" s="205"/>
      <c r="BM234" s="205"/>
      <c r="BN234" s="205"/>
      <c r="BO234" s="205"/>
      <c r="BP234" s="205"/>
      <c r="BQ234" s="205"/>
      <c r="BR234" s="205"/>
      <c r="BS234" s="205"/>
      <c r="BT234" s="205"/>
      <c r="BU234" s="205"/>
      <c r="BV234" s="205"/>
      <c r="BW234" s="378"/>
      <c r="BX234" s="378"/>
      <c r="BY234" s="378"/>
      <c r="BZ234" s="378"/>
      <c r="CA234" s="378"/>
      <c r="CB234" s="378"/>
      <c r="CC234" s="378"/>
      <c r="CD234" s="378"/>
      <c r="CE234" s="378"/>
      <c r="CF234" s="378"/>
      <c r="CG234" s="378"/>
      <c r="CH234" s="378"/>
      <c r="CI234" s="378"/>
      <c r="CJ234" s="378"/>
      <c r="CK234" s="378"/>
      <c r="CL234" s="378"/>
      <c r="CM234" s="378"/>
      <c r="CN234" s="378"/>
      <c r="CO234" s="378"/>
      <c r="CP234" s="378"/>
      <c r="CQ234" s="378"/>
      <c r="CR234" s="378"/>
      <c r="CS234" s="378"/>
      <c r="CT234" s="378"/>
      <c r="CU234" s="378"/>
      <c r="CV234" s="378"/>
      <c r="CW234" s="378"/>
      <c r="CX234" s="378"/>
      <c r="CY234" s="378"/>
      <c r="CZ234" s="378"/>
      <c r="DA234" s="378"/>
      <c r="DB234" s="378"/>
      <c r="DC234" s="378"/>
      <c r="DD234" s="378"/>
    </row>
    <row r="235" spans="1:108">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c r="BS235" s="205"/>
      <c r="BT235" s="205"/>
      <c r="BU235" s="205"/>
      <c r="BV235" s="205"/>
      <c r="BW235" s="378"/>
      <c r="BX235" s="378"/>
      <c r="BY235" s="378"/>
      <c r="BZ235" s="378"/>
      <c r="CA235" s="378"/>
      <c r="CB235" s="378"/>
      <c r="CC235" s="378"/>
      <c r="CD235" s="378"/>
      <c r="CE235" s="378"/>
      <c r="CF235" s="378"/>
      <c r="CG235" s="378"/>
      <c r="CH235" s="378"/>
      <c r="CI235" s="378"/>
      <c r="CJ235" s="378"/>
      <c r="CK235" s="378"/>
      <c r="CL235" s="378"/>
      <c r="CM235" s="378"/>
      <c r="CN235" s="378"/>
      <c r="CO235" s="378"/>
      <c r="CP235" s="378"/>
      <c r="CQ235" s="378"/>
      <c r="CR235" s="378"/>
      <c r="CS235" s="378"/>
      <c r="CT235" s="378"/>
      <c r="CU235" s="378"/>
      <c r="CV235" s="378"/>
      <c r="CW235" s="378"/>
      <c r="CX235" s="378"/>
      <c r="CY235" s="378"/>
      <c r="CZ235" s="378"/>
      <c r="DA235" s="378"/>
      <c r="DB235" s="378"/>
      <c r="DC235" s="378"/>
      <c r="DD235" s="378"/>
    </row>
    <row r="236" spans="1:108">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378"/>
      <c r="BX236" s="378"/>
      <c r="BY236" s="378"/>
      <c r="BZ236" s="378"/>
      <c r="CA236" s="378"/>
      <c r="CB236" s="378"/>
      <c r="CC236" s="378"/>
      <c r="CD236" s="378"/>
      <c r="CE236" s="378"/>
      <c r="CF236" s="378"/>
      <c r="CG236" s="378"/>
      <c r="CH236" s="378"/>
      <c r="CI236" s="378"/>
      <c r="CJ236" s="378"/>
      <c r="CK236" s="378"/>
      <c r="CL236" s="378"/>
      <c r="CM236" s="378"/>
      <c r="CN236" s="378"/>
      <c r="CO236" s="378"/>
      <c r="CP236" s="378"/>
      <c r="CQ236" s="378"/>
      <c r="CR236" s="378"/>
      <c r="CS236" s="378"/>
      <c r="CT236" s="378"/>
      <c r="CU236" s="378"/>
      <c r="CV236" s="378"/>
      <c r="CW236" s="378"/>
      <c r="CX236" s="378"/>
      <c r="CY236" s="378"/>
      <c r="CZ236" s="378"/>
      <c r="DA236" s="378"/>
      <c r="DB236" s="378"/>
      <c r="DC236" s="378"/>
      <c r="DD236" s="378"/>
    </row>
    <row r="237" spans="1:108">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c r="BS237" s="205"/>
      <c r="BT237" s="205"/>
      <c r="BU237" s="205"/>
      <c r="BV237" s="205"/>
      <c r="BW237" s="378"/>
      <c r="BX237" s="378"/>
      <c r="BY237" s="378"/>
      <c r="BZ237" s="378"/>
      <c r="CA237" s="378"/>
      <c r="CB237" s="378"/>
      <c r="CC237" s="378"/>
      <c r="CD237" s="378"/>
      <c r="CE237" s="378"/>
      <c r="CF237" s="378"/>
      <c r="CG237" s="378"/>
      <c r="CH237" s="378"/>
      <c r="CI237" s="378"/>
      <c r="CJ237" s="378"/>
      <c r="CK237" s="378"/>
      <c r="CL237" s="378"/>
      <c r="CM237" s="378"/>
      <c r="CN237" s="378"/>
      <c r="CO237" s="378"/>
      <c r="CP237" s="378"/>
      <c r="CQ237" s="378"/>
      <c r="CR237" s="378"/>
      <c r="CS237" s="378"/>
      <c r="CT237" s="378"/>
      <c r="CU237" s="378"/>
      <c r="CV237" s="378"/>
      <c r="CW237" s="378"/>
      <c r="CX237" s="378"/>
      <c r="CY237" s="378"/>
      <c r="CZ237" s="378"/>
      <c r="DA237" s="378"/>
      <c r="DB237" s="378"/>
      <c r="DC237" s="378"/>
      <c r="DD237" s="378"/>
    </row>
    <row r="238" spans="1:108">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c r="BC238" s="205"/>
      <c r="BD238" s="205"/>
      <c r="BE238" s="205"/>
      <c r="BF238" s="205"/>
      <c r="BG238" s="205"/>
      <c r="BH238" s="205"/>
      <c r="BI238" s="205"/>
      <c r="BJ238" s="205"/>
      <c r="BK238" s="205"/>
      <c r="BL238" s="205"/>
      <c r="BM238" s="205"/>
      <c r="BN238" s="205"/>
      <c r="BO238" s="205"/>
      <c r="BP238" s="205"/>
      <c r="BQ238" s="205"/>
      <c r="BR238" s="205"/>
      <c r="BS238" s="205"/>
      <c r="BT238" s="205"/>
      <c r="BU238" s="205"/>
      <c r="BV238" s="205"/>
      <c r="BW238" s="378"/>
      <c r="BX238" s="378"/>
      <c r="BY238" s="378"/>
      <c r="BZ238" s="378"/>
      <c r="CA238" s="378"/>
      <c r="CB238" s="378"/>
      <c r="CC238" s="378"/>
      <c r="CD238" s="378"/>
      <c r="CE238" s="378"/>
      <c r="CF238" s="378"/>
      <c r="CG238" s="378"/>
      <c r="CH238" s="378"/>
      <c r="CI238" s="378"/>
      <c r="CJ238" s="378"/>
      <c r="CK238" s="378"/>
      <c r="CL238" s="378"/>
      <c r="CM238" s="378"/>
      <c r="CN238" s="378"/>
      <c r="CO238" s="378"/>
      <c r="CP238" s="378"/>
      <c r="CQ238" s="378"/>
      <c r="CR238" s="378"/>
      <c r="CS238" s="378"/>
      <c r="CT238" s="378"/>
      <c r="CU238" s="378"/>
      <c r="CV238" s="378"/>
      <c r="CW238" s="378"/>
      <c r="CX238" s="378"/>
      <c r="CY238" s="378"/>
      <c r="CZ238" s="378"/>
      <c r="DA238" s="378"/>
      <c r="DB238" s="378"/>
      <c r="DC238" s="378"/>
      <c r="DD238" s="378"/>
    </row>
    <row r="239" spans="1:108">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378"/>
      <c r="BX239" s="378"/>
      <c r="BY239" s="378"/>
      <c r="BZ239" s="378"/>
      <c r="CA239" s="378"/>
      <c r="CB239" s="378"/>
      <c r="CC239" s="378"/>
      <c r="CD239" s="378"/>
      <c r="CE239" s="378"/>
      <c r="CF239" s="378"/>
      <c r="CG239" s="378"/>
      <c r="CH239" s="378"/>
      <c r="CI239" s="378"/>
      <c r="CJ239" s="378"/>
      <c r="CK239" s="378"/>
      <c r="CL239" s="378"/>
      <c r="CM239" s="378"/>
      <c r="CN239" s="378"/>
      <c r="CO239" s="378"/>
      <c r="CP239" s="378"/>
      <c r="CQ239" s="378"/>
      <c r="CR239" s="378"/>
      <c r="CS239" s="378"/>
      <c r="CT239" s="378"/>
      <c r="CU239" s="378"/>
      <c r="CV239" s="378"/>
      <c r="CW239" s="378"/>
      <c r="CX239" s="378"/>
      <c r="CY239" s="378"/>
      <c r="CZ239" s="378"/>
      <c r="DA239" s="378"/>
      <c r="DB239" s="378"/>
      <c r="DC239" s="378"/>
      <c r="DD239" s="378"/>
    </row>
    <row r="240" spans="1:108">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378"/>
      <c r="BX240" s="378"/>
      <c r="BY240" s="378"/>
      <c r="BZ240" s="378"/>
      <c r="CA240" s="378"/>
      <c r="CB240" s="378"/>
      <c r="CC240" s="378"/>
      <c r="CD240" s="378"/>
      <c r="CE240" s="378"/>
      <c r="CF240" s="378"/>
      <c r="CG240" s="378"/>
      <c r="CH240" s="378"/>
      <c r="CI240" s="378"/>
      <c r="CJ240" s="378"/>
      <c r="CK240" s="378"/>
      <c r="CL240" s="378"/>
      <c r="CM240" s="378"/>
      <c r="CN240" s="378"/>
      <c r="CO240" s="378"/>
      <c r="CP240" s="378"/>
      <c r="CQ240" s="378"/>
      <c r="CR240" s="378"/>
      <c r="CS240" s="378"/>
      <c r="CT240" s="378"/>
      <c r="CU240" s="378"/>
      <c r="CV240" s="378"/>
      <c r="CW240" s="378"/>
      <c r="CX240" s="378"/>
      <c r="CY240" s="378"/>
      <c r="CZ240" s="378"/>
      <c r="DA240" s="378"/>
      <c r="DB240" s="378"/>
      <c r="DC240" s="378"/>
      <c r="DD240" s="378"/>
    </row>
    <row r="241" spans="1:108">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c r="BC241" s="205"/>
      <c r="BD241" s="205"/>
      <c r="BE241" s="205"/>
      <c r="BF241" s="205"/>
      <c r="BG241" s="205"/>
      <c r="BH241" s="205"/>
      <c r="BI241" s="205"/>
      <c r="BJ241" s="205"/>
      <c r="BK241" s="205"/>
      <c r="BL241" s="205"/>
      <c r="BM241" s="205"/>
      <c r="BN241" s="205"/>
      <c r="BO241" s="205"/>
      <c r="BP241" s="205"/>
      <c r="BQ241" s="205"/>
      <c r="BR241" s="205"/>
      <c r="BS241" s="205"/>
      <c r="BT241" s="205"/>
      <c r="BU241" s="205"/>
      <c r="BV241" s="205"/>
      <c r="BW241" s="378"/>
      <c r="BX241" s="378"/>
      <c r="BY241" s="378"/>
      <c r="BZ241" s="378"/>
      <c r="CA241" s="378"/>
      <c r="CB241" s="378"/>
      <c r="CC241" s="378"/>
      <c r="CD241" s="378"/>
      <c r="CE241" s="378"/>
      <c r="CF241" s="378"/>
      <c r="CG241" s="378"/>
      <c r="CH241" s="378"/>
      <c r="CI241" s="378"/>
      <c r="CJ241" s="378"/>
      <c r="CK241" s="378"/>
      <c r="CL241" s="378"/>
      <c r="CM241" s="378"/>
      <c r="CN241" s="378"/>
      <c r="CO241" s="378"/>
      <c r="CP241" s="378"/>
      <c r="CQ241" s="378"/>
      <c r="CR241" s="378"/>
      <c r="CS241" s="378"/>
      <c r="CT241" s="378"/>
      <c r="CU241" s="378"/>
      <c r="CV241" s="378"/>
      <c r="CW241" s="378"/>
      <c r="CX241" s="378"/>
      <c r="CY241" s="378"/>
      <c r="CZ241" s="378"/>
      <c r="DA241" s="378"/>
      <c r="DB241" s="378"/>
      <c r="DC241" s="378"/>
      <c r="DD241" s="378"/>
    </row>
    <row r="242" spans="1:108">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c r="BI242" s="205"/>
      <c r="BJ242" s="205"/>
      <c r="BK242" s="205"/>
      <c r="BL242" s="205"/>
      <c r="BM242" s="205"/>
      <c r="BN242" s="205"/>
      <c r="BO242" s="205"/>
      <c r="BP242" s="205"/>
      <c r="BQ242" s="205"/>
      <c r="BR242" s="205"/>
      <c r="BS242" s="205"/>
      <c r="BT242" s="205"/>
      <c r="BU242" s="205"/>
      <c r="BV242" s="205"/>
      <c r="BW242" s="378"/>
      <c r="BX242" s="378"/>
      <c r="BY242" s="378"/>
      <c r="BZ242" s="378"/>
      <c r="CA242" s="378"/>
      <c r="CB242" s="378"/>
      <c r="CC242" s="378"/>
      <c r="CD242" s="378"/>
      <c r="CE242" s="378"/>
      <c r="CF242" s="378"/>
      <c r="CG242" s="378"/>
      <c r="CH242" s="378"/>
      <c r="CI242" s="378"/>
      <c r="CJ242" s="378"/>
      <c r="CK242" s="378"/>
      <c r="CL242" s="378"/>
      <c r="CM242" s="378"/>
      <c r="CN242" s="378"/>
      <c r="CO242" s="378"/>
      <c r="CP242" s="378"/>
      <c r="CQ242" s="378"/>
      <c r="CR242" s="378"/>
      <c r="CS242" s="378"/>
      <c r="CT242" s="378"/>
      <c r="CU242" s="378"/>
      <c r="CV242" s="378"/>
      <c r="CW242" s="378"/>
      <c r="CX242" s="378"/>
      <c r="CY242" s="378"/>
      <c r="CZ242" s="378"/>
      <c r="DA242" s="378"/>
      <c r="DB242" s="378"/>
      <c r="DC242" s="378"/>
      <c r="DD242" s="378"/>
    </row>
    <row r="243" spans="1:108">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c r="BC243" s="205"/>
      <c r="BD243" s="205"/>
      <c r="BE243" s="205"/>
      <c r="BF243" s="205"/>
      <c r="BG243" s="205"/>
      <c r="BH243" s="205"/>
      <c r="BI243" s="205"/>
      <c r="BJ243" s="205"/>
      <c r="BK243" s="205"/>
      <c r="BL243" s="205"/>
      <c r="BM243" s="205"/>
      <c r="BN243" s="205"/>
      <c r="BO243" s="205"/>
      <c r="BP243" s="205"/>
      <c r="BQ243" s="205"/>
      <c r="BR243" s="205"/>
      <c r="BS243" s="205"/>
      <c r="BT243" s="205"/>
      <c r="BU243" s="205"/>
      <c r="BV243" s="205"/>
      <c r="BW243" s="378"/>
      <c r="BX243" s="378"/>
      <c r="BY243" s="378"/>
      <c r="BZ243" s="378"/>
      <c r="CA243" s="378"/>
      <c r="CB243" s="378"/>
      <c r="CC243" s="378"/>
      <c r="CD243" s="378"/>
      <c r="CE243" s="378"/>
      <c r="CF243" s="378"/>
      <c r="CG243" s="378"/>
      <c r="CH243" s="378"/>
      <c r="CI243" s="378"/>
      <c r="CJ243" s="378"/>
      <c r="CK243" s="378"/>
      <c r="CL243" s="378"/>
      <c r="CM243" s="378"/>
      <c r="CN243" s="378"/>
      <c r="CO243" s="378"/>
      <c r="CP243" s="378"/>
      <c r="CQ243" s="378"/>
      <c r="CR243" s="378"/>
      <c r="CS243" s="378"/>
      <c r="CT243" s="378"/>
      <c r="CU243" s="378"/>
      <c r="CV243" s="378"/>
      <c r="CW243" s="378"/>
      <c r="CX243" s="378"/>
      <c r="CY243" s="378"/>
      <c r="CZ243" s="378"/>
      <c r="DA243" s="378"/>
      <c r="DB243" s="378"/>
      <c r="DC243" s="378"/>
      <c r="DD243" s="378"/>
    </row>
    <row r="244" spans="1:108">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c r="BC244" s="205"/>
      <c r="BD244" s="205"/>
      <c r="BE244" s="205"/>
      <c r="BF244" s="205"/>
      <c r="BG244" s="205"/>
      <c r="BH244" s="205"/>
      <c r="BI244" s="205"/>
      <c r="BJ244" s="205"/>
      <c r="BK244" s="205"/>
      <c r="BL244" s="205"/>
      <c r="BM244" s="205"/>
      <c r="BN244" s="205"/>
      <c r="BO244" s="205"/>
      <c r="BP244" s="205"/>
      <c r="BQ244" s="205"/>
      <c r="BR244" s="205"/>
      <c r="BS244" s="205"/>
      <c r="BT244" s="205"/>
      <c r="BU244" s="205"/>
      <c r="BV244" s="205"/>
      <c r="BW244" s="378"/>
      <c r="BX244" s="378"/>
      <c r="BY244" s="378"/>
      <c r="BZ244" s="378"/>
      <c r="CA244" s="378"/>
      <c r="CB244" s="378"/>
      <c r="CC244" s="378"/>
      <c r="CD244" s="378"/>
      <c r="CE244" s="378"/>
      <c r="CF244" s="378"/>
      <c r="CG244" s="378"/>
      <c r="CH244" s="378"/>
      <c r="CI244" s="378"/>
      <c r="CJ244" s="378"/>
      <c r="CK244" s="378"/>
      <c r="CL244" s="378"/>
      <c r="CM244" s="378"/>
      <c r="CN244" s="378"/>
      <c r="CO244" s="378"/>
      <c r="CP244" s="378"/>
      <c r="CQ244" s="378"/>
      <c r="CR244" s="378"/>
      <c r="CS244" s="378"/>
      <c r="CT244" s="378"/>
      <c r="CU244" s="378"/>
      <c r="CV244" s="378"/>
      <c r="CW244" s="378"/>
      <c r="CX244" s="378"/>
      <c r="CY244" s="378"/>
      <c r="CZ244" s="378"/>
      <c r="DA244" s="378"/>
      <c r="DB244" s="378"/>
      <c r="DC244" s="378"/>
      <c r="DD244" s="378"/>
    </row>
    <row r="245" spans="1:108">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c r="BC245" s="205"/>
      <c r="BD245" s="205"/>
      <c r="BE245" s="205"/>
      <c r="BF245" s="205"/>
      <c r="BG245" s="205"/>
      <c r="BH245" s="205"/>
      <c r="BI245" s="205"/>
      <c r="BJ245" s="205"/>
      <c r="BK245" s="205"/>
      <c r="BL245" s="205"/>
      <c r="BM245" s="205"/>
      <c r="BN245" s="205"/>
      <c r="BO245" s="205"/>
      <c r="BP245" s="205"/>
      <c r="BQ245" s="205"/>
      <c r="BR245" s="205"/>
      <c r="BS245" s="205"/>
      <c r="BT245" s="205"/>
      <c r="BU245" s="205"/>
      <c r="BV245" s="205"/>
      <c r="BW245" s="378"/>
      <c r="BX245" s="378"/>
      <c r="BY245" s="378"/>
      <c r="BZ245" s="378"/>
      <c r="CA245" s="378"/>
      <c r="CB245" s="378"/>
      <c r="CC245" s="378"/>
      <c r="CD245" s="378"/>
      <c r="CE245" s="378"/>
      <c r="CF245" s="378"/>
      <c r="CG245" s="378"/>
      <c r="CH245" s="378"/>
      <c r="CI245" s="378"/>
      <c r="CJ245" s="378"/>
      <c r="CK245" s="378"/>
      <c r="CL245" s="378"/>
      <c r="CM245" s="378"/>
      <c r="CN245" s="378"/>
      <c r="CO245" s="378"/>
      <c r="CP245" s="378"/>
      <c r="CQ245" s="378"/>
      <c r="CR245" s="378"/>
      <c r="CS245" s="378"/>
      <c r="CT245" s="378"/>
      <c r="CU245" s="378"/>
      <c r="CV245" s="378"/>
      <c r="CW245" s="378"/>
      <c r="CX245" s="378"/>
      <c r="CY245" s="378"/>
      <c r="CZ245" s="378"/>
      <c r="DA245" s="378"/>
      <c r="DB245" s="378"/>
      <c r="DC245" s="378"/>
      <c r="DD245" s="378"/>
    </row>
    <row r="246" spans="1:108">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c r="BC246" s="205"/>
      <c r="BD246" s="205"/>
      <c r="BE246" s="205"/>
      <c r="BF246" s="205"/>
      <c r="BG246" s="205"/>
      <c r="BH246" s="205"/>
      <c r="BI246" s="205"/>
      <c r="BJ246" s="205"/>
      <c r="BK246" s="205"/>
      <c r="BL246" s="205"/>
      <c r="BM246" s="205"/>
      <c r="BN246" s="205"/>
      <c r="BO246" s="205"/>
      <c r="BP246" s="205"/>
      <c r="BQ246" s="205"/>
      <c r="BR246" s="205"/>
      <c r="BS246" s="205"/>
      <c r="BT246" s="205"/>
      <c r="BU246" s="205"/>
      <c r="BV246" s="205"/>
      <c r="BW246" s="378"/>
      <c r="BX246" s="378"/>
      <c r="BY246" s="378"/>
      <c r="BZ246" s="378"/>
      <c r="CA246" s="378"/>
      <c r="CB246" s="378"/>
      <c r="CC246" s="378"/>
      <c r="CD246" s="378"/>
      <c r="CE246" s="378"/>
      <c r="CF246" s="378"/>
      <c r="CG246" s="378"/>
      <c r="CH246" s="378"/>
      <c r="CI246" s="378"/>
      <c r="CJ246" s="378"/>
      <c r="CK246" s="378"/>
      <c r="CL246" s="378"/>
      <c r="CM246" s="378"/>
      <c r="CN246" s="378"/>
      <c r="CO246" s="378"/>
      <c r="CP246" s="378"/>
      <c r="CQ246" s="378"/>
      <c r="CR246" s="378"/>
      <c r="CS246" s="378"/>
      <c r="CT246" s="378"/>
      <c r="CU246" s="378"/>
      <c r="CV246" s="378"/>
      <c r="CW246" s="378"/>
      <c r="CX246" s="378"/>
      <c r="CY246" s="378"/>
      <c r="CZ246" s="378"/>
      <c r="DA246" s="378"/>
      <c r="DB246" s="378"/>
      <c r="DC246" s="378"/>
      <c r="DD246" s="378"/>
    </row>
    <row r="247" spans="1:108">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c r="BC247" s="205"/>
      <c r="BD247" s="205"/>
      <c r="BE247" s="205"/>
      <c r="BF247" s="205"/>
      <c r="BG247" s="205"/>
      <c r="BH247" s="205"/>
      <c r="BI247" s="205"/>
      <c r="BJ247" s="205"/>
      <c r="BK247" s="205"/>
      <c r="BL247" s="205"/>
      <c r="BM247" s="205"/>
      <c r="BN247" s="205"/>
      <c r="BO247" s="205"/>
      <c r="BP247" s="205"/>
      <c r="BQ247" s="205"/>
      <c r="BR247" s="205"/>
      <c r="BS247" s="205"/>
      <c r="BT247" s="205"/>
      <c r="BU247" s="205"/>
      <c r="BV247" s="205"/>
      <c r="BW247" s="378"/>
      <c r="BX247" s="378"/>
      <c r="BY247" s="378"/>
      <c r="BZ247" s="378"/>
      <c r="CA247" s="378"/>
      <c r="CB247" s="378"/>
      <c r="CC247" s="378"/>
      <c r="CD247" s="378"/>
      <c r="CE247" s="378"/>
      <c r="CF247" s="378"/>
      <c r="CG247" s="378"/>
      <c r="CH247" s="378"/>
      <c r="CI247" s="378"/>
      <c r="CJ247" s="378"/>
      <c r="CK247" s="378"/>
      <c r="CL247" s="378"/>
      <c r="CM247" s="378"/>
      <c r="CN247" s="378"/>
      <c r="CO247" s="378"/>
      <c r="CP247" s="378"/>
      <c r="CQ247" s="378"/>
      <c r="CR247" s="378"/>
      <c r="CS247" s="378"/>
      <c r="CT247" s="378"/>
      <c r="CU247" s="378"/>
      <c r="CV247" s="378"/>
      <c r="CW247" s="378"/>
      <c r="CX247" s="378"/>
      <c r="CY247" s="378"/>
      <c r="CZ247" s="378"/>
      <c r="DA247" s="378"/>
      <c r="DB247" s="378"/>
      <c r="DC247" s="378"/>
      <c r="DD247" s="378"/>
    </row>
    <row r="248" spans="1:108">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c r="BC248" s="205"/>
      <c r="BD248" s="205"/>
      <c r="BE248" s="205"/>
      <c r="BF248" s="205"/>
      <c r="BG248" s="205"/>
      <c r="BH248" s="205"/>
      <c r="BI248" s="205"/>
      <c r="BJ248" s="205"/>
      <c r="BK248" s="205"/>
      <c r="BL248" s="205"/>
      <c r="BM248" s="205"/>
      <c r="BN248" s="205"/>
      <c r="BO248" s="205"/>
      <c r="BP248" s="205"/>
      <c r="BQ248" s="205"/>
      <c r="BR248" s="205"/>
      <c r="BS248" s="205"/>
      <c r="BT248" s="205"/>
      <c r="BU248" s="205"/>
      <c r="BV248" s="205"/>
      <c r="BW248" s="378"/>
      <c r="BX248" s="378"/>
      <c r="BY248" s="378"/>
      <c r="BZ248" s="378"/>
      <c r="CA248" s="378"/>
      <c r="CB248" s="378"/>
      <c r="CC248" s="378"/>
      <c r="CD248" s="378"/>
      <c r="CE248" s="378"/>
      <c r="CF248" s="378"/>
      <c r="CG248" s="378"/>
      <c r="CH248" s="378"/>
      <c r="CI248" s="378"/>
      <c r="CJ248" s="378"/>
      <c r="CK248" s="378"/>
      <c r="CL248" s="378"/>
      <c r="CM248" s="378"/>
      <c r="CN248" s="378"/>
      <c r="CO248" s="378"/>
      <c r="CP248" s="378"/>
      <c r="CQ248" s="378"/>
      <c r="CR248" s="378"/>
      <c r="CS248" s="378"/>
      <c r="CT248" s="378"/>
      <c r="CU248" s="378"/>
      <c r="CV248" s="378"/>
      <c r="CW248" s="378"/>
      <c r="CX248" s="378"/>
      <c r="CY248" s="378"/>
      <c r="CZ248" s="378"/>
      <c r="DA248" s="378"/>
      <c r="DB248" s="378"/>
      <c r="DC248" s="378"/>
      <c r="DD248" s="378"/>
    </row>
    <row r="249" spans="1:108">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c r="BC249" s="205"/>
      <c r="BD249" s="205"/>
      <c r="BE249" s="205"/>
      <c r="BF249" s="205"/>
      <c r="BG249" s="205"/>
      <c r="BH249" s="205"/>
      <c r="BI249" s="205"/>
      <c r="BJ249" s="205"/>
      <c r="BK249" s="205"/>
      <c r="BL249" s="205"/>
      <c r="BM249" s="205"/>
      <c r="BN249" s="205"/>
      <c r="BO249" s="205"/>
      <c r="BP249" s="205"/>
      <c r="BQ249" s="205"/>
      <c r="BR249" s="205"/>
      <c r="BS249" s="205"/>
      <c r="BT249" s="205"/>
      <c r="BU249" s="205"/>
      <c r="BV249" s="205"/>
      <c r="BW249" s="378"/>
      <c r="BX249" s="378"/>
      <c r="BY249" s="378"/>
      <c r="BZ249" s="378"/>
      <c r="CA249" s="378"/>
      <c r="CB249" s="378"/>
      <c r="CC249" s="378"/>
      <c r="CD249" s="378"/>
      <c r="CE249" s="378"/>
      <c r="CF249" s="378"/>
      <c r="CG249" s="378"/>
      <c r="CH249" s="378"/>
      <c r="CI249" s="378"/>
      <c r="CJ249" s="378"/>
      <c r="CK249" s="378"/>
      <c r="CL249" s="378"/>
      <c r="CM249" s="378"/>
      <c r="CN249" s="378"/>
      <c r="CO249" s="378"/>
      <c r="CP249" s="378"/>
      <c r="CQ249" s="378"/>
      <c r="CR249" s="378"/>
      <c r="CS249" s="378"/>
      <c r="CT249" s="378"/>
      <c r="CU249" s="378"/>
      <c r="CV249" s="378"/>
      <c r="CW249" s="378"/>
      <c r="CX249" s="378"/>
      <c r="CY249" s="378"/>
      <c r="CZ249" s="378"/>
      <c r="DA249" s="378"/>
      <c r="DB249" s="378"/>
      <c r="DC249" s="378"/>
      <c r="DD249" s="378"/>
    </row>
    <row r="250" spans="1:108">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c r="BC250" s="205"/>
      <c r="BD250" s="205"/>
      <c r="BE250" s="205"/>
      <c r="BF250" s="205"/>
      <c r="BG250" s="205"/>
      <c r="BH250" s="205"/>
      <c r="BI250" s="205"/>
      <c r="BJ250" s="205"/>
      <c r="BK250" s="205"/>
      <c r="BL250" s="205"/>
      <c r="BM250" s="205"/>
      <c r="BN250" s="205"/>
      <c r="BO250" s="205"/>
      <c r="BP250" s="205"/>
      <c r="BQ250" s="205"/>
      <c r="BR250" s="205"/>
      <c r="BS250" s="205"/>
      <c r="BT250" s="205"/>
      <c r="BU250" s="205"/>
      <c r="BV250" s="205"/>
      <c r="BW250" s="378"/>
      <c r="BX250" s="378"/>
      <c r="BY250" s="378"/>
      <c r="BZ250" s="378"/>
      <c r="CA250" s="378"/>
      <c r="CB250" s="378"/>
      <c r="CC250" s="378"/>
      <c r="CD250" s="378"/>
      <c r="CE250" s="378"/>
      <c r="CF250" s="378"/>
      <c r="CG250" s="378"/>
      <c r="CH250" s="378"/>
      <c r="CI250" s="378"/>
      <c r="CJ250" s="378"/>
      <c r="CK250" s="378"/>
      <c r="CL250" s="378"/>
      <c r="CM250" s="378"/>
      <c r="CN250" s="378"/>
      <c r="CO250" s="378"/>
      <c r="CP250" s="378"/>
      <c r="CQ250" s="378"/>
      <c r="CR250" s="378"/>
      <c r="CS250" s="378"/>
      <c r="CT250" s="378"/>
      <c r="CU250" s="378"/>
      <c r="CV250" s="378"/>
      <c r="CW250" s="378"/>
      <c r="CX250" s="378"/>
      <c r="CY250" s="378"/>
      <c r="CZ250" s="378"/>
      <c r="DA250" s="378"/>
      <c r="DB250" s="378"/>
      <c r="DC250" s="378"/>
      <c r="DD250" s="378"/>
    </row>
    <row r="251" spans="1:108">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c r="BI251" s="205"/>
      <c r="BJ251" s="205"/>
      <c r="BK251" s="205"/>
      <c r="BL251" s="205"/>
      <c r="BM251" s="205"/>
      <c r="BN251" s="205"/>
      <c r="BO251" s="205"/>
      <c r="BP251" s="205"/>
      <c r="BQ251" s="205"/>
      <c r="BR251" s="205"/>
      <c r="BS251" s="205"/>
      <c r="BT251" s="205"/>
      <c r="BU251" s="205"/>
      <c r="BV251" s="205"/>
      <c r="BW251" s="378"/>
      <c r="BX251" s="378"/>
      <c r="BY251" s="378"/>
      <c r="BZ251" s="378"/>
      <c r="CA251" s="378"/>
      <c r="CB251" s="378"/>
      <c r="CC251" s="378"/>
      <c r="CD251" s="378"/>
      <c r="CE251" s="378"/>
      <c r="CF251" s="378"/>
      <c r="CG251" s="378"/>
      <c r="CH251" s="378"/>
      <c r="CI251" s="378"/>
      <c r="CJ251" s="378"/>
      <c r="CK251" s="378"/>
      <c r="CL251" s="378"/>
      <c r="CM251" s="378"/>
      <c r="CN251" s="378"/>
      <c r="CO251" s="378"/>
      <c r="CP251" s="378"/>
      <c r="CQ251" s="378"/>
      <c r="CR251" s="378"/>
      <c r="CS251" s="378"/>
      <c r="CT251" s="378"/>
      <c r="CU251" s="378"/>
      <c r="CV251" s="378"/>
      <c r="CW251" s="378"/>
      <c r="CX251" s="378"/>
      <c r="CY251" s="378"/>
      <c r="CZ251" s="378"/>
      <c r="DA251" s="378"/>
      <c r="DB251" s="378"/>
      <c r="DC251" s="378"/>
      <c r="DD251" s="378"/>
    </row>
    <row r="252" spans="1:108">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c r="BC252" s="205"/>
      <c r="BD252" s="205"/>
      <c r="BE252" s="205"/>
      <c r="BF252" s="205"/>
      <c r="BG252" s="205"/>
      <c r="BH252" s="205"/>
      <c r="BI252" s="205"/>
      <c r="BJ252" s="205"/>
      <c r="BK252" s="205"/>
      <c r="BL252" s="205"/>
      <c r="BM252" s="205"/>
      <c r="BN252" s="205"/>
      <c r="BO252" s="205"/>
      <c r="BP252" s="205"/>
      <c r="BQ252" s="205"/>
      <c r="BR252" s="205"/>
      <c r="BS252" s="205"/>
      <c r="BT252" s="205"/>
      <c r="BU252" s="205"/>
      <c r="BV252" s="205"/>
      <c r="BW252" s="378"/>
      <c r="BX252" s="378"/>
      <c r="BY252" s="378"/>
      <c r="BZ252" s="378"/>
      <c r="CA252" s="378"/>
      <c r="CB252" s="378"/>
      <c r="CC252" s="378"/>
      <c r="CD252" s="378"/>
      <c r="CE252" s="378"/>
      <c r="CF252" s="378"/>
      <c r="CG252" s="378"/>
      <c r="CH252" s="378"/>
      <c r="CI252" s="378"/>
      <c r="CJ252" s="378"/>
      <c r="CK252" s="378"/>
      <c r="CL252" s="378"/>
      <c r="CM252" s="378"/>
      <c r="CN252" s="378"/>
      <c r="CO252" s="378"/>
      <c r="CP252" s="378"/>
      <c r="CQ252" s="378"/>
      <c r="CR252" s="378"/>
      <c r="CS252" s="378"/>
      <c r="CT252" s="378"/>
      <c r="CU252" s="378"/>
      <c r="CV252" s="378"/>
      <c r="CW252" s="378"/>
      <c r="CX252" s="378"/>
      <c r="CY252" s="378"/>
      <c r="CZ252" s="378"/>
      <c r="DA252" s="378"/>
      <c r="DB252" s="378"/>
      <c r="DC252" s="378"/>
      <c r="DD252" s="378"/>
    </row>
    <row r="253" spans="1:108">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c r="BC253" s="205"/>
      <c r="BD253" s="205"/>
      <c r="BE253" s="205"/>
      <c r="BF253" s="205"/>
      <c r="BG253" s="205"/>
      <c r="BH253" s="205"/>
      <c r="BI253" s="205"/>
      <c r="BJ253" s="205"/>
      <c r="BK253" s="205"/>
      <c r="BL253" s="205"/>
      <c r="BM253" s="205"/>
      <c r="BN253" s="205"/>
      <c r="BO253" s="205"/>
      <c r="BP253" s="205"/>
      <c r="BQ253" s="205"/>
      <c r="BR253" s="205"/>
      <c r="BS253" s="205"/>
      <c r="BT253" s="205"/>
      <c r="BU253" s="205"/>
      <c r="BV253" s="205"/>
      <c r="BW253" s="378"/>
      <c r="BX253" s="378"/>
      <c r="BY253" s="378"/>
      <c r="BZ253" s="378"/>
      <c r="CA253" s="378"/>
      <c r="CB253" s="378"/>
      <c r="CC253" s="378"/>
      <c r="CD253" s="378"/>
      <c r="CE253" s="378"/>
      <c r="CF253" s="378"/>
      <c r="CG253" s="378"/>
      <c r="CH253" s="378"/>
      <c r="CI253" s="378"/>
      <c r="CJ253" s="378"/>
      <c r="CK253" s="378"/>
      <c r="CL253" s="378"/>
      <c r="CM253" s="378"/>
      <c r="CN253" s="378"/>
      <c r="CO253" s="378"/>
      <c r="CP253" s="378"/>
      <c r="CQ253" s="378"/>
      <c r="CR253" s="378"/>
      <c r="CS253" s="378"/>
      <c r="CT253" s="378"/>
      <c r="CU253" s="378"/>
      <c r="CV253" s="378"/>
      <c r="CW253" s="378"/>
      <c r="CX253" s="378"/>
      <c r="CY253" s="378"/>
      <c r="CZ253" s="378"/>
      <c r="DA253" s="378"/>
      <c r="DB253" s="378"/>
      <c r="DC253" s="378"/>
      <c r="DD253" s="378"/>
    </row>
    <row r="254" spans="1:108">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c r="BC254" s="205"/>
      <c r="BD254" s="205"/>
      <c r="BE254" s="205"/>
      <c r="BF254" s="205"/>
      <c r="BG254" s="205"/>
      <c r="BH254" s="205"/>
      <c r="BI254" s="205"/>
      <c r="BJ254" s="205"/>
      <c r="BK254" s="205"/>
      <c r="BL254" s="205"/>
      <c r="BM254" s="205"/>
      <c r="BN254" s="205"/>
      <c r="BO254" s="205"/>
      <c r="BP254" s="205"/>
      <c r="BQ254" s="205"/>
      <c r="BR254" s="205"/>
      <c r="BS254" s="205"/>
      <c r="BT254" s="205"/>
      <c r="BU254" s="205"/>
      <c r="BV254" s="205"/>
      <c r="BW254" s="378"/>
      <c r="BX254" s="378"/>
      <c r="BY254" s="378"/>
      <c r="BZ254" s="378"/>
      <c r="CA254" s="378"/>
      <c r="CB254" s="378"/>
      <c r="CC254" s="378"/>
      <c r="CD254" s="378"/>
      <c r="CE254" s="378"/>
      <c r="CF254" s="378"/>
      <c r="CG254" s="378"/>
      <c r="CH254" s="378"/>
      <c r="CI254" s="378"/>
      <c r="CJ254" s="378"/>
      <c r="CK254" s="378"/>
      <c r="CL254" s="378"/>
      <c r="CM254" s="378"/>
      <c r="CN254" s="378"/>
      <c r="CO254" s="378"/>
      <c r="CP254" s="378"/>
      <c r="CQ254" s="378"/>
      <c r="CR254" s="378"/>
      <c r="CS254" s="378"/>
      <c r="CT254" s="378"/>
      <c r="CU254" s="378"/>
      <c r="CV254" s="378"/>
      <c r="CW254" s="378"/>
      <c r="CX254" s="378"/>
      <c r="CY254" s="378"/>
      <c r="CZ254" s="378"/>
      <c r="DA254" s="378"/>
      <c r="DB254" s="378"/>
      <c r="DC254" s="378"/>
      <c r="DD254" s="378"/>
    </row>
    <row r="255" spans="1:108">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c r="BC255" s="205"/>
      <c r="BD255" s="205"/>
      <c r="BE255" s="205"/>
      <c r="BF255" s="205"/>
      <c r="BG255" s="205"/>
      <c r="BH255" s="205"/>
      <c r="BI255" s="205"/>
      <c r="BJ255" s="205"/>
      <c r="BK255" s="205"/>
      <c r="BL255" s="205"/>
      <c r="BM255" s="205"/>
      <c r="BN255" s="205"/>
      <c r="BO255" s="205"/>
      <c r="BP255" s="205"/>
      <c r="BQ255" s="205"/>
      <c r="BR255" s="205"/>
      <c r="BS255" s="205"/>
      <c r="BT255" s="205"/>
      <c r="BU255" s="205"/>
      <c r="BV255" s="205"/>
      <c r="BW255" s="378"/>
      <c r="BX255" s="378"/>
      <c r="BY255" s="378"/>
      <c r="BZ255" s="378"/>
      <c r="CA255" s="378"/>
      <c r="CB255" s="378"/>
      <c r="CC255" s="378"/>
      <c r="CD255" s="378"/>
      <c r="CE255" s="378"/>
      <c r="CF255" s="378"/>
      <c r="CG255" s="378"/>
      <c r="CH255" s="378"/>
      <c r="CI255" s="378"/>
      <c r="CJ255" s="378"/>
      <c r="CK255" s="378"/>
      <c r="CL255" s="378"/>
      <c r="CM255" s="378"/>
      <c r="CN255" s="378"/>
      <c r="CO255" s="378"/>
      <c r="CP255" s="378"/>
      <c r="CQ255" s="378"/>
      <c r="CR255" s="378"/>
      <c r="CS255" s="378"/>
      <c r="CT255" s="378"/>
      <c r="CU255" s="378"/>
      <c r="CV255" s="378"/>
      <c r="CW255" s="378"/>
      <c r="CX255" s="378"/>
      <c r="CY255" s="378"/>
      <c r="CZ255" s="378"/>
      <c r="DA255" s="378"/>
      <c r="DB255" s="378"/>
      <c r="DC255" s="378"/>
      <c r="DD255" s="378"/>
    </row>
    <row r="256" spans="1:108">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c r="BC256" s="205"/>
      <c r="BD256" s="205"/>
      <c r="BE256" s="205"/>
      <c r="BF256" s="205"/>
      <c r="BG256" s="205"/>
      <c r="BH256" s="205"/>
      <c r="BI256" s="205"/>
      <c r="BJ256" s="205"/>
      <c r="BK256" s="205"/>
      <c r="BL256" s="205"/>
      <c r="BM256" s="205"/>
      <c r="BN256" s="205"/>
      <c r="BO256" s="205"/>
      <c r="BP256" s="205"/>
      <c r="BQ256" s="205"/>
      <c r="BR256" s="205"/>
      <c r="BS256" s="205"/>
      <c r="BT256" s="205"/>
      <c r="BU256" s="205"/>
      <c r="BV256" s="205"/>
      <c r="BW256" s="378"/>
      <c r="BX256" s="378"/>
      <c r="BY256" s="378"/>
      <c r="BZ256" s="378"/>
      <c r="CA256" s="378"/>
      <c r="CB256" s="378"/>
      <c r="CC256" s="378"/>
      <c r="CD256" s="378"/>
      <c r="CE256" s="378"/>
      <c r="CF256" s="378"/>
      <c r="CG256" s="378"/>
      <c r="CH256" s="378"/>
      <c r="CI256" s="378"/>
      <c r="CJ256" s="378"/>
      <c r="CK256" s="378"/>
      <c r="CL256" s="378"/>
      <c r="CM256" s="378"/>
      <c r="CN256" s="378"/>
      <c r="CO256" s="378"/>
      <c r="CP256" s="378"/>
      <c r="CQ256" s="378"/>
      <c r="CR256" s="378"/>
      <c r="CS256" s="378"/>
      <c r="CT256" s="378"/>
      <c r="CU256" s="378"/>
      <c r="CV256" s="378"/>
      <c r="CW256" s="378"/>
      <c r="CX256" s="378"/>
      <c r="CY256" s="378"/>
      <c r="CZ256" s="378"/>
      <c r="DA256" s="378"/>
      <c r="DB256" s="378"/>
      <c r="DC256" s="378"/>
      <c r="DD256" s="378"/>
    </row>
    <row r="257" spans="1:108">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c r="BC257" s="205"/>
      <c r="BD257" s="205"/>
      <c r="BE257" s="205"/>
      <c r="BF257" s="205"/>
      <c r="BG257" s="205"/>
      <c r="BH257" s="205"/>
      <c r="BI257" s="205"/>
      <c r="BJ257" s="205"/>
      <c r="BK257" s="205"/>
      <c r="BL257" s="205"/>
      <c r="BM257" s="205"/>
      <c r="BN257" s="205"/>
      <c r="BO257" s="205"/>
      <c r="BP257" s="205"/>
      <c r="BQ257" s="205"/>
      <c r="BR257" s="205"/>
      <c r="BS257" s="205"/>
      <c r="BT257" s="205"/>
      <c r="BU257" s="205"/>
      <c r="BV257" s="205"/>
      <c r="BW257" s="378"/>
      <c r="BX257" s="378"/>
      <c r="BY257" s="378"/>
      <c r="BZ257" s="378"/>
      <c r="CA257" s="378"/>
      <c r="CB257" s="378"/>
      <c r="CC257" s="378"/>
      <c r="CD257" s="378"/>
      <c r="CE257" s="378"/>
      <c r="CF257" s="378"/>
      <c r="CG257" s="378"/>
      <c r="CH257" s="378"/>
      <c r="CI257" s="378"/>
      <c r="CJ257" s="378"/>
      <c r="CK257" s="378"/>
      <c r="CL257" s="378"/>
      <c r="CM257" s="378"/>
      <c r="CN257" s="378"/>
      <c r="CO257" s="378"/>
      <c r="CP257" s="378"/>
      <c r="CQ257" s="378"/>
      <c r="CR257" s="378"/>
      <c r="CS257" s="378"/>
      <c r="CT257" s="378"/>
      <c r="CU257" s="378"/>
      <c r="CV257" s="378"/>
      <c r="CW257" s="378"/>
      <c r="CX257" s="378"/>
      <c r="CY257" s="378"/>
      <c r="CZ257" s="378"/>
      <c r="DA257" s="378"/>
      <c r="DB257" s="378"/>
      <c r="DC257" s="378"/>
      <c r="DD257" s="378"/>
    </row>
    <row r="258" spans="1:108">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c r="BC258" s="205"/>
      <c r="BD258" s="205"/>
      <c r="BE258" s="205"/>
      <c r="BF258" s="205"/>
      <c r="BG258" s="205"/>
      <c r="BH258" s="205"/>
      <c r="BI258" s="205"/>
      <c r="BJ258" s="205"/>
      <c r="BK258" s="205"/>
      <c r="BL258" s="205"/>
      <c r="BM258" s="205"/>
      <c r="BN258" s="205"/>
      <c r="BO258" s="205"/>
      <c r="BP258" s="205"/>
      <c r="BQ258" s="205"/>
      <c r="BR258" s="205"/>
      <c r="BS258" s="205"/>
      <c r="BT258" s="205"/>
      <c r="BU258" s="205"/>
      <c r="BV258" s="205"/>
      <c r="BW258" s="378"/>
      <c r="BX258" s="378"/>
      <c r="BY258" s="378"/>
      <c r="BZ258" s="378"/>
      <c r="CA258" s="378"/>
      <c r="CB258" s="378"/>
      <c r="CC258" s="378"/>
      <c r="CD258" s="378"/>
      <c r="CE258" s="378"/>
      <c r="CF258" s="378"/>
      <c r="CG258" s="378"/>
      <c r="CH258" s="378"/>
      <c r="CI258" s="378"/>
      <c r="CJ258" s="378"/>
      <c r="CK258" s="378"/>
      <c r="CL258" s="378"/>
      <c r="CM258" s="378"/>
      <c r="CN258" s="378"/>
      <c r="CO258" s="378"/>
      <c r="CP258" s="378"/>
      <c r="CQ258" s="378"/>
      <c r="CR258" s="378"/>
      <c r="CS258" s="378"/>
      <c r="CT258" s="378"/>
      <c r="CU258" s="378"/>
      <c r="CV258" s="378"/>
      <c r="CW258" s="378"/>
      <c r="CX258" s="378"/>
      <c r="CY258" s="378"/>
      <c r="CZ258" s="378"/>
      <c r="DA258" s="378"/>
      <c r="DB258" s="378"/>
      <c r="DC258" s="378"/>
      <c r="DD258" s="378"/>
    </row>
    <row r="259" spans="1:108">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c r="BC259" s="205"/>
      <c r="BD259" s="205"/>
      <c r="BE259" s="205"/>
      <c r="BF259" s="205"/>
      <c r="BG259" s="205"/>
      <c r="BH259" s="205"/>
      <c r="BI259" s="205"/>
      <c r="BJ259" s="205"/>
      <c r="BK259" s="205"/>
      <c r="BL259" s="205"/>
      <c r="BM259" s="205"/>
      <c r="BN259" s="205"/>
      <c r="BO259" s="205"/>
      <c r="BP259" s="205"/>
      <c r="BQ259" s="205"/>
      <c r="BR259" s="205"/>
      <c r="BS259" s="205"/>
      <c r="BT259" s="205"/>
      <c r="BU259" s="205"/>
      <c r="BV259" s="205"/>
      <c r="BW259" s="378"/>
      <c r="BX259" s="378"/>
      <c r="BY259" s="378"/>
      <c r="BZ259" s="378"/>
      <c r="CA259" s="378"/>
      <c r="CB259" s="378"/>
      <c r="CC259" s="378"/>
      <c r="CD259" s="378"/>
      <c r="CE259" s="378"/>
      <c r="CF259" s="378"/>
      <c r="CG259" s="378"/>
      <c r="CH259" s="378"/>
      <c r="CI259" s="378"/>
      <c r="CJ259" s="378"/>
      <c r="CK259" s="378"/>
      <c r="CL259" s="378"/>
      <c r="CM259" s="378"/>
      <c r="CN259" s="378"/>
      <c r="CO259" s="378"/>
      <c r="CP259" s="378"/>
      <c r="CQ259" s="378"/>
      <c r="CR259" s="378"/>
      <c r="CS259" s="378"/>
      <c r="CT259" s="378"/>
      <c r="CU259" s="378"/>
      <c r="CV259" s="378"/>
      <c r="CW259" s="378"/>
      <c r="CX259" s="378"/>
      <c r="CY259" s="378"/>
      <c r="CZ259" s="378"/>
      <c r="DA259" s="378"/>
      <c r="DB259" s="378"/>
      <c r="DC259" s="378"/>
      <c r="DD259" s="378"/>
    </row>
    <row r="260" spans="1:108">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c r="BC260" s="205"/>
      <c r="BD260" s="205"/>
      <c r="BE260" s="205"/>
      <c r="BF260" s="205"/>
      <c r="BG260" s="205"/>
      <c r="BH260" s="205"/>
      <c r="BI260" s="205"/>
      <c r="BJ260" s="205"/>
      <c r="BK260" s="205"/>
      <c r="BL260" s="205"/>
      <c r="BM260" s="205"/>
      <c r="BN260" s="205"/>
      <c r="BO260" s="205"/>
      <c r="BP260" s="205"/>
      <c r="BQ260" s="205"/>
      <c r="BR260" s="205"/>
      <c r="BS260" s="205"/>
      <c r="BT260" s="205"/>
      <c r="BU260" s="205"/>
      <c r="BV260" s="205"/>
      <c r="BW260" s="378"/>
      <c r="BX260" s="378"/>
      <c r="BY260" s="378"/>
      <c r="BZ260" s="378"/>
      <c r="CA260" s="378"/>
      <c r="CB260" s="378"/>
      <c r="CC260" s="378"/>
      <c r="CD260" s="378"/>
      <c r="CE260" s="378"/>
      <c r="CF260" s="378"/>
      <c r="CG260" s="378"/>
      <c r="CH260" s="378"/>
      <c r="CI260" s="378"/>
      <c r="CJ260" s="378"/>
      <c r="CK260" s="378"/>
      <c r="CL260" s="378"/>
      <c r="CM260" s="378"/>
      <c r="CN260" s="378"/>
      <c r="CO260" s="378"/>
      <c r="CP260" s="378"/>
      <c r="CQ260" s="378"/>
      <c r="CR260" s="378"/>
      <c r="CS260" s="378"/>
      <c r="CT260" s="378"/>
      <c r="CU260" s="378"/>
      <c r="CV260" s="378"/>
      <c r="CW260" s="378"/>
      <c r="CX260" s="378"/>
      <c r="CY260" s="378"/>
      <c r="CZ260" s="378"/>
      <c r="DA260" s="378"/>
      <c r="DB260" s="378"/>
      <c r="DC260" s="378"/>
      <c r="DD260" s="378"/>
    </row>
    <row r="261" spans="1:108">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c r="BC261" s="205"/>
      <c r="BD261" s="205"/>
      <c r="BE261" s="205"/>
      <c r="BF261" s="205"/>
      <c r="BG261" s="205"/>
      <c r="BH261" s="205"/>
      <c r="BI261" s="205"/>
      <c r="BJ261" s="205"/>
      <c r="BK261" s="205"/>
      <c r="BL261" s="205"/>
      <c r="BM261" s="205"/>
      <c r="BN261" s="205"/>
      <c r="BO261" s="205"/>
      <c r="BP261" s="205"/>
      <c r="BQ261" s="205"/>
      <c r="BR261" s="205"/>
      <c r="BS261" s="205"/>
      <c r="BT261" s="205"/>
      <c r="BU261" s="205"/>
      <c r="BV261" s="205"/>
      <c r="BW261" s="378"/>
      <c r="BX261" s="378"/>
      <c r="BY261" s="378"/>
      <c r="BZ261" s="378"/>
      <c r="CA261" s="378"/>
      <c r="CB261" s="378"/>
      <c r="CC261" s="378"/>
      <c r="CD261" s="378"/>
      <c r="CE261" s="378"/>
      <c r="CF261" s="378"/>
      <c r="CG261" s="378"/>
      <c r="CH261" s="378"/>
      <c r="CI261" s="378"/>
      <c r="CJ261" s="378"/>
      <c r="CK261" s="378"/>
      <c r="CL261" s="378"/>
      <c r="CM261" s="378"/>
      <c r="CN261" s="378"/>
      <c r="CO261" s="378"/>
      <c r="CP261" s="378"/>
      <c r="CQ261" s="378"/>
      <c r="CR261" s="378"/>
      <c r="CS261" s="378"/>
      <c r="CT261" s="378"/>
      <c r="CU261" s="378"/>
      <c r="CV261" s="378"/>
      <c r="CW261" s="378"/>
      <c r="CX261" s="378"/>
      <c r="CY261" s="378"/>
      <c r="CZ261" s="378"/>
      <c r="DA261" s="378"/>
      <c r="DB261" s="378"/>
      <c r="DC261" s="378"/>
      <c r="DD261" s="378"/>
    </row>
    <row r="262" spans="1:108">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c r="BC262" s="205"/>
      <c r="BD262" s="205"/>
      <c r="BE262" s="205"/>
      <c r="BF262" s="205"/>
      <c r="BG262" s="205"/>
      <c r="BH262" s="205"/>
      <c r="BI262" s="205"/>
      <c r="BJ262" s="205"/>
      <c r="BK262" s="205"/>
      <c r="BL262" s="205"/>
      <c r="BM262" s="205"/>
      <c r="BN262" s="205"/>
      <c r="BO262" s="205"/>
      <c r="BP262" s="205"/>
      <c r="BQ262" s="205"/>
      <c r="BR262" s="205"/>
      <c r="BS262" s="205"/>
      <c r="BT262" s="205"/>
      <c r="BU262" s="205"/>
      <c r="BV262" s="205"/>
      <c r="BW262" s="378"/>
      <c r="BX262" s="378"/>
      <c r="BY262" s="378"/>
      <c r="BZ262" s="378"/>
      <c r="CA262" s="378"/>
      <c r="CB262" s="378"/>
      <c r="CC262" s="378"/>
      <c r="CD262" s="378"/>
      <c r="CE262" s="378"/>
      <c r="CF262" s="378"/>
      <c r="CG262" s="378"/>
      <c r="CH262" s="378"/>
      <c r="CI262" s="378"/>
      <c r="CJ262" s="378"/>
      <c r="CK262" s="378"/>
      <c r="CL262" s="378"/>
      <c r="CM262" s="378"/>
      <c r="CN262" s="378"/>
      <c r="CO262" s="378"/>
      <c r="CP262" s="378"/>
      <c r="CQ262" s="378"/>
      <c r="CR262" s="378"/>
      <c r="CS262" s="378"/>
      <c r="CT262" s="378"/>
      <c r="CU262" s="378"/>
      <c r="CV262" s="378"/>
      <c r="CW262" s="378"/>
      <c r="CX262" s="378"/>
      <c r="CY262" s="378"/>
      <c r="CZ262" s="378"/>
      <c r="DA262" s="378"/>
      <c r="DB262" s="378"/>
      <c r="DC262" s="378"/>
      <c r="DD262" s="378"/>
    </row>
    <row r="263" spans="1:108">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05"/>
      <c r="BC263" s="205"/>
      <c r="BD263" s="205"/>
      <c r="BE263" s="205"/>
      <c r="BF263" s="205"/>
      <c r="BG263" s="205"/>
      <c r="BH263" s="205"/>
      <c r="BI263" s="205"/>
      <c r="BJ263" s="205"/>
      <c r="BK263" s="205"/>
      <c r="BL263" s="205"/>
      <c r="BM263" s="205"/>
      <c r="BN263" s="205"/>
      <c r="BO263" s="205"/>
      <c r="BP263" s="205"/>
      <c r="BQ263" s="205"/>
      <c r="BR263" s="205"/>
      <c r="BS263" s="205"/>
      <c r="BT263" s="205"/>
      <c r="BU263" s="205"/>
      <c r="BV263" s="205"/>
      <c r="BW263" s="378"/>
      <c r="BX263" s="378"/>
      <c r="BY263" s="378"/>
      <c r="BZ263" s="378"/>
      <c r="CA263" s="378"/>
      <c r="CB263" s="378"/>
      <c r="CC263" s="378"/>
      <c r="CD263" s="378"/>
      <c r="CE263" s="378"/>
      <c r="CF263" s="378"/>
      <c r="CG263" s="378"/>
      <c r="CH263" s="378"/>
      <c r="CI263" s="378"/>
      <c r="CJ263" s="378"/>
      <c r="CK263" s="378"/>
      <c r="CL263" s="378"/>
      <c r="CM263" s="378"/>
      <c r="CN263" s="378"/>
      <c r="CO263" s="378"/>
      <c r="CP263" s="378"/>
      <c r="CQ263" s="378"/>
      <c r="CR263" s="378"/>
      <c r="CS263" s="378"/>
      <c r="CT263" s="378"/>
      <c r="CU263" s="378"/>
      <c r="CV263" s="378"/>
      <c r="CW263" s="378"/>
      <c r="CX263" s="378"/>
      <c r="CY263" s="378"/>
      <c r="CZ263" s="378"/>
      <c r="DA263" s="378"/>
      <c r="DB263" s="378"/>
      <c r="DC263" s="378"/>
      <c r="DD263" s="378"/>
    </row>
    <row r="264" spans="1:108">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205"/>
      <c r="BT264" s="205"/>
      <c r="BU264" s="205"/>
      <c r="BV264" s="205"/>
      <c r="BW264" s="378"/>
      <c r="BX264" s="378"/>
      <c r="BY264" s="378"/>
      <c r="BZ264" s="378"/>
      <c r="CA264" s="378"/>
      <c r="CB264" s="378"/>
      <c r="CC264" s="378"/>
      <c r="CD264" s="378"/>
      <c r="CE264" s="378"/>
      <c r="CF264" s="378"/>
      <c r="CG264" s="378"/>
      <c r="CH264" s="378"/>
      <c r="CI264" s="378"/>
      <c r="CJ264" s="378"/>
      <c r="CK264" s="378"/>
      <c r="CL264" s="378"/>
      <c r="CM264" s="378"/>
      <c r="CN264" s="378"/>
      <c r="CO264" s="378"/>
      <c r="CP264" s="378"/>
      <c r="CQ264" s="378"/>
      <c r="CR264" s="378"/>
      <c r="CS264" s="378"/>
      <c r="CT264" s="378"/>
      <c r="CU264" s="378"/>
      <c r="CV264" s="378"/>
      <c r="CW264" s="378"/>
      <c r="CX264" s="378"/>
      <c r="CY264" s="378"/>
      <c r="CZ264" s="378"/>
      <c r="DA264" s="378"/>
      <c r="DB264" s="378"/>
      <c r="DC264" s="378"/>
      <c r="DD264" s="378"/>
    </row>
    <row r="265" spans="1:108">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05"/>
      <c r="BC265" s="205"/>
      <c r="BD265" s="205"/>
      <c r="BE265" s="205"/>
      <c r="BF265" s="205"/>
      <c r="BG265" s="205"/>
      <c r="BH265" s="205"/>
      <c r="BI265" s="205"/>
      <c r="BJ265" s="205"/>
      <c r="BK265" s="205"/>
      <c r="BL265" s="205"/>
      <c r="BM265" s="205"/>
      <c r="BN265" s="205"/>
      <c r="BO265" s="205"/>
      <c r="BP265" s="205"/>
      <c r="BQ265" s="205"/>
      <c r="BR265" s="205"/>
      <c r="BS265" s="205"/>
      <c r="BT265" s="205"/>
      <c r="BU265" s="205"/>
      <c r="BV265" s="205"/>
      <c r="BW265" s="378"/>
      <c r="BX265" s="378"/>
      <c r="BY265" s="378"/>
      <c r="BZ265" s="378"/>
      <c r="CA265" s="378"/>
      <c r="CB265" s="378"/>
      <c r="CC265" s="378"/>
      <c r="CD265" s="378"/>
      <c r="CE265" s="378"/>
      <c r="CF265" s="378"/>
      <c r="CG265" s="378"/>
      <c r="CH265" s="378"/>
      <c r="CI265" s="378"/>
      <c r="CJ265" s="378"/>
      <c r="CK265" s="378"/>
      <c r="CL265" s="378"/>
      <c r="CM265" s="378"/>
      <c r="CN265" s="378"/>
      <c r="CO265" s="378"/>
      <c r="CP265" s="378"/>
      <c r="CQ265" s="378"/>
      <c r="CR265" s="378"/>
      <c r="CS265" s="378"/>
      <c r="CT265" s="378"/>
      <c r="CU265" s="378"/>
      <c r="CV265" s="378"/>
      <c r="CW265" s="378"/>
      <c r="CX265" s="378"/>
      <c r="CY265" s="378"/>
      <c r="CZ265" s="378"/>
      <c r="DA265" s="378"/>
      <c r="DB265" s="378"/>
      <c r="DC265" s="378"/>
      <c r="DD265" s="378"/>
    </row>
    <row r="266" spans="1:108">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05"/>
      <c r="BC266" s="205"/>
      <c r="BD266" s="205"/>
      <c r="BE266" s="205"/>
      <c r="BF266" s="205"/>
      <c r="BG266" s="205"/>
      <c r="BH266" s="205"/>
      <c r="BI266" s="205"/>
      <c r="BJ266" s="205"/>
      <c r="BK266" s="205"/>
      <c r="BL266" s="205"/>
      <c r="BM266" s="205"/>
      <c r="BN266" s="205"/>
      <c r="BO266" s="205"/>
      <c r="BP266" s="205"/>
      <c r="BQ266" s="205"/>
      <c r="BR266" s="205"/>
      <c r="BS266" s="205"/>
      <c r="BT266" s="205"/>
      <c r="BU266" s="205"/>
      <c r="BV266" s="205"/>
      <c r="BW266" s="378"/>
      <c r="BX266" s="378"/>
      <c r="BY266" s="378"/>
      <c r="BZ266" s="378"/>
      <c r="CA266" s="378"/>
      <c r="CB266" s="378"/>
      <c r="CC266" s="378"/>
      <c r="CD266" s="378"/>
      <c r="CE266" s="378"/>
      <c r="CF266" s="378"/>
      <c r="CG266" s="378"/>
      <c r="CH266" s="378"/>
      <c r="CI266" s="378"/>
      <c r="CJ266" s="378"/>
      <c r="CK266" s="378"/>
      <c r="CL266" s="378"/>
      <c r="CM266" s="378"/>
      <c r="CN266" s="378"/>
      <c r="CO266" s="378"/>
      <c r="CP266" s="378"/>
      <c r="CQ266" s="378"/>
      <c r="CR266" s="378"/>
      <c r="CS266" s="378"/>
      <c r="CT266" s="378"/>
      <c r="CU266" s="378"/>
      <c r="CV266" s="378"/>
      <c r="CW266" s="378"/>
      <c r="CX266" s="378"/>
      <c r="CY266" s="378"/>
      <c r="CZ266" s="378"/>
      <c r="DA266" s="378"/>
      <c r="DB266" s="378"/>
      <c r="DC266" s="378"/>
      <c r="DD266" s="378"/>
    </row>
    <row r="267" spans="1:108">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05"/>
      <c r="BC267" s="205"/>
      <c r="BD267" s="205"/>
      <c r="BE267" s="205"/>
      <c r="BF267" s="205"/>
      <c r="BG267" s="205"/>
      <c r="BH267" s="205"/>
      <c r="BI267" s="205"/>
      <c r="BJ267" s="205"/>
      <c r="BK267" s="205"/>
      <c r="BL267" s="205"/>
      <c r="BM267" s="205"/>
      <c r="BN267" s="205"/>
      <c r="BO267" s="205"/>
      <c r="BP267" s="205"/>
      <c r="BQ267" s="205"/>
      <c r="BR267" s="205"/>
      <c r="BS267" s="205"/>
      <c r="BT267" s="205"/>
      <c r="BU267" s="205"/>
      <c r="BV267" s="205"/>
      <c r="BW267" s="378"/>
      <c r="BX267" s="378"/>
      <c r="BY267" s="378"/>
      <c r="BZ267" s="378"/>
      <c r="CA267" s="378"/>
      <c r="CB267" s="378"/>
      <c r="CC267" s="378"/>
      <c r="CD267" s="378"/>
      <c r="CE267" s="378"/>
      <c r="CF267" s="378"/>
      <c r="CG267" s="378"/>
      <c r="CH267" s="378"/>
      <c r="CI267" s="378"/>
      <c r="CJ267" s="378"/>
      <c r="CK267" s="378"/>
      <c r="CL267" s="378"/>
      <c r="CM267" s="378"/>
      <c r="CN267" s="378"/>
      <c r="CO267" s="378"/>
      <c r="CP267" s="378"/>
      <c r="CQ267" s="378"/>
      <c r="CR267" s="378"/>
      <c r="CS267" s="378"/>
      <c r="CT267" s="378"/>
      <c r="CU267" s="378"/>
      <c r="CV267" s="378"/>
      <c r="CW267" s="378"/>
      <c r="CX267" s="378"/>
      <c r="CY267" s="378"/>
      <c r="CZ267" s="378"/>
      <c r="DA267" s="378"/>
      <c r="DB267" s="378"/>
      <c r="DC267" s="378"/>
      <c r="DD267" s="378"/>
    </row>
    <row r="268" spans="1:108">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05"/>
      <c r="BC268" s="205"/>
      <c r="BD268" s="205"/>
      <c r="BE268" s="205"/>
      <c r="BF268" s="205"/>
      <c r="BG268" s="205"/>
      <c r="BH268" s="205"/>
      <c r="BI268" s="205"/>
      <c r="BJ268" s="205"/>
      <c r="BK268" s="205"/>
      <c r="BL268" s="205"/>
      <c r="BM268" s="205"/>
      <c r="BN268" s="205"/>
      <c r="BO268" s="205"/>
      <c r="BP268" s="205"/>
      <c r="BQ268" s="205"/>
      <c r="BR268" s="205"/>
      <c r="BS268" s="205"/>
      <c r="BT268" s="205"/>
      <c r="BU268" s="205"/>
      <c r="BV268" s="205"/>
      <c r="BW268" s="378"/>
      <c r="BX268" s="378"/>
      <c r="BY268" s="378"/>
      <c r="BZ268" s="378"/>
      <c r="CA268" s="378"/>
      <c r="CB268" s="378"/>
      <c r="CC268" s="378"/>
      <c r="CD268" s="378"/>
      <c r="CE268" s="378"/>
      <c r="CF268" s="378"/>
      <c r="CG268" s="378"/>
      <c r="CH268" s="378"/>
      <c r="CI268" s="378"/>
      <c r="CJ268" s="378"/>
      <c r="CK268" s="378"/>
      <c r="CL268" s="378"/>
      <c r="CM268" s="378"/>
      <c r="CN268" s="378"/>
      <c r="CO268" s="378"/>
      <c r="CP268" s="378"/>
      <c r="CQ268" s="378"/>
      <c r="CR268" s="378"/>
      <c r="CS268" s="378"/>
      <c r="CT268" s="378"/>
      <c r="CU268" s="378"/>
      <c r="CV268" s="378"/>
      <c r="CW268" s="378"/>
      <c r="CX268" s="378"/>
      <c r="CY268" s="378"/>
      <c r="CZ268" s="378"/>
      <c r="DA268" s="378"/>
      <c r="DB268" s="378"/>
      <c r="DC268" s="378"/>
      <c r="DD268" s="378"/>
    </row>
    <row r="269" spans="1:108">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c r="BC269" s="205"/>
      <c r="BD269" s="205"/>
      <c r="BE269" s="205"/>
      <c r="BF269" s="205"/>
      <c r="BG269" s="205"/>
      <c r="BH269" s="205"/>
      <c r="BI269" s="205"/>
      <c r="BJ269" s="205"/>
      <c r="BK269" s="205"/>
      <c r="BL269" s="205"/>
      <c r="BM269" s="205"/>
      <c r="BN269" s="205"/>
      <c r="BO269" s="205"/>
      <c r="BP269" s="205"/>
      <c r="BQ269" s="205"/>
      <c r="BR269" s="205"/>
      <c r="BS269" s="205"/>
      <c r="BT269" s="205"/>
      <c r="BU269" s="205"/>
      <c r="BV269" s="205"/>
      <c r="BW269" s="378"/>
      <c r="BX269" s="378"/>
      <c r="BY269" s="378"/>
      <c r="BZ269" s="378"/>
      <c r="CA269" s="378"/>
      <c r="CB269" s="378"/>
      <c r="CC269" s="378"/>
      <c r="CD269" s="378"/>
      <c r="CE269" s="378"/>
      <c r="CF269" s="378"/>
      <c r="CG269" s="378"/>
      <c r="CH269" s="378"/>
      <c r="CI269" s="378"/>
      <c r="CJ269" s="378"/>
      <c r="CK269" s="378"/>
      <c r="CL269" s="378"/>
      <c r="CM269" s="378"/>
      <c r="CN269" s="378"/>
      <c r="CO269" s="378"/>
      <c r="CP269" s="378"/>
      <c r="CQ269" s="378"/>
      <c r="CR269" s="378"/>
      <c r="CS269" s="378"/>
      <c r="CT269" s="378"/>
      <c r="CU269" s="378"/>
      <c r="CV269" s="378"/>
      <c r="CW269" s="378"/>
      <c r="CX269" s="378"/>
      <c r="CY269" s="378"/>
      <c r="CZ269" s="378"/>
      <c r="DA269" s="378"/>
      <c r="DB269" s="378"/>
      <c r="DC269" s="378"/>
      <c r="DD269" s="378"/>
    </row>
    <row r="270" spans="1:108">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05"/>
      <c r="BC270" s="205"/>
      <c r="BD270" s="205"/>
      <c r="BE270" s="205"/>
      <c r="BF270" s="205"/>
      <c r="BG270" s="205"/>
      <c r="BH270" s="205"/>
      <c r="BI270" s="205"/>
      <c r="BJ270" s="205"/>
      <c r="BK270" s="205"/>
      <c r="BL270" s="205"/>
      <c r="BM270" s="205"/>
      <c r="BN270" s="205"/>
      <c r="BO270" s="205"/>
      <c r="BP270" s="205"/>
      <c r="BQ270" s="205"/>
      <c r="BR270" s="205"/>
      <c r="BS270" s="205"/>
      <c r="BT270" s="205"/>
      <c r="BU270" s="205"/>
      <c r="BV270" s="205"/>
      <c r="BW270" s="378"/>
      <c r="BX270" s="378"/>
      <c r="BY270" s="378"/>
      <c r="BZ270" s="378"/>
      <c r="CA270" s="378"/>
      <c r="CB270" s="378"/>
      <c r="CC270" s="378"/>
      <c r="CD270" s="378"/>
      <c r="CE270" s="378"/>
      <c r="CF270" s="378"/>
      <c r="CG270" s="378"/>
      <c r="CH270" s="378"/>
      <c r="CI270" s="378"/>
      <c r="CJ270" s="378"/>
      <c r="CK270" s="378"/>
      <c r="CL270" s="378"/>
      <c r="CM270" s="378"/>
      <c r="CN270" s="378"/>
      <c r="CO270" s="378"/>
      <c r="CP270" s="378"/>
      <c r="CQ270" s="378"/>
      <c r="CR270" s="378"/>
      <c r="CS270" s="378"/>
      <c r="CT270" s="378"/>
      <c r="CU270" s="378"/>
      <c r="CV270" s="378"/>
      <c r="CW270" s="378"/>
      <c r="CX270" s="378"/>
      <c r="CY270" s="378"/>
      <c r="CZ270" s="378"/>
      <c r="DA270" s="378"/>
      <c r="DB270" s="378"/>
      <c r="DC270" s="378"/>
      <c r="DD270" s="378"/>
    </row>
    <row r="271" spans="1:108">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c r="BC271" s="205"/>
      <c r="BD271" s="205"/>
      <c r="BE271" s="205"/>
      <c r="BF271" s="205"/>
      <c r="BG271" s="205"/>
      <c r="BH271" s="205"/>
      <c r="BI271" s="205"/>
      <c r="BJ271" s="205"/>
      <c r="BK271" s="205"/>
      <c r="BL271" s="205"/>
      <c r="BM271" s="205"/>
      <c r="BN271" s="205"/>
      <c r="BO271" s="205"/>
      <c r="BP271" s="205"/>
      <c r="BQ271" s="205"/>
      <c r="BR271" s="205"/>
      <c r="BS271" s="205"/>
      <c r="BT271" s="205"/>
      <c r="BU271" s="205"/>
      <c r="BV271" s="205"/>
      <c r="BW271" s="378"/>
      <c r="BX271" s="378"/>
      <c r="BY271" s="378"/>
      <c r="BZ271" s="378"/>
      <c r="CA271" s="378"/>
      <c r="CB271" s="378"/>
      <c r="CC271" s="378"/>
      <c r="CD271" s="378"/>
      <c r="CE271" s="378"/>
      <c r="CF271" s="378"/>
      <c r="CG271" s="378"/>
      <c r="CH271" s="378"/>
      <c r="CI271" s="378"/>
      <c r="CJ271" s="378"/>
      <c r="CK271" s="378"/>
      <c r="CL271" s="378"/>
      <c r="CM271" s="378"/>
      <c r="CN271" s="378"/>
      <c r="CO271" s="378"/>
      <c r="CP271" s="378"/>
      <c r="CQ271" s="378"/>
      <c r="CR271" s="378"/>
      <c r="CS271" s="378"/>
      <c r="CT271" s="378"/>
      <c r="CU271" s="378"/>
      <c r="CV271" s="378"/>
      <c r="CW271" s="378"/>
      <c r="CX271" s="378"/>
      <c r="CY271" s="378"/>
      <c r="CZ271" s="378"/>
      <c r="DA271" s="378"/>
      <c r="DB271" s="378"/>
      <c r="DC271" s="378"/>
      <c r="DD271" s="378"/>
    </row>
    <row r="272" spans="1:108">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c r="BC272" s="205"/>
      <c r="BD272" s="205"/>
      <c r="BE272" s="205"/>
      <c r="BF272" s="205"/>
      <c r="BG272" s="205"/>
      <c r="BH272" s="205"/>
      <c r="BI272" s="205"/>
      <c r="BJ272" s="205"/>
      <c r="BK272" s="205"/>
      <c r="BL272" s="205"/>
      <c r="BM272" s="205"/>
      <c r="BN272" s="205"/>
      <c r="BO272" s="205"/>
      <c r="BP272" s="205"/>
      <c r="BQ272" s="205"/>
      <c r="BR272" s="205"/>
      <c r="BS272" s="205"/>
      <c r="BT272" s="205"/>
      <c r="BU272" s="205"/>
      <c r="BV272" s="205"/>
      <c r="BW272" s="378"/>
      <c r="BX272" s="378"/>
      <c r="BY272" s="378"/>
      <c r="BZ272" s="378"/>
      <c r="CA272" s="378"/>
      <c r="CB272" s="378"/>
      <c r="CC272" s="378"/>
      <c r="CD272" s="378"/>
      <c r="CE272" s="378"/>
      <c r="CF272" s="378"/>
      <c r="CG272" s="378"/>
      <c r="CH272" s="378"/>
      <c r="CI272" s="378"/>
      <c r="CJ272" s="378"/>
      <c r="CK272" s="378"/>
      <c r="CL272" s="378"/>
      <c r="CM272" s="378"/>
      <c r="CN272" s="378"/>
      <c r="CO272" s="378"/>
      <c r="CP272" s="378"/>
      <c r="CQ272" s="378"/>
      <c r="CR272" s="378"/>
      <c r="CS272" s="378"/>
      <c r="CT272" s="378"/>
      <c r="CU272" s="378"/>
      <c r="CV272" s="378"/>
      <c r="CW272" s="378"/>
      <c r="CX272" s="378"/>
      <c r="CY272" s="378"/>
      <c r="CZ272" s="378"/>
      <c r="DA272" s="378"/>
      <c r="DB272" s="378"/>
      <c r="DC272" s="378"/>
      <c r="DD272" s="378"/>
    </row>
    <row r="273" spans="1:108">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c r="BC273" s="205"/>
      <c r="BD273" s="205"/>
      <c r="BE273" s="205"/>
      <c r="BF273" s="205"/>
      <c r="BG273" s="205"/>
      <c r="BH273" s="205"/>
      <c r="BI273" s="205"/>
      <c r="BJ273" s="205"/>
      <c r="BK273" s="205"/>
      <c r="BL273" s="205"/>
      <c r="BM273" s="205"/>
      <c r="BN273" s="205"/>
      <c r="BO273" s="205"/>
      <c r="BP273" s="205"/>
      <c r="BQ273" s="205"/>
      <c r="BR273" s="205"/>
      <c r="BS273" s="205"/>
      <c r="BT273" s="205"/>
      <c r="BU273" s="205"/>
      <c r="BV273" s="205"/>
      <c r="BW273" s="378"/>
      <c r="BX273" s="378"/>
      <c r="BY273" s="378"/>
      <c r="BZ273" s="378"/>
      <c r="CA273" s="378"/>
      <c r="CB273" s="378"/>
      <c r="CC273" s="378"/>
      <c r="CD273" s="378"/>
      <c r="CE273" s="378"/>
      <c r="CF273" s="378"/>
      <c r="CG273" s="378"/>
      <c r="CH273" s="378"/>
      <c r="CI273" s="378"/>
      <c r="CJ273" s="378"/>
      <c r="CK273" s="378"/>
      <c r="CL273" s="378"/>
      <c r="CM273" s="378"/>
      <c r="CN273" s="378"/>
      <c r="CO273" s="378"/>
      <c r="CP273" s="378"/>
      <c r="CQ273" s="378"/>
      <c r="CR273" s="378"/>
      <c r="CS273" s="378"/>
      <c r="CT273" s="378"/>
      <c r="CU273" s="378"/>
      <c r="CV273" s="378"/>
      <c r="CW273" s="378"/>
      <c r="CX273" s="378"/>
      <c r="CY273" s="378"/>
      <c r="CZ273" s="378"/>
      <c r="DA273" s="378"/>
      <c r="DB273" s="378"/>
      <c r="DC273" s="378"/>
      <c r="DD273" s="378"/>
    </row>
    <row r="274" spans="1:108">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c r="BC274" s="205"/>
      <c r="BD274" s="205"/>
      <c r="BE274" s="205"/>
      <c r="BF274" s="205"/>
      <c r="BG274" s="205"/>
      <c r="BH274" s="205"/>
      <c r="BI274" s="205"/>
      <c r="BJ274" s="205"/>
      <c r="BK274" s="205"/>
      <c r="BL274" s="205"/>
      <c r="BM274" s="205"/>
      <c r="BN274" s="205"/>
      <c r="BO274" s="205"/>
      <c r="BP274" s="205"/>
      <c r="BQ274" s="205"/>
      <c r="BR274" s="205"/>
      <c r="BS274" s="205"/>
      <c r="BT274" s="205"/>
      <c r="BU274" s="205"/>
      <c r="BV274" s="205"/>
      <c r="BW274" s="378"/>
      <c r="BX274" s="378"/>
      <c r="BY274" s="378"/>
      <c r="BZ274" s="378"/>
      <c r="CA274" s="378"/>
      <c r="CB274" s="378"/>
      <c r="CC274" s="378"/>
      <c r="CD274" s="378"/>
      <c r="CE274" s="378"/>
      <c r="CF274" s="378"/>
      <c r="CG274" s="378"/>
      <c r="CH274" s="378"/>
      <c r="CI274" s="378"/>
      <c r="CJ274" s="378"/>
      <c r="CK274" s="378"/>
      <c r="CL274" s="378"/>
      <c r="CM274" s="378"/>
      <c r="CN274" s="378"/>
      <c r="CO274" s="378"/>
      <c r="CP274" s="378"/>
      <c r="CQ274" s="378"/>
      <c r="CR274" s="378"/>
      <c r="CS274" s="378"/>
      <c r="CT274" s="378"/>
      <c r="CU274" s="378"/>
      <c r="CV274" s="378"/>
      <c r="CW274" s="378"/>
      <c r="CX274" s="378"/>
      <c r="CY274" s="378"/>
      <c r="CZ274" s="378"/>
      <c r="DA274" s="378"/>
      <c r="DB274" s="378"/>
      <c r="DC274" s="378"/>
      <c r="DD274" s="378"/>
    </row>
    <row r="275" spans="1:108">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05"/>
      <c r="BC275" s="205"/>
      <c r="BD275" s="205"/>
      <c r="BE275" s="205"/>
      <c r="BF275" s="205"/>
      <c r="BG275" s="205"/>
      <c r="BH275" s="205"/>
      <c r="BI275" s="205"/>
      <c r="BJ275" s="205"/>
      <c r="BK275" s="205"/>
      <c r="BL275" s="205"/>
      <c r="BM275" s="205"/>
      <c r="BN275" s="205"/>
      <c r="BO275" s="205"/>
      <c r="BP275" s="205"/>
      <c r="BQ275" s="205"/>
      <c r="BR275" s="205"/>
      <c r="BS275" s="205"/>
      <c r="BT275" s="205"/>
      <c r="BU275" s="205"/>
      <c r="BV275" s="205"/>
      <c r="BW275" s="378"/>
      <c r="BX275" s="378"/>
      <c r="BY275" s="378"/>
      <c r="BZ275" s="378"/>
      <c r="CA275" s="378"/>
      <c r="CB275" s="378"/>
      <c r="CC275" s="378"/>
      <c r="CD275" s="378"/>
      <c r="CE275" s="378"/>
      <c r="CF275" s="378"/>
      <c r="CG275" s="378"/>
      <c r="CH275" s="378"/>
      <c r="CI275" s="378"/>
      <c r="CJ275" s="378"/>
      <c r="CK275" s="378"/>
      <c r="CL275" s="378"/>
      <c r="CM275" s="378"/>
      <c r="CN275" s="378"/>
      <c r="CO275" s="378"/>
      <c r="CP275" s="378"/>
      <c r="CQ275" s="378"/>
      <c r="CR275" s="378"/>
      <c r="CS275" s="378"/>
      <c r="CT275" s="378"/>
      <c r="CU275" s="378"/>
      <c r="CV275" s="378"/>
      <c r="CW275" s="378"/>
      <c r="CX275" s="378"/>
      <c r="CY275" s="378"/>
      <c r="CZ275" s="378"/>
      <c r="DA275" s="378"/>
      <c r="DB275" s="378"/>
      <c r="DC275" s="378"/>
      <c r="DD275" s="378"/>
    </row>
    <row r="276" spans="1:108">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05"/>
      <c r="BC276" s="205"/>
      <c r="BD276" s="205"/>
      <c r="BE276" s="205"/>
      <c r="BF276" s="205"/>
      <c r="BG276" s="205"/>
      <c r="BH276" s="205"/>
      <c r="BI276" s="205"/>
      <c r="BJ276" s="205"/>
      <c r="BK276" s="205"/>
      <c r="BL276" s="205"/>
      <c r="BM276" s="205"/>
      <c r="BN276" s="205"/>
      <c r="BO276" s="205"/>
      <c r="BP276" s="205"/>
      <c r="BQ276" s="205"/>
      <c r="BR276" s="205"/>
      <c r="BS276" s="205"/>
      <c r="BT276" s="205"/>
      <c r="BU276" s="205"/>
      <c r="BV276" s="205"/>
      <c r="BW276" s="378"/>
      <c r="BX276" s="378"/>
      <c r="BY276" s="378"/>
      <c r="BZ276" s="378"/>
      <c r="CA276" s="378"/>
      <c r="CB276" s="378"/>
      <c r="CC276" s="378"/>
      <c r="CD276" s="378"/>
      <c r="CE276" s="378"/>
      <c r="CF276" s="378"/>
      <c r="CG276" s="378"/>
      <c r="CH276" s="378"/>
      <c r="CI276" s="378"/>
      <c r="CJ276" s="378"/>
      <c r="CK276" s="378"/>
      <c r="CL276" s="378"/>
      <c r="CM276" s="378"/>
      <c r="CN276" s="378"/>
      <c r="CO276" s="378"/>
      <c r="CP276" s="378"/>
      <c r="CQ276" s="378"/>
      <c r="CR276" s="378"/>
      <c r="CS276" s="378"/>
      <c r="CT276" s="378"/>
      <c r="CU276" s="378"/>
      <c r="CV276" s="378"/>
      <c r="CW276" s="378"/>
      <c r="CX276" s="378"/>
      <c r="CY276" s="378"/>
      <c r="CZ276" s="378"/>
      <c r="DA276" s="378"/>
      <c r="DB276" s="378"/>
      <c r="DC276" s="378"/>
      <c r="DD276" s="378"/>
    </row>
    <row r="277" spans="1:108">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c r="BM277" s="205"/>
      <c r="BN277" s="205"/>
      <c r="BO277" s="205"/>
      <c r="BP277" s="205"/>
      <c r="BQ277" s="205"/>
      <c r="BR277" s="205"/>
      <c r="BS277" s="205"/>
      <c r="BT277" s="205"/>
      <c r="BU277" s="205"/>
      <c r="BV277" s="205"/>
      <c r="BW277" s="378"/>
      <c r="BX277" s="378"/>
      <c r="BY277" s="378"/>
      <c r="BZ277" s="378"/>
      <c r="CA277" s="378"/>
      <c r="CB277" s="378"/>
      <c r="CC277" s="378"/>
      <c r="CD277" s="378"/>
      <c r="CE277" s="378"/>
      <c r="CF277" s="378"/>
      <c r="CG277" s="378"/>
      <c r="CH277" s="378"/>
      <c r="CI277" s="378"/>
      <c r="CJ277" s="378"/>
      <c r="CK277" s="378"/>
      <c r="CL277" s="378"/>
      <c r="CM277" s="378"/>
      <c r="CN277" s="378"/>
      <c r="CO277" s="378"/>
      <c r="CP277" s="378"/>
      <c r="CQ277" s="378"/>
      <c r="CR277" s="378"/>
      <c r="CS277" s="378"/>
      <c r="CT277" s="378"/>
      <c r="CU277" s="378"/>
      <c r="CV277" s="378"/>
      <c r="CW277" s="378"/>
      <c r="CX277" s="378"/>
      <c r="CY277" s="378"/>
      <c r="CZ277" s="378"/>
      <c r="DA277" s="378"/>
      <c r="DB277" s="378"/>
      <c r="DC277" s="378"/>
      <c r="DD277" s="378"/>
    </row>
    <row r="278" spans="1:108">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c r="BC278" s="205"/>
      <c r="BD278" s="205"/>
      <c r="BE278" s="205"/>
      <c r="BF278" s="205"/>
      <c r="BG278" s="205"/>
      <c r="BH278" s="205"/>
      <c r="BI278" s="205"/>
      <c r="BJ278" s="205"/>
      <c r="BK278" s="205"/>
      <c r="BL278" s="205"/>
      <c r="BM278" s="205"/>
      <c r="BN278" s="205"/>
      <c r="BO278" s="205"/>
      <c r="BP278" s="205"/>
      <c r="BQ278" s="205"/>
      <c r="BR278" s="205"/>
      <c r="BS278" s="205"/>
      <c r="BT278" s="205"/>
      <c r="BU278" s="205"/>
      <c r="BV278" s="205"/>
      <c r="BW278" s="378"/>
      <c r="BX278" s="378"/>
      <c r="BY278" s="378"/>
      <c r="BZ278" s="378"/>
      <c r="CA278" s="378"/>
      <c r="CB278" s="378"/>
      <c r="CC278" s="378"/>
      <c r="CD278" s="378"/>
      <c r="CE278" s="378"/>
      <c r="CF278" s="378"/>
      <c r="CG278" s="378"/>
      <c r="CH278" s="378"/>
      <c r="CI278" s="378"/>
      <c r="CJ278" s="378"/>
      <c r="CK278" s="378"/>
      <c r="CL278" s="378"/>
      <c r="CM278" s="378"/>
      <c r="CN278" s="378"/>
      <c r="CO278" s="378"/>
      <c r="CP278" s="378"/>
      <c r="CQ278" s="378"/>
      <c r="CR278" s="378"/>
      <c r="CS278" s="378"/>
      <c r="CT278" s="378"/>
      <c r="CU278" s="378"/>
      <c r="CV278" s="378"/>
      <c r="CW278" s="378"/>
      <c r="CX278" s="378"/>
      <c r="CY278" s="378"/>
      <c r="CZ278" s="378"/>
      <c r="DA278" s="378"/>
      <c r="DB278" s="378"/>
      <c r="DC278" s="378"/>
      <c r="DD278" s="378"/>
    </row>
    <row r="279" spans="1:108">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c r="BC279" s="205"/>
      <c r="BD279" s="205"/>
      <c r="BE279" s="205"/>
      <c r="BF279" s="205"/>
      <c r="BG279" s="205"/>
      <c r="BH279" s="205"/>
      <c r="BI279" s="205"/>
      <c r="BJ279" s="205"/>
      <c r="BK279" s="205"/>
      <c r="BL279" s="205"/>
      <c r="BM279" s="205"/>
      <c r="BN279" s="205"/>
      <c r="BO279" s="205"/>
      <c r="BP279" s="205"/>
      <c r="BQ279" s="205"/>
      <c r="BR279" s="205"/>
      <c r="BS279" s="205"/>
      <c r="BT279" s="205"/>
      <c r="BU279" s="205"/>
      <c r="BV279" s="205"/>
      <c r="BW279" s="378"/>
      <c r="BX279" s="378"/>
      <c r="BY279" s="378"/>
      <c r="BZ279" s="378"/>
      <c r="CA279" s="378"/>
      <c r="CB279" s="378"/>
      <c r="CC279" s="378"/>
      <c r="CD279" s="378"/>
      <c r="CE279" s="378"/>
      <c r="CF279" s="378"/>
      <c r="CG279" s="378"/>
      <c r="CH279" s="378"/>
      <c r="CI279" s="378"/>
      <c r="CJ279" s="378"/>
      <c r="CK279" s="378"/>
      <c r="CL279" s="378"/>
      <c r="CM279" s="378"/>
      <c r="CN279" s="378"/>
      <c r="CO279" s="378"/>
      <c r="CP279" s="378"/>
      <c r="CQ279" s="378"/>
      <c r="CR279" s="378"/>
      <c r="CS279" s="378"/>
      <c r="CT279" s="378"/>
      <c r="CU279" s="378"/>
      <c r="CV279" s="378"/>
      <c r="CW279" s="378"/>
      <c r="CX279" s="378"/>
      <c r="CY279" s="378"/>
      <c r="CZ279" s="378"/>
      <c r="DA279" s="378"/>
      <c r="DB279" s="378"/>
      <c r="DC279" s="378"/>
      <c r="DD279" s="378"/>
    </row>
    <row r="280" spans="1:108">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c r="BI280" s="205"/>
      <c r="BJ280" s="205"/>
      <c r="BK280" s="205"/>
      <c r="BL280" s="205"/>
      <c r="BM280" s="205"/>
      <c r="BN280" s="205"/>
      <c r="BO280" s="205"/>
      <c r="BP280" s="205"/>
      <c r="BQ280" s="205"/>
      <c r="BR280" s="205"/>
      <c r="BS280" s="205"/>
      <c r="BT280" s="205"/>
      <c r="BU280" s="205"/>
      <c r="BV280" s="205"/>
      <c r="BW280" s="378"/>
      <c r="BX280" s="378"/>
      <c r="BY280" s="378"/>
      <c r="BZ280" s="378"/>
      <c r="CA280" s="378"/>
      <c r="CB280" s="378"/>
      <c r="CC280" s="378"/>
      <c r="CD280" s="378"/>
      <c r="CE280" s="378"/>
      <c r="CF280" s="378"/>
      <c r="CG280" s="378"/>
      <c r="CH280" s="378"/>
      <c r="CI280" s="378"/>
      <c r="CJ280" s="378"/>
      <c r="CK280" s="378"/>
      <c r="CL280" s="378"/>
      <c r="CM280" s="378"/>
      <c r="CN280" s="378"/>
      <c r="CO280" s="378"/>
      <c r="CP280" s="378"/>
      <c r="CQ280" s="378"/>
      <c r="CR280" s="378"/>
      <c r="CS280" s="378"/>
      <c r="CT280" s="378"/>
      <c r="CU280" s="378"/>
      <c r="CV280" s="378"/>
      <c r="CW280" s="378"/>
      <c r="CX280" s="378"/>
      <c r="CY280" s="378"/>
      <c r="CZ280" s="378"/>
      <c r="DA280" s="378"/>
      <c r="DB280" s="378"/>
      <c r="DC280" s="378"/>
      <c r="DD280" s="378"/>
    </row>
    <row r="281" spans="1:108">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c r="BC281" s="205"/>
      <c r="BD281" s="205"/>
      <c r="BE281" s="205"/>
      <c r="BF281" s="205"/>
      <c r="BG281" s="205"/>
      <c r="BH281" s="205"/>
      <c r="BI281" s="205"/>
      <c r="BJ281" s="205"/>
      <c r="BK281" s="205"/>
      <c r="BL281" s="205"/>
      <c r="BM281" s="205"/>
      <c r="BN281" s="205"/>
      <c r="BO281" s="205"/>
      <c r="BP281" s="205"/>
      <c r="BQ281" s="205"/>
      <c r="BR281" s="205"/>
      <c r="BS281" s="205"/>
      <c r="BT281" s="205"/>
      <c r="BU281" s="205"/>
      <c r="BV281" s="205"/>
      <c r="BW281" s="378"/>
      <c r="BX281" s="378"/>
      <c r="BY281" s="378"/>
      <c r="BZ281" s="378"/>
      <c r="CA281" s="378"/>
      <c r="CB281" s="378"/>
      <c r="CC281" s="378"/>
      <c r="CD281" s="378"/>
      <c r="CE281" s="378"/>
      <c r="CF281" s="378"/>
      <c r="CG281" s="378"/>
      <c r="CH281" s="378"/>
      <c r="CI281" s="378"/>
      <c r="CJ281" s="378"/>
      <c r="CK281" s="378"/>
      <c r="CL281" s="378"/>
      <c r="CM281" s="378"/>
      <c r="CN281" s="378"/>
      <c r="CO281" s="378"/>
      <c r="CP281" s="378"/>
      <c r="CQ281" s="378"/>
      <c r="CR281" s="378"/>
      <c r="CS281" s="378"/>
      <c r="CT281" s="378"/>
      <c r="CU281" s="378"/>
      <c r="CV281" s="378"/>
      <c r="CW281" s="378"/>
      <c r="CX281" s="378"/>
      <c r="CY281" s="378"/>
      <c r="CZ281" s="378"/>
      <c r="DA281" s="378"/>
      <c r="DB281" s="378"/>
      <c r="DC281" s="378"/>
      <c r="DD281" s="378"/>
    </row>
    <row r="282" spans="1:108">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c r="BC282" s="205"/>
      <c r="BD282" s="205"/>
      <c r="BE282" s="205"/>
      <c r="BF282" s="205"/>
      <c r="BG282" s="205"/>
      <c r="BH282" s="205"/>
      <c r="BI282" s="205"/>
      <c r="BJ282" s="205"/>
      <c r="BK282" s="205"/>
      <c r="BL282" s="205"/>
      <c r="BM282" s="205"/>
      <c r="BN282" s="205"/>
      <c r="BO282" s="205"/>
      <c r="BP282" s="205"/>
      <c r="BQ282" s="205"/>
      <c r="BR282" s="205"/>
      <c r="BS282" s="205"/>
      <c r="BT282" s="205"/>
      <c r="BU282" s="205"/>
      <c r="BV282" s="205"/>
      <c r="BW282" s="378"/>
      <c r="BX282" s="378"/>
      <c r="BY282" s="378"/>
      <c r="BZ282" s="378"/>
      <c r="CA282" s="378"/>
      <c r="CB282" s="378"/>
      <c r="CC282" s="378"/>
      <c r="CD282" s="378"/>
      <c r="CE282" s="378"/>
      <c r="CF282" s="378"/>
      <c r="CG282" s="378"/>
      <c r="CH282" s="378"/>
      <c r="CI282" s="378"/>
      <c r="CJ282" s="378"/>
      <c r="CK282" s="378"/>
      <c r="CL282" s="378"/>
      <c r="CM282" s="378"/>
      <c r="CN282" s="378"/>
      <c r="CO282" s="378"/>
      <c r="CP282" s="378"/>
      <c r="CQ282" s="378"/>
      <c r="CR282" s="378"/>
      <c r="CS282" s="378"/>
      <c r="CT282" s="378"/>
      <c r="CU282" s="378"/>
      <c r="CV282" s="378"/>
      <c r="CW282" s="378"/>
      <c r="CX282" s="378"/>
      <c r="CY282" s="378"/>
      <c r="CZ282" s="378"/>
      <c r="DA282" s="378"/>
      <c r="DB282" s="378"/>
      <c r="DC282" s="378"/>
      <c r="DD282" s="378"/>
    </row>
    <row r="283" spans="1:108">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c r="BC283" s="205"/>
      <c r="BD283" s="205"/>
      <c r="BE283" s="205"/>
      <c r="BF283" s="205"/>
      <c r="BG283" s="205"/>
      <c r="BH283" s="205"/>
      <c r="BI283" s="205"/>
      <c r="BJ283" s="205"/>
      <c r="BK283" s="205"/>
      <c r="BL283" s="205"/>
      <c r="BM283" s="205"/>
      <c r="BN283" s="205"/>
      <c r="BO283" s="205"/>
      <c r="BP283" s="205"/>
      <c r="BQ283" s="205"/>
      <c r="BR283" s="205"/>
      <c r="BS283" s="205"/>
      <c r="BT283" s="205"/>
      <c r="BU283" s="205"/>
      <c r="BV283" s="205"/>
      <c r="BW283" s="378"/>
      <c r="BX283" s="378"/>
      <c r="BY283" s="378"/>
      <c r="BZ283" s="378"/>
      <c r="CA283" s="378"/>
      <c r="CB283" s="378"/>
      <c r="CC283" s="378"/>
      <c r="CD283" s="378"/>
      <c r="CE283" s="378"/>
      <c r="CF283" s="378"/>
      <c r="CG283" s="378"/>
      <c r="CH283" s="378"/>
      <c r="CI283" s="378"/>
      <c r="CJ283" s="378"/>
      <c r="CK283" s="378"/>
      <c r="CL283" s="378"/>
      <c r="CM283" s="378"/>
      <c r="CN283" s="378"/>
      <c r="CO283" s="378"/>
      <c r="CP283" s="378"/>
      <c r="CQ283" s="378"/>
      <c r="CR283" s="378"/>
      <c r="CS283" s="378"/>
      <c r="CT283" s="378"/>
      <c r="CU283" s="378"/>
      <c r="CV283" s="378"/>
      <c r="CW283" s="378"/>
      <c r="CX283" s="378"/>
      <c r="CY283" s="378"/>
      <c r="CZ283" s="378"/>
      <c r="DA283" s="378"/>
      <c r="DB283" s="378"/>
      <c r="DC283" s="378"/>
      <c r="DD283" s="378"/>
    </row>
    <row r="284" spans="1:108">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c r="BC284" s="205"/>
      <c r="BD284" s="205"/>
      <c r="BE284" s="205"/>
      <c r="BF284" s="205"/>
      <c r="BG284" s="205"/>
      <c r="BH284" s="205"/>
      <c r="BI284" s="205"/>
      <c r="BJ284" s="205"/>
      <c r="BK284" s="205"/>
      <c r="BL284" s="205"/>
      <c r="BM284" s="205"/>
      <c r="BN284" s="205"/>
      <c r="BO284" s="205"/>
      <c r="BP284" s="205"/>
      <c r="BQ284" s="205"/>
      <c r="BR284" s="205"/>
      <c r="BS284" s="205"/>
      <c r="BT284" s="205"/>
      <c r="BU284" s="205"/>
      <c r="BV284" s="205"/>
      <c r="BW284" s="378"/>
      <c r="BX284" s="378"/>
      <c r="BY284" s="378"/>
      <c r="BZ284" s="378"/>
      <c r="CA284" s="378"/>
      <c r="CB284" s="378"/>
      <c r="CC284" s="378"/>
      <c r="CD284" s="378"/>
      <c r="CE284" s="378"/>
      <c r="CF284" s="378"/>
      <c r="CG284" s="378"/>
      <c r="CH284" s="378"/>
      <c r="CI284" s="378"/>
      <c r="CJ284" s="378"/>
      <c r="CK284" s="378"/>
      <c r="CL284" s="378"/>
      <c r="CM284" s="378"/>
      <c r="CN284" s="378"/>
      <c r="CO284" s="378"/>
      <c r="CP284" s="378"/>
      <c r="CQ284" s="378"/>
      <c r="CR284" s="378"/>
      <c r="CS284" s="378"/>
      <c r="CT284" s="378"/>
      <c r="CU284" s="378"/>
      <c r="CV284" s="378"/>
      <c r="CW284" s="378"/>
      <c r="CX284" s="378"/>
      <c r="CY284" s="378"/>
      <c r="CZ284" s="378"/>
      <c r="DA284" s="378"/>
      <c r="DB284" s="378"/>
      <c r="DC284" s="378"/>
      <c r="DD284" s="378"/>
    </row>
    <row r="285" spans="1:108">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c r="BC285" s="205"/>
      <c r="BD285" s="205"/>
      <c r="BE285" s="205"/>
      <c r="BF285" s="205"/>
      <c r="BG285" s="205"/>
      <c r="BH285" s="205"/>
      <c r="BI285" s="205"/>
      <c r="BJ285" s="205"/>
      <c r="BK285" s="205"/>
      <c r="BL285" s="205"/>
      <c r="BM285" s="205"/>
      <c r="BN285" s="205"/>
      <c r="BO285" s="205"/>
      <c r="BP285" s="205"/>
      <c r="BQ285" s="205"/>
      <c r="BR285" s="205"/>
      <c r="BS285" s="205"/>
      <c r="BT285" s="205"/>
      <c r="BU285" s="205"/>
      <c r="BV285" s="205"/>
      <c r="BW285" s="378"/>
      <c r="BX285" s="378"/>
      <c r="BY285" s="378"/>
      <c r="BZ285" s="378"/>
      <c r="CA285" s="378"/>
      <c r="CB285" s="378"/>
      <c r="CC285" s="378"/>
      <c r="CD285" s="378"/>
      <c r="CE285" s="378"/>
      <c r="CF285" s="378"/>
      <c r="CG285" s="378"/>
      <c r="CH285" s="378"/>
      <c r="CI285" s="378"/>
      <c r="CJ285" s="378"/>
      <c r="CK285" s="378"/>
      <c r="CL285" s="378"/>
      <c r="CM285" s="378"/>
      <c r="CN285" s="378"/>
      <c r="CO285" s="378"/>
      <c r="CP285" s="378"/>
      <c r="CQ285" s="378"/>
      <c r="CR285" s="378"/>
      <c r="CS285" s="378"/>
      <c r="CT285" s="378"/>
      <c r="CU285" s="378"/>
      <c r="CV285" s="378"/>
      <c r="CW285" s="378"/>
      <c r="CX285" s="378"/>
      <c r="CY285" s="378"/>
      <c r="CZ285" s="378"/>
      <c r="DA285" s="378"/>
      <c r="DB285" s="378"/>
      <c r="DC285" s="378"/>
      <c r="DD285" s="378"/>
    </row>
    <row r="286" spans="1:108">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c r="BG286" s="205"/>
      <c r="BH286" s="205"/>
      <c r="BI286" s="205"/>
      <c r="BJ286" s="205"/>
      <c r="BK286" s="205"/>
      <c r="BL286" s="205"/>
      <c r="BM286" s="205"/>
      <c r="BN286" s="205"/>
      <c r="BO286" s="205"/>
      <c r="BP286" s="205"/>
      <c r="BQ286" s="205"/>
      <c r="BR286" s="205"/>
      <c r="BS286" s="205"/>
      <c r="BT286" s="205"/>
      <c r="BU286" s="205"/>
      <c r="BV286" s="205"/>
      <c r="BW286" s="378"/>
      <c r="BX286" s="378"/>
      <c r="BY286" s="378"/>
      <c r="BZ286" s="378"/>
      <c r="CA286" s="378"/>
      <c r="CB286" s="378"/>
      <c r="CC286" s="378"/>
      <c r="CD286" s="378"/>
      <c r="CE286" s="378"/>
      <c r="CF286" s="378"/>
      <c r="CG286" s="378"/>
      <c r="CH286" s="378"/>
      <c r="CI286" s="378"/>
      <c r="CJ286" s="378"/>
      <c r="CK286" s="378"/>
      <c r="CL286" s="378"/>
      <c r="CM286" s="378"/>
      <c r="CN286" s="378"/>
      <c r="CO286" s="378"/>
      <c r="CP286" s="378"/>
      <c r="CQ286" s="378"/>
      <c r="CR286" s="378"/>
      <c r="CS286" s="378"/>
      <c r="CT286" s="378"/>
      <c r="CU286" s="378"/>
      <c r="CV286" s="378"/>
      <c r="CW286" s="378"/>
      <c r="CX286" s="378"/>
      <c r="CY286" s="378"/>
      <c r="CZ286" s="378"/>
      <c r="DA286" s="378"/>
      <c r="DB286" s="378"/>
      <c r="DC286" s="378"/>
      <c r="DD286" s="378"/>
    </row>
    <row r="287" spans="1:108">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c r="BC287" s="205"/>
      <c r="BD287" s="205"/>
      <c r="BE287" s="205"/>
      <c r="BF287" s="205"/>
      <c r="BG287" s="205"/>
      <c r="BH287" s="205"/>
      <c r="BI287" s="205"/>
      <c r="BJ287" s="205"/>
      <c r="BK287" s="205"/>
      <c r="BL287" s="205"/>
      <c r="BM287" s="205"/>
      <c r="BN287" s="205"/>
      <c r="BO287" s="205"/>
      <c r="BP287" s="205"/>
      <c r="BQ287" s="205"/>
      <c r="BR287" s="205"/>
      <c r="BS287" s="205"/>
      <c r="BT287" s="205"/>
      <c r="BU287" s="205"/>
      <c r="BV287" s="205"/>
      <c r="BW287" s="378"/>
      <c r="BX287" s="378"/>
      <c r="BY287" s="378"/>
      <c r="BZ287" s="378"/>
      <c r="CA287" s="378"/>
      <c r="CB287" s="378"/>
      <c r="CC287" s="378"/>
      <c r="CD287" s="378"/>
      <c r="CE287" s="378"/>
      <c r="CF287" s="378"/>
      <c r="CG287" s="378"/>
      <c r="CH287" s="378"/>
      <c r="CI287" s="378"/>
      <c r="CJ287" s="378"/>
      <c r="CK287" s="378"/>
      <c r="CL287" s="378"/>
      <c r="CM287" s="378"/>
      <c r="CN287" s="378"/>
      <c r="CO287" s="378"/>
      <c r="CP287" s="378"/>
      <c r="CQ287" s="378"/>
      <c r="CR287" s="378"/>
      <c r="CS287" s="378"/>
      <c r="CT287" s="378"/>
      <c r="CU287" s="378"/>
      <c r="CV287" s="378"/>
      <c r="CW287" s="378"/>
      <c r="CX287" s="378"/>
      <c r="CY287" s="378"/>
      <c r="CZ287" s="378"/>
      <c r="DA287" s="378"/>
      <c r="DB287" s="378"/>
      <c r="DC287" s="378"/>
      <c r="DD287" s="378"/>
    </row>
    <row r="288" spans="1:108">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c r="BC288" s="205"/>
      <c r="BD288" s="205"/>
      <c r="BE288" s="205"/>
      <c r="BF288" s="205"/>
      <c r="BG288" s="205"/>
      <c r="BH288" s="205"/>
      <c r="BI288" s="205"/>
      <c r="BJ288" s="205"/>
      <c r="BK288" s="205"/>
      <c r="BL288" s="205"/>
      <c r="BM288" s="205"/>
      <c r="BN288" s="205"/>
      <c r="BO288" s="205"/>
      <c r="BP288" s="205"/>
      <c r="BQ288" s="205"/>
      <c r="BR288" s="205"/>
      <c r="BS288" s="205"/>
      <c r="BT288" s="205"/>
      <c r="BU288" s="205"/>
      <c r="BV288" s="205"/>
      <c r="BW288" s="378"/>
      <c r="BX288" s="378"/>
      <c r="BY288" s="378"/>
      <c r="BZ288" s="378"/>
      <c r="CA288" s="378"/>
      <c r="CB288" s="378"/>
      <c r="CC288" s="378"/>
      <c r="CD288" s="378"/>
      <c r="CE288" s="378"/>
      <c r="CF288" s="378"/>
      <c r="CG288" s="378"/>
      <c r="CH288" s="378"/>
      <c r="CI288" s="378"/>
      <c r="CJ288" s="378"/>
      <c r="CK288" s="378"/>
      <c r="CL288" s="378"/>
      <c r="CM288" s="378"/>
      <c r="CN288" s="378"/>
      <c r="CO288" s="378"/>
      <c r="CP288" s="378"/>
      <c r="CQ288" s="378"/>
      <c r="CR288" s="378"/>
      <c r="CS288" s="378"/>
      <c r="CT288" s="378"/>
      <c r="CU288" s="378"/>
      <c r="CV288" s="378"/>
      <c r="CW288" s="378"/>
      <c r="CX288" s="378"/>
      <c r="CY288" s="378"/>
      <c r="CZ288" s="378"/>
      <c r="DA288" s="378"/>
      <c r="DB288" s="378"/>
      <c r="DC288" s="378"/>
      <c r="DD288" s="378"/>
    </row>
    <row r="289" spans="1:108">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c r="BC289" s="205"/>
      <c r="BD289" s="205"/>
      <c r="BE289" s="205"/>
      <c r="BF289" s="205"/>
      <c r="BG289" s="205"/>
      <c r="BH289" s="205"/>
      <c r="BI289" s="205"/>
      <c r="BJ289" s="205"/>
      <c r="BK289" s="205"/>
      <c r="BL289" s="205"/>
      <c r="BM289" s="205"/>
      <c r="BN289" s="205"/>
      <c r="BO289" s="205"/>
      <c r="BP289" s="205"/>
      <c r="BQ289" s="205"/>
      <c r="BR289" s="205"/>
      <c r="BS289" s="205"/>
      <c r="BT289" s="205"/>
      <c r="BU289" s="205"/>
      <c r="BV289" s="205"/>
      <c r="BW289" s="378"/>
      <c r="BX289" s="378"/>
      <c r="BY289" s="378"/>
      <c r="BZ289" s="378"/>
      <c r="CA289" s="378"/>
      <c r="CB289" s="378"/>
      <c r="CC289" s="378"/>
      <c r="CD289" s="378"/>
      <c r="CE289" s="378"/>
      <c r="CF289" s="378"/>
      <c r="CG289" s="378"/>
      <c r="CH289" s="378"/>
      <c r="CI289" s="378"/>
      <c r="CJ289" s="378"/>
      <c r="CK289" s="378"/>
      <c r="CL289" s="378"/>
      <c r="CM289" s="378"/>
      <c r="CN289" s="378"/>
      <c r="CO289" s="378"/>
      <c r="CP289" s="378"/>
      <c r="CQ289" s="378"/>
      <c r="CR289" s="378"/>
      <c r="CS289" s="378"/>
      <c r="CT289" s="378"/>
      <c r="CU289" s="378"/>
      <c r="CV289" s="378"/>
      <c r="CW289" s="378"/>
      <c r="CX289" s="378"/>
      <c r="CY289" s="378"/>
      <c r="CZ289" s="378"/>
      <c r="DA289" s="378"/>
      <c r="DB289" s="378"/>
      <c r="DC289" s="378"/>
      <c r="DD289" s="378"/>
    </row>
    <row r="290" spans="1:108">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c r="BC290" s="205"/>
      <c r="BD290" s="205"/>
      <c r="BE290" s="205"/>
      <c r="BF290" s="205"/>
      <c r="BG290" s="205"/>
      <c r="BH290" s="205"/>
      <c r="BI290" s="205"/>
      <c r="BJ290" s="205"/>
      <c r="BK290" s="205"/>
      <c r="BL290" s="205"/>
      <c r="BM290" s="205"/>
      <c r="BN290" s="205"/>
      <c r="BO290" s="205"/>
      <c r="BP290" s="205"/>
      <c r="BQ290" s="205"/>
      <c r="BR290" s="205"/>
      <c r="BS290" s="205"/>
      <c r="BT290" s="205"/>
      <c r="BU290" s="205"/>
      <c r="BV290" s="205"/>
      <c r="BW290" s="378"/>
      <c r="BX290" s="378"/>
      <c r="BY290" s="378"/>
      <c r="BZ290" s="378"/>
      <c r="CA290" s="378"/>
      <c r="CB290" s="378"/>
      <c r="CC290" s="378"/>
      <c r="CD290" s="378"/>
      <c r="CE290" s="378"/>
      <c r="CF290" s="378"/>
      <c r="CG290" s="378"/>
      <c r="CH290" s="378"/>
      <c r="CI290" s="378"/>
      <c r="CJ290" s="378"/>
      <c r="CK290" s="378"/>
      <c r="CL290" s="378"/>
      <c r="CM290" s="378"/>
      <c r="CN290" s="378"/>
      <c r="CO290" s="378"/>
      <c r="CP290" s="378"/>
      <c r="CQ290" s="378"/>
      <c r="CR290" s="378"/>
      <c r="CS290" s="378"/>
      <c r="CT290" s="378"/>
      <c r="CU290" s="378"/>
      <c r="CV290" s="378"/>
      <c r="CW290" s="378"/>
      <c r="CX290" s="378"/>
      <c r="CY290" s="378"/>
      <c r="CZ290" s="378"/>
      <c r="DA290" s="378"/>
      <c r="DB290" s="378"/>
      <c r="DC290" s="378"/>
      <c r="DD290" s="378"/>
    </row>
    <row r="291" spans="1:108">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05"/>
      <c r="BC291" s="205"/>
      <c r="BD291" s="205"/>
      <c r="BE291" s="205"/>
      <c r="BF291" s="205"/>
      <c r="BG291" s="205"/>
      <c r="BH291" s="205"/>
      <c r="BI291" s="205"/>
      <c r="BJ291" s="205"/>
      <c r="BK291" s="205"/>
      <c r="BL291" s="205"/>
      <c r="BM291" s="205"/>
      <c r="BN291" s="205"/>
      <c r="BO291" s="205"/>
      <c r="BP291" s="205"/>
      <c r="BQ291" s="205"/>
      <c r="BR291" s="205"/>
      <c r="BS291" s="205"/>
      <c r="BT291" s="205"/>
      <c r="BU291" s="205"/>
      <c r="BV291" s="205"/>
      <c r="BW291" s="378"/>
      <c r="BX291" s="378"/>
      <c r="BY291" s="378"/>
      <c r="BZ291" s="378"/>
      <c r="CA291" s="378"/>
      <c r="CB291" s="378"/>
      <c r="CC291" s="378"/>
      <c r="CD291" s="378"/>
      <c r="CE291" s="378"/>
      <c r="CF291" s="378"/>
      <c r="CG291" s="378"/>
      <c r="CH291" s="378"/>
      <c r="CI291" s="378"/>
      <c r="CJ291" s="378"/>
      <c r="CK291" s="378"/>
      <c r="CL291" s="378"/>
      <c r="CM291" s="378"/>
      <c r="CN291" s="378"/>
      <c r="CO291" s="378"/>
      <c r="CP291" s="378"/>
      <c r="CQ291" s="378"/>
      <c r="CR291" s="378"/>
      <c r="CS291" s="378"/>
      <c r="CT291" s="378"/>
      <c r="CU291" s="378"/>
      <c r="CV291" s="378"/>
      <c r="CW291" s="378"/>
      <c r="CX291" s="378"/>
      <c r="CY291" s="378"/>
      <c r="CZ291" s="378"/>
      <c r="DA291" s="378"/>
      <c r="DB291" s="378"/>
      <c r="DC291" s="378"/>
      <c r="DD291" s="378"/>
    </row>
    <row r="292" spans="1:108">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c r="BC292" s="205"/>
      <c r="BD292" s="205"/>
      <c r="BE292" s="205"/>
      <c r="BF292" s="205"/>
      <c r="BG292" s="205"/>
      <c r="BH292" s="205"/>
      <c r="BI292" s="205"/>
      <c r="BJ292" s="205"/>
      <c r="BK292" s="205"/>
      <c r="BL292" s="205"/>
      <c r="BM292" s="205"/>
      <c r="BN292" s="205"/>
      <c r="BO292" s="205"/>
      <c r="BP292" s="205"/>
      <c r="BQ292" s="205"/>
      <c r="BR292" s="205"/>
      <c r="BS292" s="205"/>
      <c r="BT292" s="205"/>
      <c r="BU292" s="205"/>
      <c r="BV292" s="205"/>
      <c r="BW292" s="378"/>
      <c r="BX292" s="378"/>
      <c r="BY292" s="378"/>
      <c r="BZ292" s="378"/>
      <c r="CA292" s="378"/>
      <c r="CB292" s="378"/>
      <c r="CC292" s="378"/>
      <c r="CD292" s="378"/>
      <c r="CE292" s="378"/>
      <c r="CF292" s="378"/>
      <c r="CG292" s="378"/>
      <c r="CH292" s="378"/>
      <c r="CI292" s="378"/>
      <c r="CJ292" s="378"/>
      <c r="CK292" s="378"/>
      <c r="CL292" s="378"/>
      <c r="CM292" s="378"/>
      <c r="CN292" s="378"/>
      <c r="CO292" s="378"/>
      <c r="CP292" s="378"/>
      <c r="CQ292" s="378"/>
      <c r="CR292" s="378"/>
      <c r="CS292" s="378"/>
      <c r="CT292" s="378"/>
      <c r="CU292" s="378"/>
      <c r="CV292" s="378"/>
      <c r="CW292" s="378"/>
      <c r="CX292" s="378"/>
      <c r="CY292" s="378"/>
      <c r="CZ292" s="378"/>
      <c r="DA292" s="378"/>
      <c r="DB292" s="378"/>
      <c r="DC292" s="378"/>
      <c r="DD292" s="378"/>
    </row>
    <row r="293" spans="1:108">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c r="BC293" s="205"/>
      <c r="BD293" s="205"/>
      <c r="BE293" s="205"/>
      <c r="BF293" s="205"/>
      <c r="BG293" s="205"/>
      <c r="BH293" s="205"/>
      <c r="BI293" s="205"/>
      <c r="BJ293" s="205"/>
      <c r="BK293" s="205"/>
      <c r="BL293" s="205"/>
      <c r="BM293" s="205"/>
      <c r="BN293" s="205"/>
      <c r="BO293" s="205"/>
      <c r="BP293" s="205"/>
      <c r="BQ293" s="205"/>
      <c r="BR293" s="205"/>
      <c r="BS293" s="205"/>
      <c r="BT293" s="205"/>
      <c r="BU293" s="205"/>
      <c r="BV293" s="205"/>
      <c r="BW293" s="378"/>
      <c r="BX293" s="378"/>
      <c r="BY293" s="378"/>
      <c r="BZ293" s="378"/>
      <c r="CA293" s="378"/>
      <c r="CB293" s="378"/>
      <c r="CC293" s="378"/>
      <c r="CD293" s="378"/>
      <c r="CE293" s="378"/>
      <c r="CF293" s="378"/>
      <c r="CG293" s="378"/>
      <c r="CH293" s="378"/>
      <c r="CI293" s="378"/>
      <c r="CJ293" s="378"/>
      <c r="CK293" s="378"/>
      <c r="CL293" s="378"/>
      <c r="CM293" s="378"/>
      <c r="CN293" s="378"/>
      <c r="CO293" s="378"/>
      <c r="CP293" s="378"/>
      <c r="CQ293" s="378"/>
      <c r="CR293" s="378"/>
      <c r="CS293" s="378"/>
      <c r="CT293" s="378"/>
      <c r="CU293" s="378"/>
      <c r="CV293" s="378"/>
      <c r="CW293" s="378"/>
      <c r="CX293" s="378"/>
      <c r="CY293" s="378"/>
      <c r="CZ293" s="378"/>
      <c r="DA293" s="378"/>
      <c r="DB293" s="378"/>
      <c r="DC293" s="378"/>
      <c r="DD293" s="378"/>
    </row>
    <row r="294" spans="1:108">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05"/>
      <c r="BC294" s="205"/>
      <c r="BD294" s="205"/>
      <c r="BE294" s="205"/>
      <c r="BF294" s="205"/>
      <c r="BG294" s="205"/>
      <c r="BH294" s="205"/>
      <c r="BI294" s="205"/>
      <c r="BJ294" s="205"/>
      <c r="BK294" s="205"/>
      <c r="BL294" s="205"/>
      <c r="BM294" s="205"/>
      <c r="BN294" s="205"/>
      <c r="BO294" s="205"/>
      <c r="BP294" s="205"/>
      <c r="BQ294" s="205"/>
      <c r="BR294" s="205"/>
      <c r="BS294" s="205"/>
      <c r="BT294" s="205"/>
      <c r="BU294" s="205"/>
      <c r="BV294" s="205"/>
      <c r="BW294" s="378"/>
      <c r="BX294" s="378"/>
      <c r="BY294" s="378"/>
      <c r="BZ294" s="378"/>
      <c r="CA294" s="378"/>
      <c r="CB294" s="378"/>
      <c r="CC294" s="378"/>
      <c r="CD294" s="378"/>
      <c r="CE294" s="378"/>
      <c r="CF294" s="378"/>
      <c r="CG294" s="378"/>
      <c r="CH294" s="378"/>
      <c r="CI294" s="378"/>
      <c r="CJ294" s="378"/>
      <c r="CK294" s="378"/>
      <c r="CL294" s="378"/>
      <c r="CM294" s="378"/>
      <c r="CN294" s="378"/>
      <c r="CO294" s="378"/>
      <c r="CP294" s="378"/>
      <c r="CQ294" s="378"/>
      <c r="CR294" s="378"/>
      <c r="CS294" s="378"/>
      <c r="CT294" s="378"/>
      <c r="CU294" s="378"/>
      <c r="CV294" s="378"/>
      <c r="CW294" s="378"/>
      <c r="CX294" s="378"/>
      <c r="CY294" s="378"/>
      <c r="CZ294" s="378"/>
      <c r="DA294" s="378"/>
      <c r="DB294" s="378"/>
      <c r="DC294" s="378"/>
      <c r="DD294" s="378"/>
    </row>
    <row r="295" spans="1:108">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205"/>
      <c r="BT295" s="205"/>
      <c r="BU295" s="205"/>
      <c r="BV295" s="205"/>
      <c r="BW295" s="378"/>
      <c r="BX295" s="378"/>
      <c r="BY295" s="378"/>
      <c r="BZ295" s="378"/>
      <c r="CA295" s="378"/>
      <c r="CB295" s="378"/>
      <c r="CC295" s="378"/>
      <c r="CD295" s="378"/>
      <c r="CE295" s="378"/>
      <c r="CF295" s="378"/>
      <c r="CG295" s="378"/>
      <c r="CH295" s="378"/>
      <c r="CI295" s="378"/>
      <c r="CJ295" s="378"/>
      <c r="CK295" s="378"/>
      <c r="CL295" s="378"/>
      <c r="CM295" s="378"/>
      <c r="CN295" s="378"/>
      <c r="CO295" s="378"/>
      <c r="CP295" s="378"/>
      <c r="CQ295" s="378"/>
      <c r="CR295" s="378"/>
      <c r="CS295" s="378"/>
      <c r="CT295" s="378"/>
      <c r="CU295" s="378"/>
      <c r="CV295" s="378"/>
      <c r="CW295" s="378"/>
      <c r="CX295" s="378"/>
      <c r="CY295" s="378"/>
      <c r="CZ295" s="378"/>
      <c r="DA295" s="378"/>
      <c r="DB295" s="378"/>
      <c r="DC295" s="378"/>
      <c r="DD295" s="378"/>
    </row>
    <row r="296" spans="1:108">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c r="BC296" s="205"/>
      <c r="BD296" s="205"/>
      <c r="BE296" s="205"/>
      <c r="BF296" s="205"/>
      <c r="BG296" s="205"/>
      <c r="BH296" s="205"/>
      <c r="BI296" s="205"/>
      <c r="BJ296" s="205"/>
      <c r="BK296" s="205"/>
      <c r="BL296" s="205"/>
      <c r="BM296" s="205"/>
      <c r="BN296" s="205"/>
      <c r="BO296" s="205"/>
      <c r="BP296" s="205"/>
      <c r="BQ296" s="205"/>
      <c r="BR296" s="205"/>
      <c r="BS296" s="205"/>
      <c r="BT296" s="205"/>
      <c r="BU296" s="205"/>
      <c r="BV296" s="205"/>
      <c r="BW296" s="378"/>
      <c r="BX296" s="378"/>
      <c r="BY296" s="378"/>
      <c r="BZ296" s="378"/>
      <c r="CA296" s="378"/>
      <c r="CB296" s="378"/>
      <c r="CC296" s="378"/>
      <c r="CD296" s="378"/>
      <c r="CE296" s="378"/>
      <c r="CF296" s="378"/>
      <c r="CG296" s="378"/>
      <c r="CH296" s="378"/>
      <c r="CI296" s="378"/>
      <c r="CJ296" s="378"/>
      <c r="CK296" s="378"/>
      <c r="CL296" s="378"/>
      <c r="CM296" s="378"/>
      <c r="CN296" s="378"/>
      <c r="CO296" s="378"/>
      <c r="CP296" s="378"/>
      <c r="CQ296" s="378"/>
      <c r="CR296" s="378"/>
      <c r="CS296" s="378"/>
      <c r="CT296" s="378"/>
      <c r="CU296" s="378"/>
      <c r="CV296" s="378"/>
      <c r="CW296" s="378"/>
      <c r="CX296" s="378"/>
      <c r="CY296" s="378"/>
      <c r="CZ296" s="378"/>
      <c r="DA296" s="378"/>
      <c r="DB296" s="378"/>
      <c r="DC296" s="378"/>
      <c r="DD296" s="378"/>
    </row>
    <row r="297" spans="1:108">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c r="BC297" s="205"/>
      <c r="BD297" s="205"/>
      <c r="BE297" s="205"/>
      <c r="BF297" s="205"/>
      <c r="BG297" s="205"/>
      <c r="BH297" s="205"/>
      <c r="BI297" s="205"/>
      <c r="BJ297" s="205"/>
      <c r="BK297" s="205"/>
      <c r="BL297" s="205"/>
      <c r="BM297" s="205"/>
      <c r="BN297" s="205"/>
      <c r="BO297" s="205"/>
      <c r="BP297" s="205"/>
      <c r="BQ297" s="205"/>
      <c r="BR297" s="205"/>
      <c r="BS297" s="205"/>
      <c r="BT297" s="205"/>
      <c r="BU297" s="205"/>
      <c r="BV297" s="205"/>
      <c r="BW297" s="378"/>
      <c r="BX297" s="378"/>
      <c r="BY297" s="378"/>
      <c r="BZ297" s="378"/>
      <c r="CA297" s="378"/>
      <c r="CB297" s="378"/>
      <c r="CC297" s="378"/>
      <c r="CD297" s="378"/>
      <c r="CE297" s="378"/>
      <c r="CF297" s="378"/>
      <c r="CG297" s="378"/>
      <c r="CH297" s="378"/>
      <c r="CI297" s="378"/>
      <c r="CJ297" s="378"/>
      <c r="CK297" s="378"/>
      <c r="CL297" s="378"/>
      <c r="CM297" s="378"/>
      <c r="CN297" s="378"/>
      <c r="CO297" s="378"/>
      <c r="CP297" s="378"/>
      <c r="CQ297" s="378"/>
      <c r="CR297" s="378"/>
      <c r="CS297" s="378"/>
      <c r="CT297" s="378"/>
      <c r="CU297" s="378"/>
      <c r="CV297" s="378"/>
      <c r="CW297" s="378"/>
      <c r="CX297" s="378"/>
      <c r="CY297" s="378"/>
      <c r="CZ297" s="378"/>
      <c r="DA297" s="378"/>
      <c r="DB297" s="378"/>
      <c r="DC297" s="378"/>
      <c r="DD297" s="378"/>
    </row>
    <row r="298" spans="1:108">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05"/>
      <c r="BC298" s="205"/>
      <c r="BD298" s="205"/>
      <c r="BE298" s="205"/>
      <c r="BF298" s="205"/>
      <c r="BG298" s="205"/>
      <c r="BH298" s="205"/>
      <c r="BI298" s="205"/>
      <c r="BJ298" s="205"/>
      <c r="BK298" s="205"/>
      <c r="BL298" s="205"/>
      <c r="BM298" s="205"/>
      <c r="BN298" s="205"/>
      <c r="BO298" s="205"/>
      <c r="BP298" s="205"/>
      <c r="BQ298" s="205"/>
      <c r="BR298" s="205"/>
      <c r="BS298" s="205"/>
      <c r="BT298" s="205"/>
      <c r="BU298" s="205"/>
      <c r="BV298" s="205"/>
      <c r="BW298" s="378"/>
      <c r="BX298" s="378"/>
      <c r="BY298" s="378"/>
      <c r="BZ298" s="378"/>
      <c r="CA298" s="378"/>
      <c r="CB298" s="378"/>
      <c r="CC298" s="378"/>
      <c r="CD298" s="378"/>
      <c r="CE298" s="378"/>
      <c r="CF298" s="378"/>
      <c r="CG298" s="378"/>
      <c r="CH298" s="378"/>
      <c r="CI298" s="378"/>
      <c r="CJ298" s="378"/>
      <c r="CK298" s="378"/>
      <c r="CL298" s="378"/>
      <c r="CM298" s="378"/>
      <c r="CN298" s="378"/>
      <c r="CO298" s="378"/>
      <c r="CP298" s="378"/>
      <c r="CQ298" s="378"/>
      <c r="CR298" s="378"/>
      <c r="CS298" s="378"/>
      <c r="CT298" s="378"/>
      <c r="CU298" s="378"/>
      <c r="CV298" s="378"/>
      <c r="CW298" s="378"/>
      <c r="CX298" s="378"/>
      <c r="CY298" s="378"/>
      <c r="CZ298" s="378"/>
      <c r="DA298" s="378"/>
      <c r="DB298" s="378"/>
      <c r="DC298" s="378"/>
      <c r="DD298" s="378"/>
    </row>
    <row r="299" spans="1:108">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05"/>
      <c r="BC299" s="205"/>
      <c r="BD299" s="205"/>
      <c r="BE299" s="205"/>
      <c r="BF299" s="205"/>
      <c r="BG299" s="205"/>
      <c r="BH299" s="205"/>
      <c r="BI299" s="205"/>
      <c r="BJ299" s="205"/>
      <c r="BK299" s="205"/>
      <c r="BL299" s="205"/>
      <c r="BM299" s="205"/>
      <c r="BN299" s="205"/>
      <c r="BO299" s="205"/>
      <c r="BP299" s="205"/>
      <c r="BQ299" s="205"/>
      <c r="BR299" s="205"/>
      <c r="BS299" s="205"/>
      <c r="BT299" s="205"/>
      <c r="BU299" s="205"/>
      <c r="BV299" s="205"/>
      <c r="BW299" s="378"/>
      <c r="BX299" s="378"/>
      <c r="BY299" s="378"/>
      <c r="BZ299" s="378"/>
      <c r="CA299" s="378"/>
      <c r="CB299" s="378"/>
      <c r="CC299" s="378"/>
      <c r="CD299" s="378"/>
      <c r="CE299" s="378"/>
      <c r="CF299" s="378"/>
      <c r="CG299" s="378"/>
      <c r="CH299" s="378"/>
      <c r="CI299" s="378"/>
      <c r="CJ299" s="378"/>
      <c r="CK299" s="378"/>
      <c r="CL299" s="378"/>
      <c r="CM299" s="378"/>
      <c r="CN299" s="378"/>
      <c r="CO299" s="378"/>
      <c r="CP299" s="378"/>
      <c r="CQ299" s="378"/>
      <c r="CR299" s="378"/>
      <c r="CS299" s="378"/>
      <c r="CT299" s="378"/>
      <c r="CU299" s="378"/>
      <c r="CV299" s="378"/>
      <c r="CW299" s="378"/>
      <c r="CX299" s="378"/>
      <c r="CY299" s="378"/>
      <c r="CZ299" s="378"/>
      <c r="DA299" s="378"/>
      <c r="DB299" s="378"/>
      <c r="DC299" s="378"/>
      <c r="DD299" s="378"/>
    </row>
    <row r="300" spans="1:108">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05"/>
      <c r="BC300" s="205"/>
      <c r="BD300" s="205"/>
      <c r="BE300" s="205"/>
      <c r="BF300" s="205"/>
      <c r="BG300" s="205"/>
      <c r="BH300" s="205"/>
      <c r="BI300" s="205"/>
      <c r="BJ300" s="205"/>
      <c r="BK300" s="205"/>
      <c r="BL300" s="205"/>
      <c r="BM300" s="205"/>
      <c r="BN300" s="205"/>
      <c r="BO300" s="205"/>
      <c r="BP300" s="205"/>
      <c r="BQ300" s="205"/>
      <c r="BR300" s="205"/>
      <c r="BS300" s="205"/>
      <c r="BT300" s="205"/>
      <c r="BU300" s="205"/>
      <c r="BV300" s="205"/>
      <c r="BW300" s="378"/>
      <c r="BX300" s="378"/>
      <c r="BY300" s="378"/>
      <c r="BZ300" s="378"/>
      <c r="CA300" s="378"/>
      <c r="CB300" s="378"/>
      <c r="CC300" s="378"/>
      <c r="CD300" s="378"/>
      <c r="CE300" s="378"/>
      <c r="CF300" s="378"/>
      <c r="CG300" s="378"/>
      <c r="CH300" s="378"/>
      <c r="CI300" s="378"/>
      <c r="CJ300" s="378"/>
      <c r="CK300" s="378"/>
      <c r="CL300" s="378"/>
      <c r="CM300" s="378"/>
      <c r="CN300" s="378"/>
      <c r="CO300" s="378"/>
      <c r="CP300" s="378"/>
      <c r="CQ300" s="378"/>
      <c r="CR300" s="378"/>
      <c r="CS300" s="378"/>
      <c r="CT300" s="378"/>
      <c r="CU300" s="378"/>
      <c r="CV300" s="378"/>
      <c r="CW300" s="378"/>
      <c r="CX300" s="378"/>
      <c r="CY300" s="378"/>
      <c r="CZ300" s="378"/>
      <c r="DA300" s="378"/>
      <c r="DB300" s="378"/>
      <c r="DC300" s="378"/>
      <c r="DD300" s="378"/>
    </row>
    <row r="301" spans="1:108">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05"/>
      <c r="BC301" s="205"/>
      <c r="BD301" s="205"/>
      <c r="BE301" s="205"/>
      <c r="BF301" s="205"/>
      <c r="BG301" s="205"/>
      <c r="BH301" s="205"/>
      <c r="BI301" s="205"/>
      <c r="BJ301" s="205"/>
      <c r="BK301" s="205"/>
      <c r="BL301" s="205"/>
      <c r="BM301" s="205"/>
      <c r="BN301" s="205"/>
      <c r="BO301" s="205"/>
      <c r="BP301" s="205"/>
      <c r="BQ301" s="205"/>
      <c r="BR301" s="205"/>
      <c r="BS301" s="205"/>
      <c r="BT301" s="205"/>
      <c r="BU301" s="205"/>
      <c r="BV301" s="205"/>
      <c r="BW301" s="378"/>
      <c r="BX301" s="378"/>
      <c r="BY301" s="378"/>
      <c r="BZ301" s="378"/>
      <c r="CA301" s="378"/>
      <c r="CB301" s="378"/>
      <c r="CC301" s="378"/>
      <c r="CD301" s="378"/>
      <c r="CE301" s="378"/>
      <c r="CF301" s="378"/>
      <c r="CG301" s="378"/>
      <c r="CH301" s="378"/>
      <c r="CI301" s="378"/>
      <c r="CJ301" s="378"/>
      <c r="CK301" s="378"/>
      <c r="CL301" s="378"/>
      <c r="CM301" s="378"/>
      <c r="CN301" s="378"/>
      <c r="CO301" s="378"/>
      <c r="CP301" s="378"/>
      <c r="CQ301" s="378"/>
      <c r="CR301" s="378"/>
      <c r="CS301" s="378"/>
      <c r="CT301" s="378"/>
      <c r="CU301" s="378"/>
      <c r="CV301" s="378"/>
      <c r="CW301" s="378"/>
      <c r="CX301" s="378"/>
      <c r="CY301" s="378"/>
      <c r="CZ301" s="378"/>
      <c r="DA301" s="378"/>
      <c r="DB301" s="378"/>
      <c r="DC301" s="378"/>
      <c r="DD301" s="378"/>
    </row>
    <row r="302" spans="1:108">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05"/>
      <c r="BC302" s="205"/>
      <c r="BD302" s="205"/>
      <c r="BE302" s="205"/>
      <c r="BF302" s="205"/>
      <c r="BG302" s="205"/>
      <c r="BH302" s="205"/>
      <c r="BI302" s="205"/>
      <c r="BJ302" s="205"/>
      <c r="BK302" s="205"/>
      <c r="BL302" s="205"/>
      <c r="BM302" s="205"/>
      <c r="BN302" s="205"/>
      <c r="BO302" s="205"/>
      <c r="BP302" s="205"/>
      <c r="BQ302" s="205"/>
      <c r="BR302" s="205"/>
      <c r="BS302" s="205"/>
      <c r="BT302" s="205"/>
      <c r="BU302" s="205"/>
      <c r="BV302" s="205"/>
      <c r="BW302" s="378"/>
      <c r="BX302" s="378"/>
      <c r="BY302" s="378"/>
      <c r="BZ302" s="378"/>
      <c r="CA302" s="378"/>
      <c r="CB302" s="378"/>
      <c r="CC302" s="378"/>
      <c r="CD302" s="378"/>
      <c r="CE302" s="378"/>
      <c r="CF302" s="378"/>
      <c r="CG302" s="378"/>
      <c r="CH302" s="378"/>
      <c r="CI302" s="378"/>
      <c r="CJ302" s="378"/>
      <c r="CK302" s="378"/>
      <c r="CL302" s="378"/>
      <c r="CM302" s="378"/>
      <c r="CN302" s="378"/>
      <c r="CO302" s="378"/>
      <c r="CP302" s="378"/>
      <c r="CQ302" s="378"/>
      <c r="CR302" s="378"/>
      <c r="CS302" s="378"/>
      <c r="CT302" s="378"/>
      <c r="CU302" s="378"/>
      <c r="CV302" s="378"/>
      <c r="CW302" s="378"/>
      <c r="CX302" s="378"/>
      <c r="CY302" s="378"/>
      <c r="CZ302" s="378"/>
      <c r="DA302" s="378"/>
      <c r="DB302" s="378"/>
      <c r="DC302" s="378"/>
      <c r="DD302" s="378"/>
    </row>
    <row r="303" spans="1:108">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05"/>
      <c r="BC303" s="205"/>
      <c r="BD303" s="205"/>
      <c r="BE303" s="205"/>
      <c r="BF303" s="205"/>
      <c r="BG303" s="205"/>
      <c r="BH303" s="205"/>
      <c r="BI303" s="205"/>
      <c r="BJ303" s="205"/>
      <c r="BK303" s="205"/>
      <c r="BL303" s="205"/>
      <c r="BM303" s="205"/>
      <c r="BN303" s="205"/>
      <c r="BO303" s="205"/>
      <c r="BP303" s="205"/>
      <c r="BQ303" s="205"/>
      <c r="BR303" s="205"/>
      <c r="BS303" s="205"/>
      <c r="BT303" s="205"/>
      <c r="BU303" s="205"/>
      <c r="BV303" s="205"/>
      <c r="BW303" s="378"/>
      <c r="BX303" s="378"/>
      <c r="BY303" s="378"/>
      <c r="BZ303" s="378"/>
      <c r="CA303" s="378"/>
      <c r="CB303" s="378"/>
      <c r="CC303" s="378"/>
      <c r="CD303" s="378"/>
      <c r="CE303" s="378"/>
      <c r="CF303" s="378"/>
      <c r="CG303" s="378"/>
      <c r="CH303" s="378"/>
      <c r="CI303" s="378"/>
      <c r="CJ303" s="378"/>
      <c r="CK303" s="378"/>
      <c r="CL303" s="378"/>
      <c r="CM303" s="378"/>
      <c r="CN303" s="378"/>
      <c r="CO303" s="378"/>
      <c r="CP303" s="378"/>
      <c r="CQ303" s="378"/>
      <c r="CR303" s="378"/>
      <c r="CS303" s="378"/>
      <c r="CT303" s="378"/>
      <c r="CU303" s="378"/>
      <c r="CV303" s="378"/>
      <c r="CW303" s="378"/>
      <c r="CX303" s="378"/>
      <c r="CY303" s="378"/>
      <c r="CZ303" s="378"/>
      <c r="DA303" s="378"/>
      <c r="DB303" s="378"/>
      <c r="DC303" s="378"/>
      <c r="DD303" s="378"/>
    </row>
    <row r="304" spans="1:108">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05"/>
      <c r="BC304" s="205"/>
      <c r="BD304" s="205"/>
      <c r="BE304" s="205"/>
      <c r="BF304" s="205"/>
      <c r="BG304" s="205"/>
      <c r="BH304" s="205"/>
      <c r="BI304" s="205"/>
      <c r="BJ304" s="205"/>
      <c r="BK304" s="205"/>
      <c r="BL304" s="205"/>
      <c r="BM304" s="205"/>
      <c r="BN304" s="205"/>
      <c r="BO304" s="205"/>
      <c r="BP304" s="205"/>
      <c r="BQ304" s="205"/>
      <c r="BR304" s="205"/>
      <c r="BS304" s="205"/>
      <c r="BT304" s="205"/>
      <c r="BU304" s="205"/>
      <c r="BV304" s="205"/>
      <c r="BW304" s="378"/>
      <c r="BX304" s="378"/>
      <c r="BY304" s="378"/>
      <c r="BZ304" s="378"/>
      <c r="CA304" s="378"/>
      <c r="CB304" s="378"/>
      <c r="CC304" s="378"/>
      <c r="CD304" s="378"/>
      <c r="CE304" s="378"/>
      <c r="CF304" s="378"/>
      <c r="CG304" s="378"/>
      <c r="CH304" s="378"/>
      <c r="CI304" s="378"/>
      <c r="CJ304" s="378"/>
      <c r="CK304" s="378"/>
      <c r="CL304" s="378"/>
      <c r="CM304" s="378"/>
      <c r="CN304" s="378"/>
      <c r="CO304" s="378"/>
      <c r="CP304" s="378"/>
      <c r="CQ304" s="378"/>
      <c r="CR304" s="378"/>
      <c r="CS304" s="378"/>
      <c r="CT304" s="378"/>
      <c r="CU304" s="378"/>
      <c r="CV304" s="378"/>
      <c r="CW304" s="378"/>
      <c r="CX304" s="378"/>
      <c r="CY304" s="378"/>
      <c r="CZ304" s="378"/>
      <c r="DA304" s="378"/>
      <c r="DB304" s="378"/>
      <c r="DC304" s="378"/>
      <c r="DD304" s="378"/>
    </row>
    <row r="305" spans="1:108">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05"/>
      <c r="BC305" s="205"/>
      <c r="BD305" s="205"/>
      <c r="BE305" s="205"/>
      <c r="BF305" s="205"/>
      <c r="BG305" s="205"/>
      <c r="BH305" s="205"/>
      <c r="BI305" s="205"/>
      <c r="BJ305" s="205"/>
      <c r="BK305" s="205"/>
      <c r="BL305" s="205"/>
      <c r="BM305" s="205"/>
      <c r="BN305" s="205"/>
      <c r="BO305" s="205"/>
      <c r="BP305" s="205"/>
      <c r="BQ305" s="205"/>
      <c r="BR305" s="205"/>
      <c r="BS305" s="205"/>
      <c r="BT305" s="205"/>
      <c r="BU305" s="205"/>
      <c r="BV305" s="205"/>
      <c r="BW305" s="378"/>
      <c r="BX305" s="378"/>
      <c r="BY305" s="378"/>
      <c r="BZ305" s="378"/>
      <c r="CA305" s="378"/>
      <c r="CB305" s="378"/>
      <c r="CC305" s="378"/>
      <c r="CD305" s="378"/>
      <c r="CE305" s="378"/>
      <c r="CF305" s="378"/>
      <c r="CG305" s="378"/>
      <c r="CH305" s="378"/>
      <c r="CI305" s="378"/>
      <c r="CJ305" s="378"/>
      <c r="CK305" s="378"/>
      <c r="CL305" s="378"/>
      <c r="CM305" s="378"/>
      <c r="CN305" s="378"/>
      <c r="CO305" s="378"/>
      <c r="CP305" s="378"/>
      <c r="CQ305" s="378"/>
      <c r="CR305" s="378"/>
      <c r="CS305" s="378"/>
      <c r="CT305" s="378"/>
      <c r="CU305" s="378"/>
      <c r="CV305" s="378"/>
      <c r="CW305" s="378"/>
      <c r="CX305" s="378"/>
      <c r="CY305" s="378"/>
      <c r="CZ305" s="378"/>
      <c r="DA305" s="378"/>
      <c r="DB305" s="378"/>
      <c r="DC305" s="378"/>
      <c r="DD305" s="378"/>
    </row>
    <row r="306" spans="1:108">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05"/>
      <c r="BC306" s="205"/>
      <c r="BD306" s="205"/>
      <c r="BE306" s="205"/>
      <c r="BF306" s="205"/>
      <c r="BG306" s="205"/>
      <c r="BH306" s="205"/>
      <c r="BI306" s="205"/>
      <c r="BJ306" s="205"/>
      <c r="BK306" s="205"/>
      <c r="BL306" s="205"/>
      <c r="BM306" s="205"/>
      <c r="BN306" s="205"/>
      <c r="BO306" s="205"/>
      <c r="BP306" s="205"/>
      <c r="BQ306" s="205"/>
      <c r="BR306" s="205"/>
      <c r="BS306" s="205"/>
      <c r="BT306" s="205"/>
      <c r="BU306" s="205"/>
      <c r="BV306" s="205"/>
      <c r="BW306" s="378"/>
      <c r="BX306" s="378"/>
      <c r="BY306" s="378"/>
      <c r="BZ306" s="378"/>
      <c r="CA306" s="378"/>
      <c r="CB306" s="378"/>
      <c r="CC306" s="378"/>
      <c r="CD306" s="378"/>
      <c r="CE306" s="378"/>
      <c r="CF306" s="378"/>
      <c r="CG306" s="378"/>
      <c r="CH306" s="378"/>
      <c r="CI306" s="378"/>
      <c r="CJ306" s="378"/>
      <c r="CK306" s="378"/>
      <c r="CL306" s="378"/>
      <c r="CM306" s="378"/>
      <c r="CN306" s="378"/>
      <c r="CO306" s="378"/>
      <c r="CP306" s="378"/>
      <c r="CQ306" s="378"/>
      <c r="CR306" s="378"/>
      <c r="CS306" s="378"/>
      <c r="CT306" s="378"/>
      <c r="CU306" s="378"/>
      <c r="CV306" s="378"/>
      <c r="CW306" s="378"/>
      <c r="CX306" s="378"/>
      <c r="CY306" s="378"/>
      <c r="CZ306" s="378"/>
      <c r="DA306" s="378"/>
      <c r="DB306" s="378"/>
      <c r="DC306" s="378"/>
      <c r="DD306" s="378"/>
    </row>
    <row r="307" spans="1:108">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05"/>
      <c r="BC307" s="205"/>
      <c r="BD307" s="205"/>
      <c r="BE307" s="205"/>
      <c r="BF307" s="205"/>
      <c r="BG307" s="205"/>
      <c r="BH307" s="205"/>
      <c r="BI307" s="205"/>
      <c r="BJ307" s="205"/>
      <c r="BK307" s="205"/>
      <c r="BL307" s="205"/>
      <c r="BM307" s="205"/>
      <c r="BN307" s="205"/>
      <c r="BO307" s="205"/>
      <c r="BP307" s="205"/>
      <c r="BQ307" s="205"/>
      <c r="BR307" s="205"/>
      <c r="BS307" s="205"/>
      <c r="BT307" s="205"/>
      <c r="BU307" s="205"/>
      <c r="BV307" s="205"/>
      <c r="BW307" s="378"/>
      <c r="BX307" s="378"/>
      <c r="BY307" s="378"/>
      <c r="BZ307" s="378"/>
      <c r="CA307" s="378"/>
      <c r="CB307" s="378"/>
      <c r="CC307" s="378"/>
      <c r="CD307" s="378"/>
      <c r="CE307" s="378"/>
      <c r="CF307" s="378"/>
      <c r="CG307" s="378"/>
      <c r="CH307" s="378"/>
      <c r="CI307" s="378"/>
      <c r="CJ307" s="378"/>
      <c r="CK307" s="378"/>
      <c r="CL307" s="378"/>
      <c r="CM307" s="378"/>
      <c r="CN307" s="378"/>
      <c r="CO307" s="378"/>
      <c r="CP307" s="378"/>
      <c r="CQ307" s="378"/>
      <c r="CR307" s="378"/>
      <c r="CS307" s="378"/>
      <c r="CT307" s="378"/>
      <c r="CU307" s="378"/>
      <c r="CV307" s="378"/>
      <c r="CW307" s="378"/>
      <c r="CX307" s="378"/>
      <c r="CY307" s="378"/>
      <c r="CZ307" s="378"/>
      <c r="DA307" s="378"/>
      <c r="DB307" s="378"/>
      <c r="DC307" s="378"/>
      <c r="DD307" s="378"/>
    </row>
    <row r="308" spans="1:108">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c r="BC308" s="205"/>
      <c r="BD308" s="205"/>
      <c r="BE308" s="205"/>
      <c r="BF308" s="205"/>
      <c r="BG308" s="205"/>
      <c r="BH308" s="205"/>
      <c r="BI308" s="205"/>
      <c r="BJ308" s="205"/>
      <c r="BK308" s="205"/>
      <c r="BL308" s="205"/>
      <c r="BM308" s="205"/>
      <c r="BN308" s="205"/>
      <c r="BO308" s="205"/>
      <c r="BP308" s="205"/>
      <c r="BQ308" s="205"/>
      <c r="BR308" s="205"/>
      <c r="BS308" s="205"/>
      <c r="BT308" s="205"/>
      <c r="BU308" s="205"/>
      <c r="BV308" s="205"/>
      <c r="BW308" s="378"/>
      <c r="BX308" s="378"/>
      <c r="BY308" s="378"/>
      <c r="BZ308" s="378"/>
      <c r="CA308" s="378"/>
      <c r="CB308" s="378"/>
      <c r="CC308" s="378"/>
      <c r="CD308" s="378"/>
      <c r="CE308" s="378"/>
      <c r="CF308" s="378"/>
      <c r="CG308" s="378"/>
      <c r="CH308" s="378"/>
      <c r="CI308" s="378"/>
      <c r="CJ308" s="378"/>
      <c r="CK308" s="378"/>
      <c r="CL308" s="378"/>
      <c r="CM308" s="378"/>
      <c r="CN308" s="378"/>
      <c r="CO308" s="378"/>
      <c r="CP308" s="378"/>
      <c r="CQ308" s="378"/>
      <c r="CR308" s="378"/>
      <c r="CS308" s="378"/>
      <c r="CT308" s="378"/>
      <c r="CU308" s="378"/>
      <c r="CV308" s="378"/>
      <c r="CW308" s="378"/>
      <c r="CX308" s="378"/>
      <c r="CY308" s="378"/>
      <c r="CZ308" s="378"/>
      <c r="DA308" s="378"/>
      <c r="DB308" s="378"/>
      <c r="DC308" s="378"/>
      <c r="DD308" s="378"/>
    </row>
    <row r="309" spans="1:108">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c r="BG309" s="205"/>
      <c r="BH309" s="205"/>
      <c r="BI309" s="205"/>
      <c r="BJ309" s="205"/>
      <c r="BK309" s="205"/>
      <c r="BL309" s="205"/>
      <c r="BM309" s="205"/>
      <c r="BN309" s="205"/>
      <c r="BO309" s="205"/>
      <c r="BP309" s="205"/>
      <c r="BQ309" s="205"/>
      <c r="BR309" s="205"/>
      <c r="BS309" s="205"/>
      <c r="BT309" s="205"/>
      <c r="BU309" s="205"/>
      <c r="BV309" s="205"/>
      <c r="BW309" s="378"/>
      <c r="BX309" s="378"/>
      <c r="BY309" s="378"/>
      <c r="BZ309" s="378"/>
      <c r="CA309" s="378"/>
      <c r="CB309" s="378"/>
      <c r="CC309" s="378"/>
      <c r="CD309" s="378"/>
      <c r="CE309" s="378"/>
      <c r="CF309" s="378"/>
      <c r="CG309" s="378"/>
      <c r="CH309" s="378"/>
      <c r="CI309" s="378"/>
      <c r="CJ309" s="378"/>
      <c r="CK309" s="378"/>
      <c r="CL309" s="378"/>
      <c r="CM309" s="378"/>
      <c r="CN309" s="378"/>
      <c r="CO309" s="378"/>
      <c r="CP309" s="378"/>
      <c r="CQ309" s="378"/>
      <c r="CR309" s="378"/>
      <c r="CS309" s="378"/>
      <c r="CT309" s="378"/>
      <c r="CU309" s="378"/>
      <c r="CV309" s="378"/>
      <c r="CW309" s="378"/>
      <c r="CX309" s="378"/>
      <c r="CY309" s="378"/>
      <c r="CZ309" s="378"/>
      <c r="DA309" s="378"/>
      <c r="DB309" s="378"/>
      <c r="DC309" s="378"/>
      <c r="DD309" s="378"/>
    </row>
    <row r="310" spans="1:108">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c r="BC310" s="205"/>
      <c r="BD310" s="205"/>
      <c r="BE310" s="205"/>
      <c r="BF310" s="205"/>
      <c r="BG310" s="205"/>
      <c r="BH310" s="205"/>
      <c r="BI310" s="205"/>
      <c r="BJ310" s="205"/>
      <c r="BK310" s="205"/>
      <c r="BL310" s="205"/>
      <c r="BM310" s="205"/>
      <c r="BN310" s="205"/>
      <c r="BO310" s="205"/>
      <c r="BP310" s="205"/>
      <c r="BQ310" s="205"/>
      <c r="BR310" s="205"/>
      <c r="BS310" s="205"/>
      <c r="BT310" s="205"/>
      <c r="BU310" s="205"/>
      <c r="BV310" s="205"/>
      <c r="BW310" s="378"/>
      <c r="BX310" s="378"/>
      <c r="BY310" s="378"/>
      <c r="BZ310" s="378"/>
      <c r="CA310" s="378"/>
      <c r="CB310" s="378"/>
      <c r="CC310" s="378"/>
      <c r="CD310" s="378"/>
      <c r="CE310" s="378"/>
      <c r="CF310" s="378"/>
      <c r="CG310" s="378"/>
      <c r="CH310" s="378"/>
      <c r="CI310" s="378"/>
      <c r="CJ310" s="378"/>
      <c r="CK310" s="378"/>
      <c r="CL310" s="378"/>
      <c r="CM310" s="378"/>
      <c r="CN310" s="378"/>
      <c r="CO310" s="378"/>
      <c r="CP310" s="378"/>
      <c r="CQ310" s="378"/>
      <c r="CR310" s="378"/>
      <c r="CS310" s="378"/>
      <c r="CT310" s="378"/>
      <c r="CU310" s="378"/>
      <c r="CV310" s="378"/>
      <c r="CW310" s="378"/>
      <c r="CX310" s="378"/>
      <c r="CY310" s="378"/>
      <c r="CZ310" s="378"/>
      <c r="DA310" s="378"/>
      <c r="DB310" s="378"/>
      <c r="DC310" s="378"/>
      <c r="DD310" s="378"/>
    </row>
    <row r="311" spans="1:108">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c r="BC311" s="205"/>
      <c r="BD311" s="205"/>
      <c r="BE311" s="205"/>
      <c r="BF311" s="205"/>
      <c r="BG311" s="205"/>
      <c r="BH311" s="205"/>
      <c r="BI311" s="205"/>
      <c r="BJ311" s="205"/>
      <c r="BK311" s="205"/>
      <c r="BL311" s="205"/>
      <c r="BM311" s="205"/>
      <c r="BN311" s="205"/>
      <c r="BO311" s="205"/>
      <c r="BP311" s="205"/>
      <c r="BQ311" s="205"/>
      <c r="BR311" s="205"/>
      <c r="BS311" s="205"/>
      <c r="BT311" s="205"/>
      <c r="BU311" s="205"/>
      <c r="BV311" s="205"/>
      <c r="BW311" s="378"/>
      <c r="BX311" s="378"/>
      <c r="BY311" s="378"/>
      <c r="BZ311" s="378"/>
      <c r="CA311" s="378"/>
      <c r="CB311" s="378"/>
      <c r="CC311" s="378"/>
      <c r="CD311" s="378"/>
      <c r="CE311" s="378"/>
      <c r="CF311" s="378"/>
      <c r="CG311" s="378"/>
      <c r="CH311" s="378"/>
      <c r="CI311" s="378"/>
      <c r="CJ311" s="378"/>
      <c r="CK311" s="378"/>
      <c r="CL311" s="378"/>
      <c r="CM311" s="378"/>
      <c r="CN311" s="378"/>
      <c r="CO311" s="378"/>
      <c r="CP311" s="378"/>
      <c r="CQ311" s="378"/>
      <c r="CR311" s="378"/>
      <c r="CS311" s="378"/>
      <c r="CT311" s="378"/>
      <c r="CU311" s="378"/>
      <c r="CV311" s="378"/>
      <c r="CW311" s="378"/>
      <c r="CX311" s="378"/>
      <c r="CY311" s="378"/>
      <c r="CZ311" s="378"/>
      <c r="DA311" s="378"/>
      <c r="DB311" s="378"/>
      <c r="DC311" s="378"/>
      <c r="DD311" s="378"/>
    </row>
    <row r="312" spans="1:108">
      <c r="A312" s="205"/>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05"/>
      <c r="BC312" s="205"/>
      <c r="BD312" s="205"/>
      <c r="BE312" s="205"/>
      <c r="BF312" s="205"/>
      <c r="BG312" s="205"/>
      <c r="BH312" s="205"/>
      <c r="BI312" s="205"/>
      <c r="BJ312" s="205"/>
      <c r="BK312" s="205"/>
      <c r="BL312" s="205"/>
      <c r="BM312" s="205"/>
      <c r="BN312" s="205"/>
      <c r="BO312" s="205"/>
      <c r="BP312" s="205"/>
      <c r="BQ312" s="205"/>
      <c r="BR312" s="205"/>
      <c r="BS312" s="205"/>
      <c r="BT312" s="205"/>
      <c r="BU312" s="205"/>
      <c r="BV312" s="205"/>
      <c r="BW312" s="378"/>
      <c r="BX312" s="378"/>
      <c r="BY312" s="378"/>
      <c r="BZ312" s="378"/>
      <c r="CA312" s="378"/>
      <c r="CB312" s="378"/>
      <c r="CC312" s="378"/>
      <c r="CD312" s="378"/>
      <c r="CE312" s="378"/>
      <c r="CF312" s="378"/>
      <c r="CG312" s="378"/>
      <c r="CH312" s="378"/>
      <c r="CI312" s="378"/>
      <c r="CJ312" s="378"/>
      <c r="CK312" s="378"/>
      <c r="CL312" s="378"/>
      <c r="CM312" s="378"/>
      <c r="CN312" s="378"/>
      <c r="CO312" s="378"/>
      <c r="CP312" s="378"/>
      <c r="CQ312" s="378"/>
      <c r="CR312" s="378"/>
      <c r="CS312" s="378"/>
      <c r="CT312" s="378"/>
      <c r="CU312" s="378"/>
      <c r="CV312" s="378"/>
      <c r="CW312" s="378"/>
      <c r="CX312" s="378"/>
      <c r="CY312" s="378"/>
      <c r="CZ312" s="378"/>
      <c r="DA312" s="378"/>
      <c r="DB312" s="378"/>
      <c r="DC312" s="378"/>
      <c r="DD312" s="378"/>
    </row>
    <row r="313" spans="1:108">
      <c r="A313" s="205"/>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05"/>
      <c r="BC313" s="205"/>
      <c r="BD313" s="205"/>
      <c r="BE313" s="205"/>
      <c r="BF313" s="205"/>
      <c r="BG313" s="205"/>
      <c r="BH313" s="205"/>
      <c r="BI313" s="205"/>
      <c r="BJ313" s="205"/>
      <c r="BK313" s="205"/>
      <c r="BL313" s="205"/>
      <c r="BM313" s="205"/>
      <c r="BN313" s="205"/>
      <c r="BO313" s="205"/>
      <c r="BP313" s="205"/>
      <c r="BQ313" s="205"/>
      <c r="BR313" s="205"/>
      <c r="BS313" s="205"/>
      <c r="BT313" s="205"/>
      <c r="BU313" s="205"/>
      <c r="BV313" s="205"/>
      <c r="BW313" s="378"/>
      <c r="BX313" s="378"/>
      <c r="BY313" s="378"/>
      <c r="BZ313" s="378"/>
      <c r="CA313" s="378"/>
      <c r="CB313" s="378"/>
      <c r="CC313" s="378"/>
      <c r="CD313" s="378"/>
      <c r="CE313" s="378"/>
      <c r="CF313" s="378"/>
      <c r="CG313" s="378"/>
      <c r="CH313" s="378"/>
      <c r="CI313" s="378"/>
      <c r="CJ313" s="378"/>
      <c r="CK313" s="378"/>
      <c r="CL313" s="378"/>
      <c r="CM313" s="378"/>
      <c r="CN313" s="378"/>
      <c r="CO313" s="378"/>
      <c r="CP313" s="378"/>
      <c r="CQ313" s="378"/>
      <c r="CR313" s="378"/>
      <c r="CS313" s="378"/>
      <c r="CT313" s="378"/>
      <c r="CU313" s="378"/>
      <c r="CV313" s="378"/>
      <c r="CW313" s="378"/>
      <c r="CX313" s="378"/>
      <c r="CY313" s="378"/>
      <c r="CZ313" s="378"/>
      <c r="DA313" s="378"/>
      <c r="DB313" s="378"/>
      <c r="DC313" s="378"/>
      <c r="DD313" s="378"/>
    </row>
    <row r="314" spans="1:108">
      <c r="A314" s="205"/>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05"/>
      <c r="BC314" s="205"/>
      <c r="BD314" s="205"/>
      <c r="BE314" s="205"/>
      <c r="BF314" s="205"/>
      <c r="BG314" s="205"/>
      <c r="BH314" s="205"/>
      <c r="BI314" s="205"/>
      <c r="BJ314" s="205"/>
      <c r="BK314" s="205"/>
      <c r="BL314" s="205"/>
      <c r="BM314" s="205"/>
      <c r="BN314" s="205"/>
      <c r="BO314" s="205"/>
      <c r="BP314" s="205"/>
      <c r="BQ314" s="205"/>
      <c r="BR314" s="205"/>
      <c r="BS314" s="205"/>
      <c r="BT314" s="205"/>
      <c r="BU314" s="205"/>
      <c r="BV314" s="205"/>
      <c r="BW314" s="378"/>
      <c r="BX314" s="378"/>
      <c r="BY314" s="378"/>
      <c r="BZ314" s="378"/>
      <c r="CA314" s="378"/>
      <c r="CB314" s="378"/>
      <c r="CC314" s="378"/>
      <c r="CD314" s="378"/>
      <c r="CE314" s="378"/>
      <c r="CF314" s="378"/>
      <c r="CG314" s="378"/>
      <c r="CH314" s="378"/>
      <c r="CI314" s="378"/>
      <c r="CJ314" s="378"/>
      <c r="CK314" s="378"/>
      <c r="CL314" s="378"/>
      <c r="CM314" s="378"/>
      <c r="CN314" s="378"/>
      <c r="CO314" s="378"/>
      <c r="CP314" s="378"/>
      <c r="CQ314" s="378"/>
      <c r="CR314" s="378"/>
      <c r="CS314" s="378"/>
      <c r="CT314" s="378"/>
      <c r="CU314" s="378"/>
      <c r="CV314" s="378"/>
      <c r="CW314" s="378"/>
      <c r="CX314" s="378"/>
      <c r="CY314" s="378"/>
      <c r="CZ314" s="378"/>
      <c r="DA314" s="378"/>
      <c r="DB314" s="378"/>
      <c r="DC314" s="378"/>
      <c r="DD314" s="378"/>
    </row>
    <row r="315" spans="1:108">
      <c r="A315" s="205"/>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05"/>
      <c r="BC315" s="205"/>
      <c r="BD315" s="205"/>
      <c r="BE315" s="205"/>
      <c r="BF315" s="205"/>
      <c r="BG315" s="205"/>
      <c r="BH315" s="205"/>
      <c r="BI315" s="205"/>
      <c r="BJ315" s="205"/>
      <c r="BK315" s="205"/>
      <c r="BL315" s="205"/>
      <c r="BM315" s="205"/>
      <c r="BN315" s="205"/>
      <c r="BO315" s="205"/>
      <c r="BP315" s="205"/>
      <c r="BQ315" s="205"/>
      <c r="BR315" s="205"/>
      <c r="BS315" s="205"/>
      <c r="BT315" s="205"/>
      <c r="BU315" s="205"/>
      <c r="BV315" s="205"/>
      <c r="BW315" s="378"/>
      <c r="BX315" s="378"/>
      <c r="BY315" s="378"/>
      <c r="BZ315" s="378"/>
      <c r="CA315" s="378"/>
      <c r="CB315" s="378"/>
      <c r="CC315" s="378"/>
      <c r="CD315" s="378"/>
      <c r="CE315" s="378"/>
      <c r="CF315" s="378"/>
      <c r="CG315" s="378"/>
      <c r="CH315" s="378"/>
      <c r="CI315" s="378"/>
      <c r="CJ315" s="378"/>
      <c r="CK315" s="378"/>
      <c r="CL315" s="378"/>
      <c r="CM315" s="378"/>
      <c r="CN315" s="378"/>
      <c r="CO315" s="378"/>
      <c r="CP315" s="378"/>
      <c r="CQ315" s="378"/>
      <c r="CR315" s="378"/>
      <c r="CS315" s="378"/>
      <c r="CT315" s="378"/>
      <c r="CU315" s="378"/>
      <c r="CV315" s="378"/>
      <c r="CW315" s="378"/>
      <c r="CX315" s="378"/>
      <c r="CY315" s="378"/>
      <c r="CZ315" s="378"/>
      <c r="DA315" s="378"/>
      <c r="DB315" s="378"/>
      <c r="DC315" s="378"/>
      <c r="DD315" s="378"/>
    </row>
    <row r="316" spans="1:108">
      <c r="A316" s="205"/>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05"/>
      <c r="BC316" s="205"/>
      <c r="BD316" s="205"/>
      <c r="BE316" s="205"/>
      <c r="BF316" s="205"/>
      <c r="BG316" s="205"/>
      <c r="BH316" s="205"/>
      <c r="BI316" s="205"/>
      <c r="BJ316" s="205"/>
      <c r="BK316" s="205"/>
      <c r="BL316" s="205"/>
      <c r="BM316" s="205"/>
      <c r="BN316" s="205"/>
      <c r="BO316" s="205"/>
      <c r="BP316" s="205"/>
      <c r="BQ316" s="205"/>
      <c r="BR316" s="205"/>
      <c r="BS316" s="205"/>
      <c r="BT316" s="205"/>
      <c r="BU316" s="205"/>
      <c r="BV316" s="205"/>
      <c r="BW316" s="378"/>
      <c r="BX316" s="378"/>
      <c r="BY316" s="378"/>
      <c r="BZ316" s="378"/>
      <c r="CA316" s="378"/>
      <c r="CB316" s="378"/>
      <c r="CC316" s="378"/>
      <c r="CD316" s="378"/>
      <c r="CE316" s="378"/>
      <c r="CF316" s="378"/>
      <c r="CG316" s="378"/>
      <c r="CH316" s="378"/>
      <c r="CI316" s="378"/>
      <c r="CJ316" s="378"/>
      <c r="CK316" s="378"/>
      <c r="CL316" s="378"/>
      <c r="CM316" s="378"/>
      <c r="CN316" s="378"/>
      <c r="CO316" s="378"/>
      <c r="CP316" s="378"/>
      <c r="CQ316" s="378"/>
      <c r="CR316" s="378"/>
      <c r="CS316" s="378"/>
      <c r="CT316" s="378"/>
      <c r="CU316" s="378"/>
      <c r="CV316" s="378"/>
      <c r="CW316" s="378"/>
      <c r="CX316" s="378"/>
      <c r="CY316" s="378"/>
      <c r="CZ316" s="378"/>
      <c r="DA316" s="378"/>
      <c r="DB316" s="378"/>
      <c r="DC316" s="378"/>
      <c r="DD316" s="378"/>
    </row>
    <row r="317" spans="1:108">
      <c r="A317" s="205"/>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05"/>
      <c r="BC317" s="205"/>
      <c r="BD317" s="205"/>
      <c r="BE317" s="205"/>
      <c r="BF317" s="205"/>
      <c r="BG317" s="205"/>
      <c r="BH317" s="205"/>
      <c r="BI317" s="205"/>
      <c r="BJ317" s="205"/>
      <c r="BK317" s="205"/>
      <c r="BL317" s="205"/>
      <c r="BM317" s="205"/>
      <c r="BN317" s="205"/>
      <c r="BO317" s="205"/>
      <c r="BP317" s="205"/>
      <c r="BQ317" s="205"/>
      <c r="BR317" s="205"/>
      <c r="BS317" s="205"/>
      <c r="BT317" s="205"/>
      <c r="BU317" s="205"/>
      <c r="BV317" s="205"/>
      <c r="BW317" s="378"/>
      <c r="BX317" s="378"/>
      <c r="BY317" s="378"/>
      <c r="BZ317" s="378"/>
      <c r="CA317" s="378"/>
      <c r="CB317" s="378"/>
      <c r="CC317" s="378"/>
      <c r="CD317" s="378"/>
      <c r="CE317" s="378"/>
      <c r="CF317" s="378"/>
      <c r="CG317" s="378"/>
      <c r="CH317" s="378"/>
      <c r="CI317" s="378"/>
      <c r="CJ317" s="378"/>
      <c r="CK317" s="378"/>
      <c r="CL317" s="378"/>
      <c r="CM317" s="378"/>
      <c r="CN317" s="378"/>
      <c r="CO317" s="378"/>
      <c r="CP317" s="378"/>
      <c r="CQ317" s="378"/>
      <c r="CR317" s="378"/>
      <c r="CS317" s="378"/>
      <c r="CT317" s="378"/>
      <c r="CU317" s="378"/>
      <c r="CV317" s="378"/>
      <c r="CW317" s="378"/>
      <c r="CX317" s="378"/>
      <c r="CY317" s="378"/>
      <c r="CZ317" s="378"/>
      <c r="DA317" s="378"/>
      <c r="DB317" s="378"/>
      <c r="DC317" s="378"/>
      <c r="DD317" s="378"/>
    </row>
    <row r="318" spans="1:108">
      <c r="A318" s="205"/>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05"/>
      <c r="BC318" s="205"/>
      <c r="BD318" s="205"/>
      <c r="BE318" s="205"/>
      <c r="BF318" s="205"/>
      <c r="BG318" s="205"/>
      <c r="BH318" s="205"/>
      <c r="BI318" s="205"/>
      <c r="BJ318" s="205"/>
      <c r="BK318" s="205"/>
      <c r="BL318" s="205"/>
      <c r="BM318" s="205"/>
      <c r="BN318" s="205"/>
      <c r="BO318" s="205"/>
      <c r="BP318" s="205"/>
      <c r="BQ318" s="205"/>
      <c r="BR318" s="205"/>
      <c r="BS318" s="205"/>
      <c r="BT318" s="205"/>
      <c r="BU318" s="205"/>
      <c r="BV318" s="205"/>
      <c r="BW318" s="378"/>
      <c r="BX318" s="378"/>
      <c r="BY318" s="378"/>
      <c r="BZ318" s="378"/>
      <c r="CA318" s="378"/>
      <c r="CB318" s="378"/>
      <c r="CC318" s="378"/>
      <c r="CD318" s="378"/>
      <c r="CE318" s="378"/>
      <c r="CF318" s="378"/>
      <c r="CG318" s="378"/>
      <c r="CH318" s="378"/>
      <c r="CI318" s="378"/>
      <c r="CJ318" s="378"/>
      <c r="CK318" s="378"/>
      <c r="CL318" s="378"/>
      <c r="CM318" s="378"/>
      <c r="CN318" s="378"/>
      <c r="CO318" s="378"/>
      <c r="CP318" s="378"/>
      <c r="CQ318" s="378"/>
      <c r="CR318" s="378"/>
      <c r="CS318" s="378"/>
      <c r="CT318" s="378"/>
      <c r="CU318" s="378"/>
      <c r="CV318" s="378"/>
      <c r="CW318" s="378"/>
      <c r="CX318" s="378"/>
      <c r="CY318" s="378"/>
      <c r="CZ318" s="378"/>
      <c r="DA318" s="378"/>
      <c r="DB318" s="378"/>
      <c r="DC318" s="378"/>
      <c r="DD318" s="378"/>
    </row>
    <row r="319" spans="1:108">
      <c r="A319" s="205"/>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05"/>
      <c r="BC319" s="205"/>
      <c r="BD319" s="205"/>
      <c r="BE319" s="205"/>
      <c r="BF319" s="205"/>
      <c r="BG319" s="205"/>
      <c r="BH319" s="205"/>
      <c r="BI319" s="205"/>
      <c r="BJ319" s="205"/>
      <c r="BK319" s="205"/>
      <c r="BL319" s="205"/>
      <c r="BM319" s="205"/>
      <c r="BN319" s="205"/>
      <c r="BO319" s="205"/>
      <c r="BP319" s="205"/>
      <c r="BQ319" s="205"/>
      <c r="BR319" s="205"/>
      <c r="BS319" s="205"/>
      <c r="BT319" s="205"/>
      <c r="BU319" s="205"/>
      <c r="BV319" s="205"/>
      <c r="BW319" s="378"/>
      <c r="BX319" s="378"/>
      <c r="BY319" s="378"/>
      <c r="BZ319" s="378"/>
      <c r="CA319" s="378"/>
      <c r="CB319" s="378"/>
      <c r="CC319" s="378"/>
      <c r="CD319" s="378"/>
      <c r="CE319" s="378"/>
      <c r="CF319" s="378"/>
      <c r="CG319" s="378"/>
      <c r="CH319" s="378"/>
      <c r="CI319" s="378"/>
      <c r="CJ319" s="378"/>
      <c r="CK319" s="378"/>
      <c r="CL319" s="378"/>
      <c r="CM319" s="378"/>
      <c r="CN319" s="378"/>
      <c r="CO319" s="378"/>
      <c r="CP319" s="378"/>
      <c r="CQ319" s="378"/>
      <c r="CR319" s="378"/>
      <c r="CS319" s="378"/>
      <c r="CT319" s="378"/>
      <c r="CU319" s="378"/>
      <c r="CV319" s="378"/>
      <c r="CW319" s="378"/>
      <c r="CX319" s="378"/>
      <c r="CY319" s="378"/>
      <c r="CZ319" s="378"/>
      <c r="DA319" s="378"/>
      <c r="DB319" s="378"/>
      <c r="DC319" s="378"/>
      <c r="DD319" s="378"/>
    </row>
    <row r="320" spans="1:108">
      <c r="A320" s="205"/>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05"/>
      <c r="BC320" s="205"/>
      <c r="BD320" s="205"/>
      <c r="BE320" s="205"/>
      <c r="BF320" s="205"/>
      <c r="BG320" s="205"/>
      <c r="BH320" s="205"/>
      <c r="BI320" s="205"/>
      <c r="BJ320" s="205"/>
      <c r="BK320" s="205"/>
      <c r="BL320" s="205"/>
      <c r="BM320" s="205"/>
      <c r="BN320" s="205"/>
      <c r="BO320" s="205"/>
      <c r="BP320" s="205"/>
      <c r="BQ320" s="205"/>
      <c r="BR320" s="205"/>
      <c r="BS320" s="205"/>
      <c r="BT320" s="205"/>
      <c r="BU320" s="205"/>
      <c r="BV320" s="205"/>
      <c r="BW320" s="378"/>
      <c r="BX320" s="378"/>
      <c r="BY320" s="378"/>
      <c r="BZ320" s="378"/>
      <c r="CA320" s="378"/>
      <c r="CB320" s="378"/>
      <c r="CC320" s="378"/>
      <c r="CD320" s="378"/>
      <c r="CE320" s="378"/>
      <c r="CF320" s="378"/>
      <c r="CG320" s="378"/>
      <c r="CH320" s="378"/>
      <c r="CI320" s="378"/>
      <c r="CJ320" s="378"/>
      <c r="CK320" s="378"/>
      <c r="CL320" s="378"/>
      <c r="CM320" s="378"/>
      <c r="CN320" s="378"/>
      <c r="CO320" s="378"/>
      <c r="CP320" s="378"/>
      <c r="CQ320" s="378"/>
      <c r="CR320" s="378"/>
      <c r="CS320" s="378"/>
      <c r="CT320" s="378"/>
      <c r="CU320" s="378"/>
      <c r="CV320" s="378"/>
      <c r="CW320" s="378"/>
      <c r="CX320" s="378"/>
      <c r="CY320" s="378"/>
      <c r="CZ320" s="378"/>
      <c r="DA320" s="378"/>
      <c r="DB320" s="378"/>
      <c r="DC320" s="378"/>
      <c r="DD320" s="378"/>
    </row>
    <row r="321" spans="1:108">
      <c r="A321" s="205"/>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05"/>
      <c r="BC321" s="205"/>
      <c r="BD321" s="205"/>
      <c r="BE321" s="205"/>
      <c r="BF321" s="205"/>
      <c r="BG321" s="205"/>
      <c r="BH321" s="205"/>
      <c r="BI321" s="205"/>
      <c r="BJ321" s="205"/>
      <c r="BK321" s="205"/>
      <c r="BL321" s="205"/>
      <c r="BM321" s="205"/>
      <c r="BN321" s="205"/>
      <c r="BO321" s="205"/>
      <c r="BP321" s="205"/>
      <c r="BQ321" s="205"/>
      <c r="BR321" s="205"/>
      <c r="BS321" s="205"/>
      <c r="BT321" s="205"/>
      <c r="BU321" s="205"/>
      <c r="BV321" s="205"/>
      <c r="BW321" s="378"/>
      <c r="BX321" s="378"/>
      <c r="BY321" s="378"/>
      <c r="BZ321" s="378"/>
      <c r="CA321" s="378"/>
      <c r="CB321" s="378"/>
      <c r="CC321" s="378"/>
      <c r="CD321" s="378"/>
      <c r="CE321" s="378"/>
      <c r="CF321" s="378"/>
      <c r="CG321" s="378"/>
      <c r="CH321" s="378"/>
      <c r="CI321" s="378"/>
      <c r="CJ321" s="378"/>
      <c r="CK321" s="378"/>
      <c r="CL321" s="378"/>
      <c r="CM321" s="378"/>
      <c r="CN321" s="378"/>
      <c r="CO321" s="378"/>
      <c r="CP321" s="378"/>
      <c r="CQ321" s="378"/>
      <c r="CR321" s="378"/>
      <c r="CS321" s="378"/>
      <c r="CT321" s="378"/>
      <c r="CU321" s="378"/>
      <c r="CV321" s="378"/>
      <c r="CW321" s="378"/>
      <c r="CX321" s="378"/>
      <c r="CY321" s="378"/>
      <c r="CZ321" s="378"/>
      <c r="DA321" s="378"/>
      <c r="DB321" s="378"/>
      <c r="DC321" s="378"/>
      <c r="DD321" s="378"/>
    </row>
    <row r="322" spans="1:108">
      <c r="A322" s="205"/>
      <c r="B322" s="205"/>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05"/>
      <c r="BC322" s="205"/>
      <c r="BD322" s="205"/>
      <c r="BE322" s="205"/>
      <c r="BF322" s="205"/>
      <c r="BG322" s="205"/>
      <c r="BH322" s="205"/>
      <c r="BI322" s="205"/>
      <c r="BJ322" s="205"/>
      <c r="BK322" s="205"/>
      <c r="BL322" s="205"/>
      <c r="BM322" s="205"/>
      <c r="BN322" s="205"/>
      <c r="BO322" s="205"/>
      <c r="BP322" s="205"/>
      <c r="BQ322" s="205"/>
      <c r="BR322" s="205"/>
      <c r="BS322" s="205"/>
      <c r="BT322" s="205"/>
      <c r="BU322" s="205"/>
      <c r="BV322" s="205"/>
      <c r="BW322" s="378"/>
      <c r="BX322" s="378"/>
      <c r="BY322" s="378"/>
      <c r="BZ322" s="378"/>
      <c r="CA322" s="378"/>
      <c r="CB322" s="378"/>
      <c r="CC322" s="378"/>
      <c r="CD322" s="378"/>
      <c r="CE322" s="378"/>
      <c r="CF322" s="378"/>
      <c r="CG322" s="378"/>
      <c r="CH322" s="378"/>
      <c r="CI322" s="378"/>
      <c r="CJ322" s="378"/>
      <c r="CK322" s="378"/>
      <c r="CL322" s="378"/>
      <c r="CM322" s="378"/>
      <c r="CN322" s="378"/>
      <c r="CO322" s="378"/>
      <c r="CP322" s="378"/>
      <c r="CQ322" s="378"/>
      <c r="CR322" s="378"/>
      <c r="CS322" s="378"/>
      <c r="CT322" s="378"/>
      <c r="CU322" s="378"/>
      <c r="CV322" s="378"/>
      <c r="CW322" s="378"/>
      <c r="CX322" s="378"/>
      <c r="CY322" s="378"/>
      <c r="CZ322" s="378"/>
      <c r="DA322" s="378"/>
      <c r="DB322" s="378"/>
      <c r="DC322" s="378"/>
      <c r="DD322" s="378"/>
    </row>
    <row r="323" spans="1:108">
      <c r="A323" s="205"/>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05"/>
      <c r="BC323" s="205"/>
      <c r="BD323" s="205"/>
      <c r="BE323" s="205"/>
      <c r="BF323" s="205"/>
      <c r="BG323" s="205"/>
      <c r="BH323" s="205"/>
      <c r="BI323" s="205"/>
      <c r="BJ323" s="205"/>
      <c r="BK323" s="205"/>
      <c r="BL323" s="205"/>
      <c r="BM323" s="205"/>
      <c r="BN323" s="205"/>
      <c r="BO323" s="205"/>
      <c r="BP323" s="205"/>
      <c r="BQ323" s="205"/>
      <c r="BR323" s="205"/>
      <c r="BS323" s="205"/>
      <c r="BT323" s="205"/>
      <c r="BU323" s="205"/>
      <c r="BV323" s="205"/>
      <c r="BW323" s="378"/>
      <c r="BX323" s="378"/>
      <c r="BY323" s="378"/>
      <c r="BZ323" s="378"/>
      <c r="CA323" s="378"/>
      <c r="CB323" s="378"/>
      <c r="CC323" s="378"/>
      <c r="CD323" s="378"/>
      <c r="CE323" s="378"/>
      <c r="CF323" s="378"/>
      <c r="CG323" s="378"/>
      <c r="CH323" s="378"/>
      <c r="CI323" s="378"/>
      <c r="CJ323" s="378"/>
      <c r="CK323" s="378"/>
      <c r="CL323" s="378"/>
      <c r="CM323" s="378"/>
      <c r="CN323" s="378"/>
      <c r="CO323" s="378"/>
      <c r="CP323" s="378"/>
      <c r="CQ323" s="378"/>
      <c r="CR323" s="378"/>
      <c r="CS323" s="378"/>
      <c r="CT323" s="378"/>
      <c r="CU323" s="378"/>
      <c r="CV323" s="378"/>
      <c r="CW323" s="378"/>
      <c r="CX323" s="378"/>
      <c r="CY323" s="378"/>
      <c r="CZ323" s="378"/>
      <c r="DA323" s="378"/>
      <c r="DB323" s="378"/>
      <c r="DC323" s="378"/>
      <c r="DD323" s="378"/>
    </row>
    <row r="324" spans="1:108">
      <c r="A324" s="205"/>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05"/>
      <c r="BC324" s="205"/>
      <c r="BD324" s="205"/>
      <c r="BE324" s="205"/>
      <c r="BF324" s="205"/>
      <c r="BG324" s="205"/>
      <c r="BH324" s="205"/>
      <c r="BI324" s="205"/>
      <c r="BJ324" s="205"/>
      <c r="BK324" s="205"/>
      <c r="BL324" s="205"/>
      <c r="BM324" s="205"/>
      <c r="BN324" s="205"/>
      <c r="BO324" s="205"/>
      <c r="BP324" s="205"/>
      <c r="BQ324" s="205"/>
      <c r="BR324" s="205"/>
      <c r="BS324" s="205"/>
      <c r="BT324" s="205"/>
      <c r="BU324" s="205"/>
      <c r="BV324" s="205"/>
      <c r="BW324" s="378"/>
      <c r="BX324" s="378"/>
      <c r="BY324" s="378"/>
      <c r="BZ324" s="378"/>
      <c r="CA324" s="378"/>
      <c r="CB324" s="378"/>
      <c r="CC324" s="378"/>
      <c r="CD324" s="378"/>
      <c r="CE324" s="378"/>
      <c r="CF324" s="378"/>
      <c r="CG324" s="378"/>
      <c r="CH324" s="378"/>
      <c r="CI324" s="378"/>
      <c r="CJ324" s="378"/>
      <c r="CK324" s="378"/>
      <c r="CL324" s="378"/>
      <c r="CM324" s="378"/>
      <c r="CN324" s="378"/>
      <c r="CO324" s="378"/>
      <c r="CP324" s="378"/>
      <c r="CQ324" s="378"/>
      <c r="CR324" s="378"/>
      <c r="CS324" s="378"/>
      <c r="CT324" s="378"/>
      <c r="CU324" s="378"/>
      <c r="CV324" s="378"/>
      <c r="CW324" s="378"/>
      <c r="CX324" s="378"/>
      <c r="CY324" s="378"/>
      <c r="CZ324" s="378"/>
      <c r="DA324" s="378"/>
      <c r="DB324" s="378"/>
      <c r="DC324" s="378"/>
      <c r="DD324" s="378"/>
    </row>
    <row r="325" spans="1:108">
      <c r="A325" s="205"/>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05"/>
      <c r="BC325" s="205"/>
      <c r="BD325" s="205"/>
      <c r="BE325" s="205"/>
      <c r="BF325" s="205"/>
      <c r="BG325" s="205"/>
      <c r="BH325" s="205"/>
      <c r="BI325" s="205"/>
      <c r="BJ325" s="205"/>
      <c r="BK325" s="205"/>
      <c r="BL325" s="205"/>
      <c r="BM325" s="205"/>
      <c r="BN325" s="205"/>
      <c r="BO325" s="205"/>
      <c r="BP325" s="205"/>
      <c r="BQ325" s="205"/>
      <c r="BR325" s="205"/>
      <c r="BS325" s="205"/>
      <c r="BT325" s="205"/>
      <c r="BU325" s="205"/>
      <c r="BV325" s="205"/>
      <c r="BW325" s="378"/>
      <c r="BX325" s="378"/>
      <c r="BY325" s="378"/>
      <c r="BZ325" s="378"/>
      <c r="CA325" s="378"/>
      <c r="CB325" s="378"/>
      <c r="CC325" s="378"/>
      <c r="CD325" s="378"/>
      <c r="CE325" s="378"/>
      <c r="CF325" s="378"/>
      <c r="CG325" s="378"/>
      <c r="CH325" s="378"/>
      <c r="CI325" s="378"/>
      <c r="CJ325" s="378"/>
      <c r="CK325" s="378"/>
      <c r="CL325" s="378"/>
      <c r="CM325" s="378"/>
      <c r="CN325" s="378"/>
      <c r="CO325" s="378"/>
      <c r="CP325" s="378"/>
      <c r="CQ325" s="378"/>
      <c r="CR325" s="378"/>
      <c r="CS325" s="378"/>
      <c r="CT325" s="378"/>
      <c r="CU325" s="378"/>
      <c r="CV325" s="378"/>
      <c r="CW325" s="378"/>
      <c r="CX325" s="378"/>
      <c r="CY325" s="378"/>
      <c r="CZ325" s="378"/>
      <c r="DA325" s="378"/>
      <c r="DB325" s="378"/>
      <c r="DC325" s="378"/>
      <c r="DD325" s="378"/>
    </row>
    <row r="326" spans="1:108">
      <c r="A326" s="205"/>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205"/>
      <c r="BQ326" s="205"/>
      <c r="BR326" s="205"/>
      <c r="BS326" s="205"/>
      <c r="BT326" s="205"/>
      <c r="BU326" s="205"/>
      <c r="BV326" s="205"/>
      <c r="BW326" s="378"/>
      <c r="BX326" s="378"/>
      <c r="BY326" s="378"/>
      <c r="BZ326" s="378"/>
      <c r="CA326" s="378"/>
      <c r="CB326" s="378"/>
      <c r="CC326" s="378"/>
      <c r="CD326" s="378"/>
      <c r="CE326" s="378"/>
      <c r="CF326" s="378"/>
      <c r="CG326" s="378"/>
      <c r="CH326" s="378"/>
      <c r="CI326" s="378"/>
      <c r="CJ326" s="378"/>
      <c r="CK326" s="378"/>
      <c r="CL326" s="378"/>
      <c r="CM326" s="378"/>
      <c r="CN326" s="378"/>
      <c r="CO326" s="378"/>
      <c r="CP326" s="378"/>
      <c r="CQ326" s="378"/>
      <c r="CR326" s="378"/>
      <c r="CS326" s="378"/>
      <c r="CT326" s="378"/>
      <c r="CU326" s="378"/>
      <c r="CV326" s="378"/>
      <c r="CW326" s="378"/>
      <c r="CX326" s="378"/>
      <c r="CY326" s="378"/>
      <c r="CZ326" s="378"/>
      <c r="DA326" s="378"/>
      <c r="DB326" s="378"/>
      <c r="DC326" s="378"/>
      <c r="DD326" s="378"/>
    </row>
    <row r="327" spans="1:108">
      <c r="A327" s="205"/>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05"/>
      <c r="BC327" s="205"/>
      <c r="BD327" s="205"/>
      <c r="BE327" s="205"/>
      <c r="BF327" s="205"/>
      <c r="BG327" s="205"/>
      <c r="BH327" s="205"/>
      <c r="BI327" s="205"/>
      <c r="BJ327" s="205"/>
      <c r="BK327" s="205"/>
      <c r="BL327" s="205"/>
      <c r="BM327" s="205"/>
      <c r="BN327" s="205"/>
      <c r="BO327" s="205"/>
      <c r="BP327" s="205"/>
      <c r="BQ327" s="205"/>
      <c r="BR327" s="205"/>
      <c r="BS327" s="205"/>
      <c r="BT327" s="205"/>
      <c r="BU327" s="205"/>
      <c r="BV327" s="205"/>
      <c r="BW327" s="378"/>
      <c r="BX327" s="378"/>
      <c r="BY327" s="378"/>
      <c r="BZ327" s="378"/>
      <c r="CA327" s="378"/>
      <c r="CB327" s="378"/>
      <c r="CC327" s="378"/>
      <c r="CD327" s="378"/>
      <c r="CE327" s="378"/>
      <c r="CF327" s="378"/>
      <c r="CG327" s="378"/>
      <c r="CH327" s="378"/>
      <c r="CI327" s="378"/>
      <c r="CJ327" s="378"/>
      <c r="CK327" s="378"/>
      <c r="CL327" s="378"/>
      <c r="CM327" s="378"/>
      <c r="CN327" s="378"/>
      <c r="CO327" s="378"/>
      <c r="CP327" s="378"/>
      <c r="CQ327" s="378"/>
      <c r="CR327" s="378"/>
      <c r="CS327" s="378"/>
      <c r="CT327" s="378"/>
      <c r="CU327" s="378"/>
      <c r="CV327" s="378"/>
      <c r="CW327" s="378"/>
      <c r="CX327" s="378"/>
      <c r="CY327" s="378"/>
      <c r="CZ327" s="378"/>
      <c r="DA327" s="378"/>
      <c r="DB327" s="378"/>
      <c r="DC327" s="378"/>
      <c r="DD327" s="378"/>
    </row>
    <row r="328" spans="1:108">
      <c r="A328" s="205"/>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05"/>
      <c r="BC328" s="205"/>
      <c r="BD328" s="205"/>
      <c r="BE328" s="205"/>
      <c r="BF328" s="205"/>
      <c r="BG328" s="205"/>
      <c r="BH328" s="205"/>
      <c r="BI328" s="205"/>
      <c r="BJ328" s="205"/>
      <c r="BK328" s="205"/>
      <c r="BL328" s="205"/>
      <c r="BM328" s="205"/>
      <c r="BN328" s="205"/>
      <c r="BO328" s="205"/>
      <c r="BP328" s="205"/>
      <c r="BQ328" s="205"/>
      <c r="BR328" s="205"/>
      <c r="BS328" s="205"/>
      <c r="BT328" s="205"/>
      <c r="BU328" s="205"/>
      <c r="BV328" s="205"/>
      <c r="BW328" s="378"/>
      <c r="BX328" s="378"/>
      <c r="BY328" s="378"/>
      <c r="BZ328" s="378"/>
      <c r="CA328" s="378"/>
      <c r="CB328" s="378"/>
      <c r="CC328" s="378"/>
      <c r="CD328" s="378"/>
      <c r="CE328" s="378"/>
      <c r="CF328" s="378"/>
      <c r="CG328" s="378"/>
      <c r="CH328" s="378"/>
      <c r="CI328" s="378"/>
      <c r="CJ328" s="378"/>
      <c r="CK328" s="378"/>
      <c r="CL328" s="378"/>
      <c r="CM328" s="378"/>
      <c r="CN328" s="378"/>
      <c r="CO328" s="378"/>
      <c r="CP328" s="378"/>
      <c r="CQ328" s="378"/>
      <c r="CR328" s="378"/>
      <c r="CS328" s="378"/>
      <c r="CT328" s="378"/>
      <c r="CU328" s="378"/>
      <c r="CV328" s="378"/>
      <c r="CW328" s="378"/>
      <c r="CX328" s="378"/>
      <c r="CY328" s="378"/>
      <c r="CZ328" s="378"/>
      <c r="DA328" s="378"/>
      <c r="DB328" s="378"/>
      <c r="DC328" s="378"/>
      <c r="DD328" s="378"/>
    </row>
    <row r="329" spans="1:108">
      <c r="A329" s="205"/>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05"/>
      <c r="BC329" s="205"/>
      <c r="BD329" s="205"/>
      <c r="BE329" s="205"/>
      <c r="BF329" s="205"/>
      <c r="BG329" s="205"/>
      <c r="BH329" s="205"/>
      <c r="BI329" s="205"/>
      <c r="BJ329" s="205"/>
      <c r="BK329" s="205"/>
      <c r="BL329" s="205"/>
      <c r="BM329" s="205"/>
      <c r="BN329" s="205"/>
      <c r="BO329" s="205"/>
      <c r="BP329" s="205"/>
      <c r="BQ329" s="205"/>
      <c r="BR329" s="205"/>
      <c r="BS329" s="205"/>
      <c r="BT329" s="205"/>
      <c r="BU329" s="205"/>
      <c r="BV329" s="205"/>
      <c r="BW329" s="378"/>
      <c r="BX329" s="378"/>
      <c r="BY329" s="378"/>
      <c r="BZ329" s="378"/>
      <c r="CA329" s="378"/>
      <c r="CB329" s="378"/>
      <c r="CC329" s="378"/>
      <c r="CD329" s="378"/>
      <c r="CE329" s="378"/>
      <c r="CF329" s="378"/>
      <c r="CG329" s="378"/>
      <c r="CH329" s="378"/>
      <c r="CI329" s="378"/>
      <c r="CJ329" s="378"/>
      <c r="CK329" s="378"/>
      <c r="CL329" s="378"/>
      <c r="CM329" s="378"/>
      <c r="CN329" s="378"/>
      <c r="CO329" s="378"/>
      <c r="CP329" s="378"/>
      <c r="CQ329" s="378"/>
      <c r="CR329" s="378"/>
      <c r="CS329" s="378"/>
      <c r="CT329" s="378"/>
      <c r="CU329" s="378"/>
      <c r="CV329" s="378"/>
      <c r="CW329" s="378"/>
      <c r="CX329" s="378"/>
      <c r="CY329" s="378"/>
      <c r="CZ329" s="378"/>
      <c r="DA329" s="378"/>
      <c r="DB329" s="378"/>
      <c r="DC329" s="378"/>
      <c r="DD329" s="378"/>
    </row>
    <row r="330" spans="1:108">
      <c r="A330" s="205"/>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05"/>
      <c r="BC330" s="205"/>
      <c r="BD330" s="205"/>
      <c r="BE330" s="205"/>
      <c r="BF330" s="205"/>
      <c r="BG330" s="205"/>
      <c r="BH330" s="205"/>
      <c r="BI330" s="205"/>
      <c r="BJ330" s="205"/>
      <c r="BK330" s="205"/>
      <c r="BL330" s="205"/>
      <c r="BM330" s="205"/>
      <c r="BN330" s="205"/>
      <c r="BO330" s="205"/>
      <c r="BP330" s="205"/>
      <c r="BQ330" s="205"/>
      <c r="BR330" s="205"/>
      <c r="BS330" s="205"/>
      <c r="BT330" s="205"/>
      <c r="BU330" s="205"/>
      <c r="BV330" s="205"/>
      <c r="BW330" s="378"/>
      <c r="BX330" s="378"/>
      <c r="BY330" s="378"/>
      <c r="BZ330" s="378"/>
      <c r="CA330" s="378"/>
      <c r="CB330" s="378"/>
      <c r="CC330" s="378"/>
      <c r="CD330" s="378"/>
      <c r="CE330" s="378"/>
      <c r="CF330" s="378"/>
      <c r="CG330" s="378"/>
      <c r="CH330" s="378"/>
      <c r="CI330" s="378"/>
      <c r="CJ330" s="378"/>
      <c r="CK330" s="378"/>
      <c r="CL330" s="378"/>
      <c r="CM330" s="378"/>
      <c r="CN330" s="378"/>
      <c r="CO330" s="378"/>
      <c r="CP330" s="378"/>
      <c r="CQ330" s="378"/>
      <c r="CR330" s="378"/>
      <c r="CS330" s="378"/>
      <c r="CT330" s="378"/>
      <c r="CU330" s="378"/>
      <c r="CV330" s="378"/>
      <c r="CW330" s="378"/>
      <c r="CX330" s="378"/>
      <c r="CY330" s="378"/>
      <c r="CZ330" s="378"/>
      <c r="DA330" s="378"/>
      <c r="DB330" s="378"/>
      <c r="DC330" s="378"/>
      <c r="DD330" s="378"/>
    </row>
    <row r="331" spans="1:108">
      <c r="A331" s="205"/>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05"/>
      <c r="BC331" s="205"/>
      <c r="BD331" s="205"/>
      <c r="BE331" s="205"/>
      <c r="BF331" s="205"/>
      <c r="BG331" s="205"/>
      <c r="BH331" s="205"/>
      <c r="BI331" s="205"/>
      <c r="BJ331" s="205"/>
      <c r="BK331" s="205"/>
      <c r="BL331" s="205"/>
      <c r="BM331" s="205"/>
      <c r="BN331" s="205"/>
      <c r="BO331" s="205"/>
      <c r="BP331" s="205"/>
      <c r="BQ331" s="205"/>
      <c r="BR331" s="205"/>
      <c r="BS331" s="205"/>
      <c r="BT331" s="205"/>
      <c r="BU331" s="205"/>
      <c r="BV331" s="205"/>
      <c r="BW331" s="378"/>
      <c r="BX331" s="378"/>
      <c r="BY331" s="378"/>
      <c r="BZ331" s="378"/>
      <c r="CA331" s="378"/>
      <c r="CB331" s="378"/>
      <c r="CC331" s="378"/>
      <c r="CD331" s="378"/>
      <c r="CE331" s="378"/>
      <c r="CF331" s="378"/>
      <c r="CG331" s="378"/>
      <c r="CH331" s="378"/>
      <c r="CI331" s="378"/>
      <c r="CJ331" s="378"/>
      <c r="CK331" s="378"/>
      <c r="CL331" s="378"/>
      <c r="CM331" s="378"/>
      <c r="CN331" s="378"/>
      <c r="CO331" s="378"/>
      <c r="CP331" s="378"/>
      <c r="CQ331" s="378"/>
      <c r="CR331" s="378"/>
      <c r="CS331" s="378"/>
      <c r="CT331" s="378"/>
      <c r="CU331" s="378"/>
      <c r="CV331" s="378"/>
      <c r="CW331" s="378"/>
      <c r="CX331" s="378"/>
      <c r="CY331" s="378"/>
      <c r="CZ331" s="378"/>
      <c r="DA331" s="378"/>
      <c r="DB331" s="378"/>
      <c r="DC331" s="378"/>
      <c r="DD331" s="378"/>
    </row>
    <row r="332" spans="1:108">
      <c r="A332" s="205"/>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05"/>
      <c r="BC332" s="205"/>
      <c r="BD332" s="205"/>
      <c r="BE332" s="205"/>
      <c r="BF332" s="205"/>
      <c r="BG332" s="205"/>
      <c r="BH332" s="205"/>
      <c r="BI332" s="205"/>
      <c r="BJ332" s="205"/>
      <c r="BK332" s="205"/>
      <c r="BL332" s="205"/>
      <c r="BM332" s="205"/>
      <c r="BN332" s="205"/>
      <c r="BO332" s="205"/>
      <c r="BP332" s="205"/>
      <c r="BQ332" s="205"/>
      <c r="BR332" s="205"/>
      <c r="BS332" s="205"/>
      <c r="BT332" s="205"/>
      <c r="BU332" s="205"/>
      <c r="BV332" s="205"/>
      <c r="BW332" s="378"/>
      <c r="BX332" s="378"/>
      <c r="BY332" s="378"/>
      <c r="BZ332" s="378"/>
      <c r="CA332" s="378"/>
      <c r="CB332" s="378"/>
      <c r="CC332" s="378"/>
      <c r="CD332" s="378"/>
      <c r="CE332" s="378"/>
      <c r="CF332" s="378"/>
      <c r="CG332" s="378"/>
      <c r="CH332" s="378"/>
      <c r="CI332" s="378"/>
      <c r="CJ332" s="378"/>
      <c r="CK332" s="378"/>
      <c r="CL332" s="378"/>
      <c r="CM332" s="378"/>
      <c r="CN332" s="378"/>
      <c r="CO332" s="378"/>
      <c r="CP332" s="378"/>
      <c r="CQ332" s="378"/>
      <c r="CR332" s="378"/>
      <c r="CS332" s="378"/>
      <c r="CT332" s="378"/>
      <c r="CU332" s="378"/>
      <c r="CV332" s="378"/>
      <c r="CW332" s="378"/>
      <c r="CX332" s="378"/>
      <c r="CY332" s="378"/>
      <c r="CZ332" s="378"/>
      <c r="DA332" s="378"/>
      <c r="DB332" s="378"/>
      <c r="DC332" s="378"/>
      <c r="DD332" s="378"/>
    </row>
    <row r="333" spans="1:108">
      <c r="A333" s="205"/>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05"/>
      <c r="BC333" s="205"/>
      <c r="BD333" s="205"/>
      <c r="BE333" s="205"/>
      <c r="BF333" s="205"/>
      <c r="BG333" s="205"/>
      <c r="BH333" s="205"/>
      <c r="BI333" s="205"/>
      <c r="BJ333" s="205"/>
      <c r="BK333" s="205"/>
      <c r="BL333" s="205"/>
      <c r="BM333" s="205"/>
      <c r="BN333" s="205"/>
      <c r="BO333" s="205"/>
      <c r="BP333" s="205"/>
      <c r="BQ333" s="205"/>
      <c r="BR333" s="205"/>
      <c r="BS333" s="205"/>
      <c r="BT333" s="205"/>
      <c r="BU333" s="205"/>
      <c r="BV333" s="205"/>
      <c r="BW333" s="378"/>
      <c r="BX333" s="378"/>
      <c r="BY333" s="378"/>
      <c r="BZ333" s="378"/>
      <c r="CA333" s="378"/>
      <c r="CB333" s="378"/>
      <c r="CC333" s="378"/>
      <c r="CD333" s="378"/>
      <c r="CE333" s="378"/>
      <c r="CF333" s="378"/>
      <c r="CG333" s="378"/>
      <c r="CH333" s="378"/>
      <c r="CI333" s="378"/>
      <c r="CJ333" s="378"/>
      <c r="CK333" s="378"/>
      <c r="CL333" s="378"/>
      <c r="CM333" s="378"/>
      <c r="CN333" s="378"/>
      <c r="CO333" s="378"/>
      <c r="CP333" s="378"/>
      <c r="CQ333" s="378"/>
      <c r="CR333" s="378"/>
      <c r="CS333" s="378"/>
      <c r="CT333" s="378"/>
      <c r="CU333" s="378"/>
      <c r="CV333" s="378"/>
      <c r="CW333" s="378"/>
      <c r="CX333" s="378"/>
      <c r="CY333" s="378"/>
      <c r="CZ333" s="378"/>
      <c r="DA333" s="378"/>
      <c r="DB333" s="378"/>
      <c r="DC333" s="378"/>
      <c r="DD333" s="378"/>
    </row>
    <row r="334" spans="1:108">
      <c r="A334" s="205"/>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05"/>
      <c r="BC334" s="205"/>
      <c r="BD334" s="205"/>
      <c r="BE334" s="205"/>
      <c r="BF334" s="205"/>
      <c r="BG334" s="205"/>
      <c r="BH334" s="205"/>
      <c r="BI334" s="205"/>
      <c r="BJ334" s="205"/>
      <c r="BK334" s="205"/>
      <c r="BL334" s="205"/>
      <c r="BM334" s="205"/>
      <c r="BN334" s="205"/>
      <c r="BO334" s="205"/>
      <c r="BP334" s="205"/>
      <c r="BQ334" s="205"/>
      <c r="BR334" s="205"/>
      <c r="BS334" s="205"/>
      <c r="BT334" s="205"/>
      <c r="BU334" s="205"/>
      <c r="BV334" s="205"/>
      <c r="BW334" s="378"/>
      <c r="BX334" s="378"/>
      <c r="BY334" s="378"/>
      <c r="BZ334" s="378"/>
      <c r="CA334" s="378"/>
      <c r="CB334" s="378"/>
      <c r="CC334" s="378"/>
      <c r="CD334" s="378"/>
      <c r="CE334" s="378"/>
      <c r="CF334" s="378"/>
      <c r="CG334" s="378"/>
      <c r="CH334" s="378"/>
      <c r="CI334" s="378"/>
      <c r="CJ334" s="378"/>
      <c r="CK334" s="378"/>
      <c r="CL334" s="378"/>
      <c r="CM334" s="378"/>
      <c r="CN334" s="378"/>
      <c r="CO334" s="378"/>
      <c r="CP334" s="378"/>
      <c r="CQ334" s="378"/>
      <c r="CR334" s="378"/>
      <c r="CS334" s="378"/>
      <c r="CT334" s="378"/>
      <c r="CU334" s="378"/>
      <c r="CV334" s="378"/>
      <c r="CW334" s="378"/>
      <c r="CX334" s="378"/>
      <c r="CY334" s="378"/>
      <c r="CZ334" s="378"/>
      <c r="DA334" s="378"/>
      <c r="DB334" s="378"/>
      <c r="DC334" s="378"/>
      <c r="DD334" s="378"/>
    </row>
    <row r="335" spans="1:108">
      <c r="A335" s="205"/>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05"/>
      <c r="BC335" s="205"/>
      <c r="BD335" s="205"/>
      <c r="BE335" s="205"/>
      <c r="BF335" s="205"/>
      <c r="BG335" s="205"/>
      <c r="BH335" s="205"/>
      <c r="BI335" s="205"/>
      <c r="BJ335" s="205"/>
      <c r="BK335" s="205"/>
      <c r="BL335" s="205"/>
      <c r="BM335" s="205"/>
      <c r="BN335" s="205"/>
      <c r="BO335" s="205"/>
      <c r="BP335" s="205"/>
      <c r="BQ335" s="205"/>
      <c r="BR335" s="205"/>
      <c r="BS335" s="205"/>
      <c r="BT335" s="205"/>
      <c r="BU335" s="205"/>
      <c r="BV335" s="205"/>
      <c r="BW335" s="378"/>
      <c r="BX335" s="378"/>
      <c r="BY335" s="378"/>
      <c r="BZ335" s="378"/>
      <c r="CA335" s="378"/>
      <c r="CB335" s="378"/>
      <c r="CC335" s="378"/>
      <c r="CD335" s="378"/>
      <c r="CE335" s="378"/>
      <c r="CF335" s="378"/>
      <c r="CG335" s="378"/>
      <c r="CH335" s="378"/>
      <c r="CI335" s="378"/>
      <c r="CJ335" s="378"/>
      <c r="CK335" s="378"/>
      <c r="CL335" s="378"/>
      <c r="CM335" s="378"/>
      <c r="CN335" s="378"/>
      <c r="CO335" s="378"/>
      <c r="CP335" s="378"/>
      <c r="CQ335" s="378"/>
      <c r="CR335" s="378"/>
      <c r="CS335" s="378"/>
      <c r="CT335" s="378"/>
      <c r="CU335" s="378"/>
      <c r="CV335" s="378"/>
      <c r="CW335" s="378"/>
      <c r="CX335" s="378"/>
      <c r="CY335" s="378"/>
      <c r="CZ335" s="378"/>
      <c r="DA335" s="378"/>
      <c r="DB335" s="378"/>
      <c r="DC335" s="378"/>
      <c r="DD335" s="378"/>
    </row>
    <row r="336" spans="1:108">
      <c r="A336" s="205"/>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05"/>
      <c r="BC336" s="205"/>
      <c r="BD336" s="205"/>
      <c r="BE336" s="205"/>
      <c r="BF336" s="205"/>
      <c r="BG336" s="205"/>
      <c r="BH336" s="205"/>
      <c r="BI336" s="205"/>
      <c r="BJ336" s="205"/>
      <c r="BK336" s="205"/>
      <c r="BL336" s="205"/>
      <c r="BM336" s="205"/>
      <c r="BN336" s="205"/>
      <c r="BO336" s="205"/>
      <c r="BP336" s="205"/>
      <c r="BQ336" s="205"/>
      <c r="BR336" s="205"/>
      <c r="BS336" s="205"/>
      <c r="BT336" s="205"/>
      <c r="BU336" s="205"/>
      <c r="BV336" s="205"/>
      <c r="BW336" s="378"/>
      <c r="BX336" s="378"/>
      <c r="BY336" s="378"/>
      <c r="BZ336" s="378"/>
      <c r="CA336" s="378"/>
      <c r="CB336" s="378"/>
      <c r="CC336" s="378"/>
      <c r="CD336" s="378"/>
      <c r="CE336" s="378"/>
      <c r="CF336" s="378"/>
      <c r="CG336" s="378"/>
      <c r="CH336" s="378"/>
      <c r="CI336" s="378"/>
      <c r="CJ336" s="378"/>
      <c r="CK336" s="378"/>
      <c r="CL336" s="378"/>
      <c r="CM336" s="378"/>
      <c r="CN336" s="378"/>
      <c r="CO336" s="378"/>
      <c r="CP336" s="378"/>
      <c r="CQ336" s="378"/>
      <c r="CR336" s="378"/>
      <c r="CS336" s="378"/>
      <c r="CT336" s="378"/>
      <c r="CU336" s="378"/>
      <c r="CV336" s="378"/>
      <c r="CW336" s="378"/>
      <c r="CX336" s="378"/>
      <c r="CY336" s="378"/>
      <c r="CZ336" s="378"/>
      <c r="DA336" s="378"/>
      <c r="DB336" s="378"/>
      <c r="DC336" s="378"/>
      <c r="DD336" s="378"/>
    </row>
    <row r="337" spans="1:108">
      <c r="A337" s="205"/>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05"/>
      <c r="BC337" s="205"/>
      <c r="BD337" s="205"/>
      <c r="BE337" s="205"/>
      <c r="BF337" s="205"/>
      <c r="BG337" s="205"/>
      <c r="BH337" s="205"/>
      <c r="BI337" s="205"/>
      <c r="BJ337" s="205"/>
      <c r="BK337" s="205"/>
      <c r="BL337" s="205"/>
      <c r="BM337" s="205"/>
      <c r="BN337" s="205"/>
      <c r="BO337" s="205"/>
      <c r="BP337" s="205"/>
      <c r="BQ337" s="205"/>
      <c r="BR337" s="205"/>
      <c r="BS337" s="205"/>
      <c r="BT337" s="205"/>
      <c r="BU337" s="205"/>
      <c r="BV337" s="205"/>
      <c r="BW337" s="378"/>
      <c r="BX337" s="378"/>
      <c r="BY337" s="378"/>
      <c r="BZ337" s="378"/>
      <c r="CA337" s="378"/>
      <c r="CB337" s="378"/>
      <c r="CC337" s="378"/>
      <c r="CD337" s="378"/>
      <c r="CE337" s="378"/>
      <c r="CF337" s="378"/>
      <c r="CG337" s="378"/>
      <c r="CH337" s="378"/>
      <c r="CI337" s="378"/>
      <c r="CJ337" s="378"/>
      <c r="CK337" s="378"/>
      <c r="CL337" s="378"/>
      <c r="CM337" s="378"/>
      <c r="CN337" s="378"/>
      <c r="CO337" s="378"/>
      <c r="CP337" s="378"/>
      <c r="CQ337" s="378"/>
      <c r="CR337" s="378"/>
      <c r="CS337" s="378"/>
      <c r="CT337" s="378"/>
      <c r="CU337" s="378"/>
      <c r="CV337" s="378"/>
      <c r="CW337" s="378"/>
      <c r="CX337" s="378"/>
      <c r="CY337" s="378"/>
      <c r="CZ337" s="378"/>
      <c r="DA337" s="378"/>
      <c r="DB337" s="378"/>
      <c r="DC337" s="378"/>
      <c r="DD337" s="378"/>
    </row>
    <row r="338" spans="1:108">
      <c r="A338" s="205"/>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05"/>
      <c r="BC338" s="205"/>
      <c r="BD338" s="205"/>
      <c r="BE338" s="205"/>
      <c r="BF338" s="205"/>
      <c r="BG338" s="205"/>
      <c r="BH338" s="205"/>
      <c r="BI338" s="205"/>
      <c r="BJ338" s="205"/>
      <c r="BK338" s="205"/>
      <c r="BL338" s="205"/>
      <c r="BM338" s="205"/>
      <c r="BN338" s="205"/>
      <c r="BO338" s="205"/>
      <c r="BP338" s="205"/>
      <c r="BQ338" s="205"/>
      <c r="BR338" s="205"/>
      <c r="BS338" s="205"/>
      <c r="BT338" s="205"/>
      <c r="BU338" s="205"/>
      <c r="BV338" s="205"/>
      <c r="BW338" s="378"/>
      <c r="BX338" s="378"/>
      <c r="BY338" s="378"/>
      <c r="BZ338" s="378"/>
      <c r="CA338" s="378"/>
      <c r="CB338" s="378"/>
      <c r="CC338" s="378"/>
      <c r="CD338" s="378"/>
      <c r="CE338" s="378"/>
      <c r="CF338" s="378"/>
      <c r="CG338" s="378"/>
      <c r="CH338" s="378"/>
      <c r="CI338" s="378"/>
      <c r="CJ338" s="378"/>
      <c r="CK338" s="378"/>
      <c r="CL338" s="378"/>
      <c r="CM338" s="378"/>
      <c r="CN338" s="378"/>
      <c r="CO338" s="378"/>
      <c r="CP338" s="378"/>
      <c r="CQ338" s="378"/>
      <c r="CR338" s="378"/>
      <c r="CS338" s="378"/>
      <c r="CT338" s="378"/>
      <c r="CU338" s="378"/>
      <c r="CV338" s="378"/>
      <c r="CW338" s="378"/>
      <c r="CX338" s="378"/>
      <c r="CY338" s="378"/>
      <c r="CZ338" s="378"/>
      <c r="DA338" s="378"/>
      <c r="DB338" s="378"/>
      <c r="DC338" s="378"/>
      <c r="DD338" s="378"/>
    </row>
    <row r="339" spans="1:108">
      <c r="A339" s="205"/>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05"/>
      <c r="BC339" s="205"/>
      <c r="BD339" s="205"/>
      <c r="BE339" s="205"/>
      <c r="BF339" s="205"/>
      <c r="BG339" s="205"/>
      <c r="BH339" s="205"/>
      <c r="BI339" s="205"/>
      <c r="BJ339" s="205"/>
      <c r="BK339" s="205"/>
      <c r="BL339" s="205"/>
      <c r="BM339" s="205"/>
      <c r="BN339" s="205"/>
      <c r="BO339" s="205"/>
      <c r="BP339" s="205"/>
      <c r="BQ339" s="205"/>
      <c r="BR339" s="205"/>
      <c r="BS339" s="205"/>
      <c r="BT339" s="205"/>
      <c r="BU339" s="205"/>
      <c r="BV339" s="205"/>
      <c r="BW339" s="378"/>
      <c r="BX339" s="378"/>
      <c r="BY339" s="378"/>
      <c r="BZ339" s="378"/>
      <c r="CA339" s="378"/>
      <c r="CB339" s="378"/>
      <c r="CC339" s="378"/>
      <c r="CD339" s="378"/>
      <c r="CE339" s="378"/>
      <c r="CF339" s="378"/>
      <c r="CG339" s="378"/>
      <c r="CH339" s="378"/>
      <c r="CI339" s="378"/>
      <c r="CJ339" s="378"/>
      <c r="CK339" s="378"/>
      <c r="CL339" s="378"/>
      <c r="CM339" s="378"/>
      <c r="CN339" s="378"/>
      <c r="CO339" s="378"/>
      <c r="CP339" s="378"/>
      <c r="CQ339" s="378"/>
      <c r="CR339" s="378"/>
      <c r="CS339" s="378"/>
      <c r="CT339" s="378"/>
      <c r="CU339" s="378"/>
      <c r="CV339" s="378"/>
      <c r="CW339" s="378"/>
      <c r="CX339" s="378"/>
      <c r="CY339" s="378"/>
      <c r="CZ339" s="378"/>
      <c r="DA339" s="378"/>
      <c r="DB339" s="378"/>
      <c r="DC339" s="378"/>
      <c r="DD339" s="378"/>
    </row>
    <row r="340" spans="1:108">
      <c r="A340" s="205"/>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c r="AE340" s="205"/>
      <c r="AF340" s="205"/>
      <c r="AG340" s="205"/>
      <c r="AH340" s="205"/>
      <c r="AI340" s="205"/>
      <c r="AJ340" s="205"/>
      <c r="AK340" s="205"/>
      <c r="AL340" s="205"/>
      <c r="AM340" s="205"/>
      <c r="AN340" s="205"/>
      <c r="AO340" s="205"/>
      <c r="AP340" s="205"/>
      <c r="AQ340" s="205"/>
      <c r="AR340" s="205"/>
      <c r="AS340" s="205"/>
      <c r="AT340" s="205"/>
      <c r="AU340" s="205"/>
      <c r="AV340" s="205"/>
      <c r="AW340" s="205"/>
      <c r="AX340" s="205"/>
      <c r="AY340" s="205"/>
      <c r="AZ340" s="205"/>
      <c r="BA340" s="205"/>
      <c r="BB340" s="205"/>
      <c r="BC340" s="205"/>
      <c r="BD340" s="205"/>
      <c r="BE340" s="205"/>
      <c r="BF340" s="205"/>
      <c r="BG340" s="205"/>
      <c r="BH340" s="205"/>
      <c r="BI340" s="205"/>
      <c r="BJ340" s="205"/>
      <c r="BK340" s="205"/>
      <c r="BL340" s="205"/>
      <c r="BM340" s="205"/>
      <c r="BN340" s="205"/>
      <c r="BO340" s="205"/>
      <c r="BP340" s="205"/>
      <c r="BQ340" s="205"/>
      <c r="BR340" s="205"/>
      <c r="BS340" s="205"/>
      <c r="BT340" s="205"/>
      <c r="BU340" s="205"/>
      <c r="BV340" s="205"/>
      <c r="BW340" s="378"/>
      <c r="BX340" s="378"/>
      <c r="BY340" s="378"/>
      <c r="BZ340" s="378"/>
      <c r="CA340" s="378"/>
      <c r="CB340" s="378"/>
      <c r="CC340" s="378"/>
      <c r="CD340" s="378"/>
      <c r="CE340" s="378"/>
      <c r="CF340" s="378"/>
      <c r="CG340" s="378"/>
      <c r="CH340" s="378"/>
      <c r="CI340" s="378"/>
      <c r="CJ340" s="378"/>
      <c r="CK340" s="378"/>
      <c r="CL340" s="378"/>
      <c r="CM340" s="378"/>
      <c r="CN340" s="378"/>
      <c r="CO340" s="378"/>
      <c r="CP340" s="378"/>
      <c r="CQ340" s="378"/>
      <c r="CR340" s="378"/>
      <c r="CS340" s="378"/>
      <c r="CT340" s="378"/>
      <c r="CU340" s="378"/>
      <c r="CV340" s="378"/>
      <c r="CW340" s="378"/>
      <c r="CX340" s="378"/>
      <c r="CY340" s="378"/>
      <c r="CZ340" s="378"/>
      <c r="DA340" s="378"/>
      <c r="DB340" s="378"/>
      <c r="DC340" s="378"/>
      <c r="DD340" s="378"/>
    </row>
    <row r="341" spans="1:108">
      <c r="A341" s="205"/>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c r="AD341" s="205"/>
      <c r="AE341" s="205"/>
      <c r="AF341" s="205"/>
      <c r="AG341" s="205"/>
      <c r="AH341" s="205"/>
      <c r="AI341" s="205"/>
      <c r="AJ341" s="205"/>
      <c r="AK341" s="205"/>
      <c r="AL341" s="205"/>
      <c r="AM341" s="205"/>
      <c r="AN341" s="205"/>
      <c r="AO341" s="205"/>
      <c r="AP341" s="205"/>
      <c r="AQ341" s="205"/>
      <c r="AR341" s="205"/>
      <c r="AS341" s="205"/>
      <c r="AT341" s="205"/>
      <c r="AU341" s="205"/>
      <c r="AV341" s="205"/>
      <c r="AW341" s="205"/>
      <c r="AX341" s="205"/>
      <c r="AY341" s="205"/>
      <c r="AZ341" s="205"/>
      <c r="BA341" s="205"/>
      <c r="BB341" s="205"/>
      <c r="BC341" s="205"/>
      <c r="BD341" s="205"/>
      <c r="BE341" s="205"/>
      <c r="BF341" s="205"/>
      <c r="BG341" s="205"/>
      <c r="BH341" s="205"/>
      <c r="BI341" s="205"/>
      <c r="BJ341" s="205"/>
      <c r="BK341" s="205"/>
      <c r="BL341" s="205"/>
      <c r="BM341" s="205"/>
      <c r="BN341" s="205"/>
      <c r="BO341" s="205"/>
      <c r="BP341" s="205"/>
      <c r="BQ341" s="205"/>
      <c r="BR341" s="205"/>
      <c r="BS341" s="205"/>
      <c r="BT341" s="205"/>
      <c r="BU341" s="205"/>
      <c r="BV341" s="205"/>
      <c r="BW341" s="378"/>
      <c r="BX341" s="378"/>
      <c r="BY341" s="378"/>
      <c r="BZ341" s="378"/>
      <c r="CA341" s="378"/>
      <c r="CB341" s="378"/>
      <c r="CC341" s="378"/>
      <c r="CD341" s="378"/>
      <c r="CE341" s="378"/>
      <c r="CF341" s="378"/>
      <c r="CG341" s="378"/>
      <c r="CH341" s="378"/>
      <c r="CI341" s="378"/>
      <c r="CJ341" s="378"/>
      <c r="CK341" s="378"/>
      <c r="CL341" s="378"/>
      <c r="CM341" s="378"/>
      <c r="CN341" s="378"/>
      <c r="CO341" s="378"/>
      <c r="CP341" s="378"/>
      <c r="CQ341" s="378"/>
      <c r="CR341" s="378"/>
      <c r="CS341" s="378"/>
      <c r="CT341" s="378"/>
      <c r="CU341" s="378"/>
      <c r="CV341" s="378"/>
      <c r="CW341" s="378"/>
      <c r="CX341" s="378"/>
      <c r="CY341" s="378"/>
      <c r="CZ341" s="378"/>
      <c r="DA341" s="378"/>
      <c r="DB341" s="378"/>
      <c r="DC341" s="378"/>
      <c r="DD341" s="378"/>
    </row>
    <row r="342" spans="1:108">
      <c r="A342" s="205"/>
      <c r="B342" s="205"/>
      <c r="C342" s="20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c r="AA342" s="205"/>
      <c r="AB342" s="205"/>
      <c r="AC342" s="205"/>
      <c r="AD342" s="205"/>
      <c r="AE342" s="205"/>
      <c r="AF342" s="205"/>
      <c r="AG342" s="205"/>
      <c r="AH342" s="205"/>
      <c r="AI342" s="205"/>
      <c r="AJ342" s="205"/>
      <c r="AK342" s="205"/>
      <c r="AL342" s="205"/>
      <c r="AM342" s="205"/>
      <c r="AN342" s="205"/>
      <c r="AO342" s="205"/>
      <c r="AP342" s="205"/>
      <c r="AQ342" s="205"/>
      <c r="AR342" s="205"/>
      <c r="AS342" s="205"/>
      <c r="AT342" s="205"/>
      <c r="AU342" s="205"/>
      <c r="AV342" s="205"/>
      <c r="AW342" s="205"/>
      <c r="AX342" s="205"/>
      <c r="AY342" s="205"/>
      <c r="AZ342" s="205"/>
      <c r="BA342" s="205"/>
      <c r="BB342" s="205"/>
      <c r="BC342" s="205"/>
      <c r="BD342" s="205"/>
      <c r="BE342" s="205"/>
      <c r="BF342" s="205"/>
      <c r="BG342" s="205"/>
      <c r="BH342" s="205"/>
      <c r="BI342" s="205"/>
      <c r="BJ342" s="205"/>
      <c r="BK342" s="205"/>
      <c r="BL342" s="205"/>
      <c r="BM342" s="205"/>
      <c r="BN342" s="205"/>
      <c r="BO342" s="205"/>
      <c r="BP342" s="205"/>
      <c r="BQ342" s="205"/>
      <c r="BR342" s="205"/>
      <c r="BS342" s="205"/>
      <c r="BT342" s="205"/>
      <c r="BU342" s="205"/>
      <c r="BV342" s="205"/>
      <c r="BW342" s="378"/>
      <c r="BX342" s="378"/>
      <c r="BY342" s="378"/>
      <c r="BZ342" s="378"/>
      <c r="CA342" s="378"/>
      <c r="CB342" s="378"/>
      <c r="CC342" s="378"/>
      <c r="CD342" s="378"/>
      <c r="CE342" s="378"/>
      <c r="CF342" s="378"/>
      <c r="CG342" s="378"/>
      <c r="CH342" s="378"/>
      <c r="CI342" s="378"/>
      <c r="CJ342" s="378"/>
      <c r="CK342" s="378"/>
      <c r="CL342" s="378"/>
      <c r="CM342" s="378"/>
      <c r="CN342" s="378"/>
      <c r="CO342" s="378"/>
      <c r="CP342" s="378"/>
      <c r="CQ342" s="378"/>
      <c r="CR342" s="378"/>
      <c r="CS342" s="378"/>
      <c r="CT342" s="378"/>
      <c r="CU342" s="378"/>
      <c r="CV342" s="378"/>
      <c r="CW342" s="378"/>
      <c r="CX342" s="378"/>
      <c r="CY342" s="378"/>
      <c r="CZ342" s="378"/>
      <c r="DA342" s="378"/>
      <c r="DB342" s="378"/>
      <c r="DC342" s="378"/>
      <c r="DD342" s="378"/>
    </row>
    <row r="343" spans="1:108">
      <c r="A343" s="205"/>
      <c r="B343" s="205"/>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c r="AD343" s="205"/>
      <c r="AE343" s="205"/>
      <c r="AF343" s="205"/>
      <c r="AG343" s="205"/>
      <c r="AH343" s="205"/>
      <c r="AI343" s="205"/>
      <c r="AJ343" s="205"/>
      <c r="AK343" s="205"/>
      <c r="AL343" s="205"/>
      <c r="AM343" s="205"/>
      <c r="AN343" s="205"/>
      <c r="AO343" s="205"/>
      <c r="AP343" s="205"/>
      <c r="AQ343" s="205"/>
      <c r="AR343" s="205"/>
      <c r="AS343" s="205"/>
      <c r="AT343" s="205"/>
      <c r="AU343" s="205"/>
      <c r="AV343" s="205"/>
      <c r="AW343" s="205"/>
      <c r="AX343" s="205"/>
      <c r="AY343" s="205"/>
      <c r="AZ343" s="205"/>
      <c r="BA343" s="205"/>
      <c r="BB343" s="205"/>
      <c r="BC343" s="205"/>
      <c r="BD343" s="205"/>
      <c r="BE343" s="205"/>
      <c r="BF343" s="205"/>
      <c r="BG343" s="205"/>
      <c r="BH343" s="205"/>
      <c r="BI343" s="205"/>
      <c r="BJ343" s="205"/>
      <c r="BK343" s="205"/>
      <c r="BL343" s="205"/>
      <c r="BM343" s="205"/>
      <c r="BN343" s="205"/>
      <c r="BO343" s="205"/>
      <c r="BP343" s="205"/>
      <c r="BQ343" s="205"/>
      <c r="BR343" s="205"/>
      <c r="BS343" s="205"/>
      <c r="BT343" s="205"/>
      <c r="BU343" s="205"/>
      <c r="BV343" s="205"/>
      <c r="BW343" s="378"/>
      <c r="BX343" s="378"/>
      <c r="BY343" s="378"/>
      <c r="BZ343" s="378"/>
      <c r="CA343" s="378"/>
      <c r="CB343" s="378"/>
      <c r="CC343" s="378"/>
      <c r="CD343" s="378"/>
      <c r="CE343" s="378"/>
      <c r="CF343" s="378"/>
      <c r="CG343" s="378"/>
      <c r="CH343" s="378"/>
      <c r="CI343" s="378"/>
      <c r="CJ343" s="378"/>
      <c r="CK343" s="378"/>
      <c r="CL343" s="378"/>
      <c r="CM343" s="378"/>
      <c r="CN343" s="378"/>
      <c r="CO343" s="378"/>
      <c r="CP343" s="378"/>
      <c r="CQ343" s="378"/>
      <c r="CR343" s="378"/>
      <c r="CS343" s="378"/>
      <c r="CT343" s="378"/>
      <c r="CU343" s="378"/>
      <c r="CV343" s="378"/>
      <c r="CW343" s="378"/>
      <c r="CX343" s="378"/>
      <c r="CY343" s="378"/>
      <c r="CZ343" s="378"/>
      <c r="DA343" s="378"/>
      <c r="DB343" s="378"/>
      <c r="DC343" s="378"/>
      <c r="DD343" s="378"/>
    </row>
    <row r="344" spans="1:108">
      <c r="A344" s="205"/>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c r="AE344" s="205"/>
      <c r="AF344" s="205"/>
      <c r="AG344" s="205"/>
      <c r="AH344" s="205"/>
      <c r="AI344" s="205"/>
      <c r="AJ344" s="205"/>
      <c r="AK344" s="205"/>
      <c r="AL344" s="205"/>
      <c r="AM344" s="205"/>
      <c r="AN344" s="205"/>
      <c r="AO344" s="205"/>
      <c r="AP344" s="205"/>
      <c r="AQ344" s="205"/>
      <c r="AR344" s="205"/>
      <c r="AS344" s="205"/>
      <c r="AT344" s="205"/>
      <c r="AU344" s="205"/>
      <c r="AV344" s="205"/>
      <c r="AW344" s="205"/>
      <c r="AX344" s="205"/>
      <c r="AY344" s="205"/>
      <c r="AZ344" s="205"/>
      <c r="BA344" s="205"/>
      <c r="BB344" s="205"/>
      <c r="BC344" s="205"/>
      <c r="BD344" s="205"/>
      <c r="BE344" s="205"/>
      <c r="BF344" s="205"/>
      <c r="BG344" s="205"/>
      <c r="BH344" s="205"/>
      <c r="BI344" s="205"/>
      <c r="BJ344" s="205"/>
      <c r="BK344" s="205"/>
      <c r="BL344" s="205"/>
      <c r="BM344" s="205"/>
      <c r="BN344" s="205"/>
      <c r="BO344" s="205"/>
      <c r="BP344" s="205"/>
      <c r="BQ344" s="205"/>
      <c r="BR344" s="205"/>
      <c r="BS344" s="205"/>
      <c r="BT344" s="205"/>
      <c r="BU344" s="205"/>
      <c r="BV344" s="205"/>
      <c r="BW344" s="378"/>
      <c r="BX344" s="378"/>
      <c r="BY344" s="378"/>
      <c r="BZ344" s="378"/>
      <c r="CA344" s="378"/>
      <c r="CB344" s="378"/>
      <c r="CC344" s="378"/>
      <c r="CD344" s="378"/>
      <c r="CE344" s="378"/>
      <c r="CF344" s="378"/>
      <c r="CG344" s="378"/>
      <c r="CH344" s="378"/>
      <c r="CI344" s="378"/>
      <c r="CJ344" s="378"/>
      <c r="CK344" s="378"/>
      <c r="CL344" s="378"/>
      <c r="CM344" s="378"/>
      <c r="CN344" s="378"/>
      <c r="CO344" s="378"/>
      <c r="CP344" s="378"/>
      <c r="CQ344" s="378"/>
      <c r="CR344" s="378"/>
      <c r="CS344" s="378"/>
      <c r="CT344" s="378"/>
      <c r="CU344" s="378"/>
      <c r="CV344" s="378"/>
      <c r="CW344" s="378"/>
      <c r="CX344" s="378"/>
      <c r="CY344" s="378"/>
      <c r="CZ344" s="378"/>
      <c r="DA344" s="378"/>
      <c r="DB344" s="378"/>
      <c r="DC344" s="378"/>
      <c r="DD344" s="378"/>
    </row>
    <row r="345" spans="1:108">
      <c r="A345" s="205"/>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c r="AD345" s="205"/>
      <c r="AE345" s="205"/>
      <c r="AF345" s="205"/>
      <c r="AG345" s="205"/>
      <c r="AH345" s="205"/>
      <c r="AI345" s="205"/>
      <c r="AJ345" s="205"/>
      <c r="AK345" s="205"/>
      <c r="AL345" s="205"/>
      <c r="AM345" s="205"/>
      <c r="AN345" s="205"/>
      <c r="AO345" s="205"/>
      <c r="AP345" s="205"/>
      <c r="AQ345" s="205"/>
      <c r="AR345" s="205"/>
      <c r="AS345" s="205"/>
      <c r="AT345" s="205"/>
      <c r="AU345" s="205"/>
      <c r="AV345" s="205"/>
      <c r="AW345" s="205"/>
      <c r="AX345" s="205"/>
      <c r="AY345" s="205"/>
      <c r="AZ345" s="205"/>
      <c r="BA345" s="205"/>
      <c r="BB345" s="205"/>
      <c r="BC345" s="205"/>
      <c r="BD345" s="205"/>
      <c r="BE345" s="205"/>
      <c r="BF345" s="205"/>
      <c r="BG345" s="205"/>
      <c r="BH345" s="205"/>
      <c r="BI345" s="205"/>
      <c r="BJ345" s="205"/>
      <c r="BK345" s="205"/>
      <c r="BL345" s="205"/>
      <c r="BM345" s="205"/>
      <c r="BN345" s="205"/>
      <c r="BO345" s="205"/>
      <c r="BP345" s="205"/>
      <c r="BQ345" s="205"/>
      <c r="BR345" s="205"/>
      <c r="BS345" s="205"/>
      <c r="BT345" s="205"/>
      <c r="BU345" s="205"/>
      <c r="BV345" s="205"/>
      <c r="BW345" s="378"/>
      <c r="BX345" s="378"/>
      <c r="BY345" s="378"/>
      <c r="BZ345" s="378"/>
      <c r="CA345" s="378"/>
      <c r="CB345" s="378"/>
      <c r="CC345" s="378"/>
      <c r="CD345" s="378"/>
      <c r="CE345" s="378"/>
      <c r="CF345" s="378"/>
      <c r="CG345" s="378"/>
      <c r="CH345" s="378"/>
      <c r="CI345" s="378"/>
      <c r="CJ345" s="378"/>
      <c r="CK345" s="378"/>
      <c r="CL345" s="378"/>
      <c r="CM345" s="378"/>
      <c r="CN345" s="378"/>
      <c r="CO345" s="378"/>
      <c r="CP345" s="378"/>
      <c r="CQ345" s="378"/>
      <c r="CR345" s="378"/>
      <c r="CS345" s="378"/>
      <c r="CT345" s="378"/>
      <c r="CU345" s="378"/>
      <c r="CV345" s="378"/>
      <c r="CW345" s="378"/>
      <c r="CX345" s="378"/>
      <c r="CY345" s="378"/>
      <c r="CZ345" s="378"/>
      <c r="DA345" s="378"/>
      <c r="DB345" s="378"/>
      <c r="DC345" s="378"/>
      <c r="DD345" s="378"/>
    </row>
    <row r="346" spans="1:108">
      <c r="A346" s="205"/>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c r="AE346" s="205"/>
      <c r="AF346" s="205"/>
      <c r="AG346" s="205"/>
      <c r="AH346" s="205"/>
      <c r="AI346" s="205"/>
      <c r="AJ346" s="205"/>
      <c r="AK346" s="205"/>
      <c r="AL346" s="205"/>
      <c r="AM346" s="205"/>
      <c r="AN346" s="205"/>
      <c r="AO346" s="205"/>
      <c r="AP346" s="205"/>
      <c r="AQ346" s="205"/>
      <c r="AR346" s="205"/>
      <c r="AS346" s="205"/>
      <c r="AT346" s="205"/>
      <c r="AU346" s="205"/>
      <c r="AV346" s="205"/>
      <c r="AW346" s="205"/>
      <c r="AX346" s="205"/>
      <c r="AY346" s="205"/>
      <c r="AZ346" s="205"/>
      <c r="BA346" s="205"/>
      <c r="BB346" s="205"/>
      <c r="BC346" s="205"/>
      <c r="BD346" s="205"/>
      <c r="BE346" s="205"/>
      <c r="BF346" s="205"/>
      <c r="BG346" s="205"/>
      <c r="BH346" s="205"/>
      <c r="BI346" s="205"/>
      <c r="BJ346" s="205"/>
      <c r="BK346" s="205"/>
      <c r="BL346" s="205"/>
      <c r="BM346" s="205"/>
      <c r="BN346" s="205"/>
      <c r="BO346" s="205"/>
      <c r="BP346" s="205"/>
      <c r="BQ346" s="205"/>
      <c r="BR346" s="205"/>
      <c r="BS346" s="205"/>
      <c r="BT346" s="205"/>
      <c r="BU346" s="205"/>
      <c r="BV346" s="205"/>
      <c r="BW346" s="378"/>
      <c r="BX346" s="378"/>
      <c r="BY346" s="378"/>
      <c r="BZ346" s="378"/>
      <c r="CA346" s="378"/>
      <c r="CB346" s="378"/>
      <c r="CC346" s="378"/>
      <c r="CD346" s="378"/>
      <c r="CE346" s="378"/>
      <c r="CF346" s="378"/>
      <c r="CG346" s="378"/>
      <c r="CH346" s="378"/>
      <c r="CI346" s="378"/>
      <c r="CJ346" s="378"/>
      <c r="CK346" s="378"/>
      <c r="CL346" s="378"/>
      <c r="CM346" s="378"/>
      <c r="CN346" s="378"/>
      <c r="CO346" s="378"/>
      <c r="CP346" s="378"/>
      <c r="CQ346" s="378"/>
      <c r="CR346" s="378"/>
      <c r="CS346" s="378"/>
      <c r="CT346" s="378"/>
      <c r="CU346" s="378"/>
      <c r="CV346" s="378"/>
      <c r="CW346" s="378"/>
      <c r="CX346" s="378"/>
      <c r="CY346" s="378"/>
      <c r="CZ346" s="378"/>
      <c r="DA346" s="378"/>
      <c r="DB346" s="378"/>
      <c r="DC346" s="378"/>
      <c r="DD346" s="378"/>
    </row>
    <row r="347" spans="1:108">
      <c r="A347" s="205"/>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c r="AE347" s="205"/>
      <c r="AF347" s="205"/>
      <c r="AG347" s="205"/>
      <c r="AH347" s="205"/>
      <c r="AI347" s="205"/>
      <c r="AJ347" s="205"/>
      <c r="AK347" s="205"/>
      <c r="AL347" s="205"/>
      <c r="AM347" s="205"/>
      <c r="AN347" s="205"/>
      <c r="AO347" s="205"/>
      <c r="AP347" s="205"/>
      <c r="AQ347" s="205"/>
      <c r="AR347" s="205"/>
      <c r="AS347" s="205"/>
      <c r="AT347" s="205"/>
      <c r="AU347" s="205"/>
      <c r="AV347" s="205"/>
      <c r="AW347" s="205"/>
      <c r="AX347" s="205"/>
      <c r="AY347" s="205"/>
      <c r="AZ347" s="205"/>
      <c r="BA347" s="205"/>
      <c r="BB347" s="205"/>
      <c r="BC347" s="205"/>
      <c r="BD347" s="205"/>
      <c r="BE347" s="205"/>
      <c r="BF347" s="205"/>
      <c r="BG347" s="205"/>
      <c r="BH347" s="205"/>
      <c r="BI347" s="205"/>
      <c r="BJ347" s="205"/>
      <c r="BK347" s="205"/>
      <c r="BL347" s="205"/>
      <c r="BM347" s="205"/>
      <c r="BN347" s="205"/>
      <c r="BO347" s="205"/>
      <c r="BP347" s="205"/>
      <c r="BQ347" s="205"/>
      <c r="BR347" s="205"/>
      <c r="BS347" s="205"/>
      <c r="BT347" s="205"/>
      <c r="BU347" s="205"/>
      <c r="BV347" s="205"/>
      <c r="BW347" s="378"/>
      <c r="BX347" s="378"/>
      <c r="BY347" s="378"/>
      <c r="BZ347" s="378"/>
      <c r="CA347" s="378"/>
      <c r="CB347" s="378"/>
      <c r="CC347" s="378"/>
      <c r="CD347" s="378"/>
      <c r="CE347" s="378"/>
      <c r="CF347" s="378"/>
      <c r="CG347" s="378"/>
      <c r="CH347" s="378"/>
      <c r="CI347" s="378"/>
      <c r="CJ347" s="378"/>
      <c r="CK347" s="378"/>
      <c r="CL347" s="378"/>
      <c r="CM347" s="378"/>
      <c r="CN347" s="378"/>
      <c r="CO347" s="378"/>
      <c r="CP347" s="378"/>
      <c r="CQ347" s="378"/>
      <c r="CR347" s="378"/>
      <c r="CS347" s="378"/>
      <c r="CT347" s="378"/>
      <c r="CU347" s="378"/>
      <c r="CV347" s="378"/>
      <c r="CW347" s="378"/>
      <c r="CX347" s="378"/>
      <c r="CY347" s="378"/>
      <c r="CZ347" s="378"/>
      <c r="DA347" s="378"/>
      <c r="DB347" s="378"/>
      <c r="DC347" s="378"/>
      <c r="DD347" s="378"/>
    </row>
    <row r="348" spans="1:108">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205"/>
      <c r="AX348" s="205"/>
      <c r="AY348" s="205"/>
      <c r="AZ348" s="205"/>
      <c r="BA348" s="205"/>
      <c r="BB348" s="205"/>
      <c r="BC348" s="205"/>
      <c r="BD348" s="205"/>
      <c r="BE348" s="205"/>
      <c r="BF348" s="205"/>
      <c r="BG348" s="205"/>
      <c r="BH348" s="205"/>
      <c r="BI348" s="205"/>
      <c r="BJ348" s="205"/>
      <c r="BK348" s="205"/>
      <c r="BL348" s="205"/>
      <c r="BM348" s="205"/>
      <c r="BN348" s="205"/>
      <c r="BO348" s="205"/>
      <c r="BP348" s="205"/>
      <c r="BQ348" s="205"/>
      <c r="BR348" s="205"/>
      <c r="BS348" s="205"/>
      <c r="BT348" s="205"/>
      <c r="BU348" s="205"/>
      <c r="BV348" s="205"/>
      <c r="BW348" s="378"/>
      <c r="BX348" s="378"/>
      <c r="BY348" s="378"/>
      <c r="BZ348" s="378"/>
      <c r="CA348" s="378"/>
      <c r="CB348" s="378"/>
      <c r="CC348" s="378"/>
      <c r="CD348" s="378"/>
      <c r="CE348" s="378"/>
      <c r="CF348" s="378"/>
      <c r="CG348" s="378"/>
      <c r="CH348" s="378"/>
      <c r="CI348" s="378"/>
      <c r="CJ348" s="378"/>
      <c r="CK348" s="378"/>
      <c r="CL348" s="378"/>
      <c r="CM348" s="378"/>
      <c r="CN348" s="378"/>
      <c r="CO348" s="378"/>
      <c r="CP348" s="378"/>
      <c r="CQ348" s="378"/>
      <c r="CR348" s="378"/>
      <c r="CS348" s="378"/>
      <c r="CT348" s="378"/>
      <c r="CU348" s="378"/>
      <c r="CV348" s="378"/>
      <c r="CW348" s="378"/>
      <c r="CX348" s="378"/>
      <c r="CY348" s="378"/>
      <c r="CZ348" s="378"/>
      <c r="DA348" s="378"/>
      <c r="DB348" s="378"/>
      <c r="DC348" s="378"/>
      <c r="DD348" s="378"/>
    </row>
    <row r="349" spans="1:108">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c r="BB349" s="54"/>
      <c r="BC349" s="54"/>
      <c r="BD349" s="54"/>
      <c r="BE349" s="54"/>
      <c r="BF349" s="54"/>
      <c r="BG349" s="54"/>
      <c r="BH349" s="54"/>
      <c r="BI349" s="54"/>
      <c r="BJ349" s="54"/>
      <c r="BK349" s="54"/>
      <c r="BL349" s="54"/>
      <c r="BM349" s="54"/>
      <c r="BN349" s="54"/>
      <c r="BO349" s="54"/>
      <c r="BP349" s="54"/>
      <c r="BQ349" s="54"/>
      <c r="BR349" s="54"/>
      <c r="BS349" s="54"/>
      <c r="BT349" s="54"/>
      <c r="BU349" s="54"/>
      <c r="BV349" s="54"/>
    </row>
    <row r="350" spans="1:108">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c r="BB350" s="54"/>
      <c r="BC350" s="54"/>
      <c r="BD350" s="54"/>
      <c r="BE350" s="54"/>
      <c r="BF350" s="54"/>
      <c r="BG350" s="54"/>
      <c r="BH350" s="54"/>
      <c r="BI350" s="54"/>
      <c r="BJ350" s="54"/>
      <c r="BK350" s="54"/>
      <c r="BL350" s="54"/>
      <c r="BM350" s="54"/>
      <c r="BN350" s="54"/>
      <c r="BO350" s="54"/>
      <c r="BP350" s="54"/>
      <c r="BQ350" s="54"/>
      <c r="BR350" s="54"/>
      <c r="BS350" s="54"/>
      <c r="BT350" s="54"/>
      <c r="BU350" s="54"/>
      <c r="BV350" s="54"/>
    </row>
    <row r="351" spans="1:108">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54"/>
      <c r="BU351" s="54"/>
      <c r="BV351" s="54"/>
    </row>
    <row r="352" spans="1:108">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54"/>
      <c r="BU352" s="54"/>
      <c r="BV352" s="54"/>
    </row>
    <row r="353" spans="1:74">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row>
    <row r="354" spans="1:74">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54"/>
      <c r="BU354" s="54"/>
      <c r="BV354" s="54"/>
    </row>
    <row r="355" spans="1:74">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c r="BB355" s="54"/>
      <c r="BC355" s="54"/>
      <c r="BD355" s="54"/>
      <c r="BE355" s="54"/>
      <c r="BF355" s="54"/>
      <c r="BG355" s="54"/>
      <c r="BH355" s="54"/>
      <c r="BI355" s="54"/>
      <c r="BJ355" s="54"/>
      <c r="BK355" s="54"/>
      <c r="BL355" s="54"/>
      <c r="BM355" s="54"/>
      <c r="BN355" s="54"/>
      <c r="BO355" s="54"/>
      <c r="BP355" s="54"/>
      <c r="BQ355" s="54"/>
      <c r="BR355" s="54"/>
      <c r="BS355" s="54"/>
      <c r="BT355" s="54"/>
      <c r="BU355" s="54"/>
      <c r="BV355" s="54"/>
    </row>
    <row r="356" spans="1:74">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c r="BB356" s="54"/>
      <c r="BC356" s="54"/>
      <c r="BD356" s="54"/>
      <c r="BE356" s="54"/>
      <c r="BF356" s="54"/>
      <c r="BG356" s="54"/>
      <c r="BH356" s="54"/>
      <c r="BI356" s="54"/>
      <c r="BJ356" s="54"/>
      <c r="BK356" s="54"/>
      <c r="BL356" s="54"/>
      <c r="BM356" s="54"/>
      <c r="BN356" s="54"/>
      <c r="BO356" s="54"/>
      <c r="BP356" s="54"/>
      <c r="BQ356" s="54"/>
      <c r="BR356" s="54"/>
      <c r="BS356" s="54"/>
      <c r="BT356" s="54"/>
      <c r="BU356" s="54"/>
      <c r="BV356" s="54"/>
    </row>
    <row r="357" spans="1:74">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c r="BI357" s="54"/>
      <c r="BJ357" s="54"/>
      <c r="BK357" s="54"/>
      <c r="BL357" s="54"/>
      <c r="BM357" s="54"/>
      <c r="BN357" s="54"/>
      <c r="BO357" s="54"/>
      <c r="BP357" s="54"/>
      <c r="BQ357" s="54"/>
      <c r="BR357" s="54"/>
      <c r="BS357" s="54"/>
      <c r="BT357" s="54"/>
      <c r="BU357" s="54"/>
      <c r="BV357" s="54"/>
    </row>
    <row r="358" spans="1:74">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c r="BI358" s="54"/>
      <c r="BJ358" s="54"/>
      <c r="BK358" s="54"/>
      <c r="BL358" s="54"/>
      <c r="BM358" s="54"/>
      <c r="BN358" s="54"/>
      <c r="BO358" s="54"/>
      <c r="BP358" s="54"/>
      <c r="BQ358" s="54"/>
      <c r="BR358" s="54"/>
      <c r="BS358" s="54"/>
      <c r="BT358" s="54"/>
      <c r="BU358" s="54"/>
      <c r="BV358" s="54"/>
    </row>
    <row r="359" spans="1:74">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row>
    <row r="360" spans="1:74">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c r="BB360" s="54"/>
      <c r="BC360" s="54"/>
      <c r="BD360" s="54"/>
      <c r="BE360" s="54"/>
      <c r="BF360" s="54"/>
      <c r="BG360" s="54"/>
      <c r="BH360" s="54"/>
      <c r="BI360" s="54"/>
      <c r="BJ360" s="54"/>
      <c r="BK360" s="54"/>
      <c r="BL360" s="54"/>
      <c r="BM360" s="54"/>
      <c r="BN360" s="54"/>
      <c r="BO360" s="54"/>
      <c r="BP360" s="54"/>
      <c r="BQ360" s="54"/>
      <c r="BR360" s="54"/>
      <c r="BS360" s="54"/>
      <c r="BT360" s="54"/>
      <c r="BU360" s="54"/>
      <c r="BV360" s="54"/>
    </row>
    <row r="361" spans="1:74">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c r="BB361" s="54"/>
      <c r="BC361" s="54"/>
      <c r="BD361" s="54"/>
      <c r="BE361" s="54"/>
      <c r="BF361" s="54"/>
      <c r="BG361" s="54"/>
      <c r="BH361" s="54"/>
      <c r="BI361" s="54"/>
      <c r="BJ361" s="54"/>
      <c r="BK361" s="54"/>
      <c r="BL361" s="54"/>
      <c r="BM361" s="54"/>
      <c r="BN361" s="54"/>
      <c r="BO361" s="54"/>
      <c r="BP361" s="54"/>
      <c r="BQ361" s="54"/>
      <c r="BR361" s="54"/>
      <c r="BS361" s="54"/>
      <c r="BT361" s="54"/>
      <c r="BU361" s="54"/>
      <c r="BV361" s="54"/>
    </row>
    <row r="362" spans="1:74">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54"/>
      <c r="BJ362" s="54"/>
      <c r="BK362" s="54"/>
      <c r="BL362" s="54"/>
      <c r="BM362" s="54"/>
      <c r="BN362" s="54"/>
      <c r="BO362" s="54"/>
      <c r="BP362" s="54"/>
      <c r="BQ362" s="54"/>
      <c r="BR362" s="54"/>
      <c r="BS362" s="54"/>
      <c r="BT362" s="54"/>
      <c r="BU362" s="54"/>
      <c r="BV362" s="54"/>
    </row>
    <row r="363" spans="1:74">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c r="BB363" s="54"/>
      <c r="BC363" s="54"/>
      <c r="BD363" s="54"/>
      <c r="BE363" s="54"/>
      <c r="BF363" s="54"/>
      <c r="BG363" s="54"/>
      <c r="BH363" s="54"/>
      <c r="BI363" s="54"/>
      <c r="BJ363" s="54"/>
      <c r="BK363" s="54"/>
      <c r="BL363" s="54"/>
      <c r="BM363" s="54"/>
      <c r="BN363" s="54"/>
      <c r="BO363" s="54"/>
      <c r="BP363" s="54"/>
      <c r="BQ363" s="54"/>
      <c r="BR363" s="54"/>
      <c r="BS363" s="54"/>
      <c r="BT363" s="54"/>
      <c r="BU363" s="54"/>
      <c r="BV363" s="54"/>
    </row>
    <row r="364" spans="1:74">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54"/>
      <c r="BS364" s="54"/>
      <c r="BT364" s="54"/>
      <c r="BU364" s="54"/>
      <c r="BV364" s="54"/>
    </row>
    <row r="365" spans="1:74">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c r="BB365" s="54"/>
      <c r="BC365" s="54"/>
      <c r="BD365" s="54"/>
      <c r="BE365" s="54"/>
      <c r="BF365" s="54"/>
      <c r="BG365" s="54"/>
      <c r="BH365" s="54"/>
      <c r="BI365" s="54"/>
      <c r="BJ365" s="54"/>
      <c r="BK365" s="54"/>
      <c r="BL365" s="54"/>
      <c r="BM365" s="54"/>
      <c r="BN365" s="54"/>
      <c r="BO365" s="54"/>
      <c r="BP365" s="54"/>
      <c r="BQ365" s="54"/>
      <c r="BR365" s="54"/>
      <c r="BS365" s="54"/>
      <c r="BT365" s="54"/>
      <c r="BU365" s="54"/>
      <c r="BV365" s="54"/>
    </row>
    <row r="366" spans="1:74">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c r="BB366" s="54"/>
      <c r="BC366" s="54"/>
      <c r="BD366" s="54"/>
      <c r="BE366" s="54"/>
      <c r="BF366" s="54"/>
      <c r="BG366" s="54"/>
      <c r="BH366" s="54"/>
      <c r="BI366" s="54"/>
      <c r="BJ366" s="54"/>
      <c r="BK366" s="54"/>
      <c r="BL366" s="54"/>
      <c r="BM366" s="54"/>
      <c r="BN366" s="54"/>
      <c r="BO366" s="54"/>
      <c r="BP366" s="54"/>
      <c r="BQ366" s="54"/>
      <c r="BR366" s="54"/>
      <c r="BS366" s="54"/>
      <c r="BT366" s="54"/>
      <c r="BU366" s="54"/>
      <c r="BV366" s="54"/>
    </row>
    <row r="367" spans="1:74">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c r="BB367" s="54"/>
      <c r="BC367" s="54"/>
      <c r="BD367" s="54"/>
      <c r="BE367" s="54"/>
      <c r="BF367" s="54"/>
      <c r="BG367" s="54"/>
      <c r="BH367" s="54"/>
      <c r="BI367" s="54"/>
      <c r="BJ367" s="54"/>
      <c r="BK367" s="54"/>
      <c r="BL367" s="54"/>
      <c r="BM367" s="54"/>
      <c r="BN367" s="54"/>
      <c r="BO367" s="54"/>
      <c r="BP367" s="54"/>
      <c r="BQ367" s="54"/>
      <c r="BR367" s="54"/>
      <c r="BS367" s="54"/>
      <c r="BT367" s="54"/>
      <c r="BU367" s="54"/>
      <c r="BV367" s="54"/>
    </row>
    <row r="368" spans="1:74">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c r="BB368" s="54"/>
      <c r="BC368" s="54"/>
      <c r="BD368" s="54"/>
      <c r="BE368" s="54"/>
      <c r="BF368" s="54"/>
      <c r="BG368" s="54"/>
      <c r="BH368" s="54"/>
      <c r="BI368" s="54"/>
      <c r="BJ368" s="54"/>
      <c r="BK368" s="54"/>
      <c r="BL368" s="54"/>
      <c r="BM368" s="54"/>
      <c r="BN368" s="54"/>
      <c r="BO368" s="54"/>
      <c r="BP368" s="54"/>
      <c r="BQ368" s="54"/>
      <c r="BR368" s="54"/>
      <c r="BS368" s="54"/>
      <c r="BT368" s="54"/>
      <c r="BU368" s="54"/>
      <c r="BV368" s="54"/>
    </row>
    <row r="369" spans="1:74">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c r="BB369" s="54"/>
      <c r="BC369" s="54"/>
      <c r="BD369" s="54"/>
      <c r="BE369" s="54"/>
      <c r="BF369" s="54"/>
      <c r="BG369" s="54"/>
      <c r="BH369" s="54"/>
      <c r="BI369" s="54"/>
      <c r="BJ369" s="54"/>
      <c r="BK369" s="54"/>
      <c r="BL369" s="54"/>
      <c r="BM369" s="54"/>
      <c r="BN369" s="54"/>
      <c r="BO369" s="54"/>
      <c r="BP369" s="54"/>
      <c r="BQ369" s="54"/>
      <c r="BR369" s="54"/>
      <c r="BS369" s="54"/>
      <c r="BT369" s="54"/>
      <c r="BU369" s="54"/>
      <c r="BV369" s="54"/>
    </row>
    <row r="370" spans="1:74">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row>
    <row r="371" spans="1:74">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c r="BB371" s="54"/>
      <c r="BC371" s="54"/>
      <c r="BD371" s="54"/>
      <c r="BE371" s="54"/>
      <c r="BF371" s="54"/>
      <c r="BG371" s="54"/>
      <c r="BH371" s="54"/>
      <c r="BI371" s="54"/>
      <c r="BJ371" s="54"/>
      <c r="BK371" s="54"/>
      <c r="BL371" s="54"/>
      <c r="BM371" s="54"/>
      <c r="BN371" s="54"/>
      <c r="BO371" s="54"/>
      <c r="BP371" s="54"/>
      <c r="BQ371" s="54"/>
      <c r="BR371" s="54"/>
      <c r="BS371" s="54"/>
      <c r="BT371" s="54"/>
      <c r="BU371" s="54"/>
      <c r="BV371" s="54"/>
    </row>
    <row r="372" spans="1:74">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c r="BB372" s="54"/>
      <c r="BC372" s="54"/>
      <c r="BD372" s="54"/>
      <c r="BE372" s="54"/>
      <c r="BF372" s="54"/>
      <c r="BG372" s="54"/>
      <c r="BH372" s="54"/>
      <c r="BI372" s="54"/>
      <c r="BJ372" s="54"/>
      <c r="BK372" s="54"/>
      <c r="BL372" s="54"/>
      <c r="BM372" s="54"/>
      <c r="BN372" s="54"/>
      <c r="BO372" s="54"/>
      <c r="BP372" s="54"/>
      <c r="BQ372" s="54"/>
      <c r="BR372" s="54"/>
      <c r="BS372" s="54"/>
      <c r="BT372" s="54"/>
      <c r="BU372" s="54"/>
      <c r="BV372" s="54"/>
    </row>
    <row r="373" spans="1:74">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c r="BB373" s="54"/>
      <c r="BC373" s="54"/>
      <c r="BD373" s="54"/>
      <c r="BE373" s="54"/>
      <c r="BF373" s="54"/>
      <c r="BG373" s="54"/>
      <c r="BH373" s="54"/>
      <c r="BI373" s="54"/>
      <c r="BJ373" s="54"/>
      <c r="BK373" s="54"/>
      <c r="BL373" s="54"/>
      <c r="BM373" s="54"/>
      <c r="BN373" s="54"/>
      <c r="BO373" s="54"/>
      <c r="BP373" s="54"/>
      <c r="BQ373" s="54"/>
      <c r="BR373" s="54"/>
      <c r="BS373" s="54"/>
      <c r="BT373" s="54"/>
      <c r="BU373" s="54"/>
      <c r="BV373" s="54"/>
    </row>
    <row r="374" spans="1:74">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c r="BB374" s="54"/>
      <c r="BC374" s="54"/>
      <c r="BD374" s="54"/>
      <c r="BE374" s="54"/>
      <c r="BF374" s="54"/>
      <c r="BG374" s="54"/>
      <c r="BH374" s="54"/>
      <c r="BI374" s="54"/>
      <c r="BJ374" s="54"/>
      <c r="BK374" s="54"/>
      <c r="BL374" s="54"/>
      <c r="BM374" s="54"/>
      <c r="BN374" s="54"/>
      <c r="BO374" s="54"/>
      <c r="BP374" s="54"/>
      <c r="BQ374" s="54"/>
      <c r="BR374" s="54"/>
      <c r="BS374" s="54"/>
      <c r="BT374" s="54"/>
      <c r="BU374" s="54"/>
      <c r="BV374" s="54"/>
    </row>
    <row r="375" spans="1:74">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row>
    <row r="376" spans="1:74">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row>
    <row r="377" spans="1:74">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row>
    <row r="378" spans="1:74">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row>
    <row r="379" spans="1:74">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c r="BB379" s="54"/>
      <c r="BC379" s="54"/>
      <c r="BD379" s="54"/>
      <c r="BE379" s="54"/>
      <c r="BF379" s="54"/>
      <c r="BG379" s="54"/>
      <c r="BH379" s="54"/>
      <c r="BI379" s="54"/>
      <c r="BJ379" s="54"/>
      <c r="BK379" s="54"/>
      <c r="BL379" s="54"/>
      <c r="BM379" s="54"/>
      <c r="BN379" s="54"/>
      <c r="BO379" s="54"/>
      <c r="BP379" s="54"/>
      <c r="BQ379" s="54"/>
      <c r="BR379" s="54"/>
      <c r="BS379" s="54"/>
      <c r="BT379" s="54"/>
      <c r="BU379" s="54"/>
      <c r="BV379" s="54"/>
    </row>
    <row r="380" spans="1:74">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row>
    <row r="381" spans="1:74">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row>
    <row r="382" spans="1:74">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c r="BB382" s="54"/>
      <c r="BC382" s="54"/>
      <c r="BD382" s="54"/>
      <c r="BE382" s="54"/>
      <c r="BF382" s="54"/>
      <c r="BG382" s="54"/>
      <c r="BH382" s="54"/>
      <c r="BI382" s="54"/>
      <c r="BJ382" s="54"/>
      <c r="BK382" s="54"/>
      <c r="BL382" s="54"/>
      <c r="BM382" s="54"/>
      <c r="BN382" s="54"/>
      <c r="BO382" s="54"/>
      <c r="BP382" s="54"/>
      <c r="BQ382" s="54"/>
      <c r="BR382" s="54"/>
      <c r="BS382" s="54"/>
      <c r="BT382" s="54"/>
      <c r="BU382" s="54"/>
      <c r="BV382" s="54"/>
    </row>
    <row r="383" spans="1:74">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c r="BG383" s="54"/>
      <c r="BH383" s="54"/>
      <c r="BI383" s="54"/>
      <c r="BJ383" s="54"/>
      <c r="BK383" s="54"/>
      <c r="BL383" s="54"/>
      <c r="BM383" s="54"/>
      <c r="BN383" s="54"/>
      <c r="BO383" s="54"/>
      <c r="BP383" s="54"/>
      <c r="BQ383" s="54"/>
      <c r="BR383" s="54"/>
      <c r="BS383" s="54"/>
      <c r="BT383" s="54"/>
      <c r="BU383" s="54"/>
      <c r="BV383" s="54"/>
    </row>
    <row r="384" spans="1:74">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c r="BB384" s="54"/>
      <c r="BC384" s="54"/>
      <c r="BD384" s="54"/>
      <c r="BE384" s="54"/>
      <c r="BF384" s="54"/>
      <c r="BG384" s="54"/>
      <c r="BH384" s="54"/>
      <c r="BI384" s="54"/>
      <c r="BJ384" s="54"/>
      <c r="BK384" s="54"/>
      <c r="BL384" s="54"/>
      <c r="BM384" s="54"/>
      <c r="BN384" s="54"/>
      <c r="BO384" s="54"/>
      <c r="BP384" s="54"/>
      <c r="BQ384" s="54"/>
      <c r="BR384" s="54"/>
      <c r="BS384" s="54"/>
      <c r="BT384" s="54"/>
      <c r="BU384" s="54"/>
      <c r="BV384" s="54"/>
    </row>
    <row r="385" spans="1:74">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c r="BB385" s="54"/>
      <c r="BC385" s="54"/>
      <c r="BD385" s="54"/>
      <c r="BE385" s="54"/>
      <c r="BF385" s="54"/>
      <c r="BG385" s="54"/>
      <c r="BH385" s="54"/>
      <c r="BI385" s="54"/>
      <c r="BJ385" s="54"/>
      <c r="BK385" s="54"/>
      <c r="BL385" s="54"/>
      <c r="BM385" s="54"/>
      <c r="BN385" s="54"/>
      <c r="BO385" s="54"/>
      <c r="BP385" s="54"/>
      <c r="BQ385" s="54"/>
      <c r="BR385" s="54"/>
      <c r="BS385" s="54"/>
      <c r="BT385" s="54"/>
      <c r="BU385" s="54"/>
      <c r="BV385" s="54"/>
    </row>
    <row r="386" spans="1:74">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row>
    <row r="387" spans="1:74">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row>
    <row r="388" spans="1:74">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c r="BB388" s="54"/>
      <c r="BC388" s="54"/>
      <c r="BD388" s="54"/>
      <c r="BE388" s="54"/>
      <c r="BF388" s="54"/>
      <c r="BG388" s="54"/>
      <c r="BH388" s="54"/>
      <c r="BI388" s="54"/>
      <c r="BJ388" s="54"/>
      <c r="BK388" s="54"/>
      <c r="BL388" s="54"/>
      <c r="BM388" s="54"/>
      <c r="BN388" s="54"/>
      <c r="BO388" s="54"/>
      <c r="BP388" s="54"/>
      <c r="BQ388" s="54"/>
      <c r="BR388" s="54"/>
      <c r="BS388" s="54"/>
      <c r="BT388" s="54"/>
      <c r="BU388" s="54"/>
      <c r="BV388" s="54"/>
    </row>
    <row r="389" spans="1:74">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c r="BG389" s="54"/>
      <c r="BH389" s="54"/>
      <c r="BI389" s="54"/>
      <c r="BJ389" s="54"/>
      <c r="BK389" s="54"/>
      <c r="BL389" s="54"/>
      <c r="BM389" s="54"/>
      <c r="BN389" s="54"/>
      <c r="BO389" s="54"/>
      <c r="BP389" s="54"/>
      <c r="BQ389" s="54"/>
      <c r="BR389" s="54"/>
      <c r="BS389" s="54"/>
      <c r="BT389" s="54"/>
      <c r="BU389" s="54"/>
      <c r="BV389" s="54"/>
    </row>
    <row r="390" spans="1:74">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c r="BB390" s="54"/>
      <c r="BC390" s="54"/>
      <c r="BD390" s="54"/>
      <c r="BE390" s="54"/>
      <c r="BF390" s="54"/>
      <c r="BG390" s="54"/>
      <c r="BH390" s="54"/>
      <c r="BI390" s="54"/>
      <c r="BJ390" s="54"/>
      <c r="BK390" s="54"/>
      <c r="BL390" s="54"/>
      <c r="BM390" s="54"/>
      <c r="BN390" s="54"/>
      <c r="BO390" s="54"/>
      <c r="BP390" s="54"/>
      <c r="BQ390" s="54"/>
      <c r="BR390" s="54"/>
      <c r="BS390" s="54"/>
      <c r="BT390" s="54"/>
      <c r="BU390" s="54"/>
      <c r="BV390" s="54"/>
    </row>
    <row r="391" spans="1:74">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row>
    <row r="392" spans="1:74">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c r="BB392" s="54"/>
      <c r="BC392" s="54"/>
      <c r="BD392" s="54"/>
      <c r="BE392" s="54"/>
      <c r="BF392" s="54"/>
      <c r="BG392" s="54"/>
      <c r="BH392" s="54"/>
      <c r="BI392" s="54"/>
      <c r="BJ392" s="54"/>
      <c r="BK392" s="54"/>
      <c r="BL392" s="54"/>
      <c r="BM392" s="54"/>
      <c r="BN392" s="54"/>
      <c r="BO392" s="54"/>
      <c r="BP392" s="54"/>
      <c r="BQ392" s="54"/>
      <c r="BR392" s="54"/>
      <c r="BS392" s="54"/>
      <c r="BT392" s="54"/>
      <c r="BU392" s="54"/>
      <c r="BV392" s="54"/>
    </row>
    <row r="393" spans="1:74">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c r="BG393" s="54"/>
      <c r="BH393" s="54"/>
      <c r="BI393" s="54"/>
      <c r="BJ393" s="54"/>
      <c r="BK393" s="54"/>
      <c r="BL393" s="54"/>
      <c r="BM393" s="54"/>
      <c r="BN393" s="54"/>
      <c r="BO393" s="54"/>
      <c r="BP393" s="54"/>
      <c r="BQ393" s="54"/>
      <c r="BR393" s="54"/>
      <c r="BS393" s="54"/>
      <c r="BT393" s="54"/>
      <c r="BU393" s="54"/>
      <c r="BV393" s="54"/>
    </row>
    <row r="394" spans="1:74">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c r="BB394" s="54"/>
      <c r="BC394" s="54"/>
      <c r="BD394" s="54"/>
      <c r="BE394" s="54"/>
      <c r="BF394" s="54"/>
      <c r="BG394" s="54"/>
      <c r="BH394" s="54"/>
      <c r="BI394" s="54"/>
      <c r="BJ394" s="54"/>
      <c r="BK394" s="54"/>
      <c r="BL394" s="54"/>
      <c r="BM394" s="54"/>
      <c r="BN394" s="54"/>
      <c r="BO394" s="54"/>
      <c r="BP394" s="54"/>
      <c r="BQ394" s="54"/>
      <c r="BR394" s="54"/>
      <c r="BS394" s="54"/>
      <c r="BT394" s="54"/>
      <c r="BU394" s="54"/>
      <c r="BV394" s="54"/>
    </row>
    <row r="395" spans="1:74">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c r="BB395" s="54"/>
      <c r="BC395" s="54"/>
      <c r="BD395" s="54"/>
      <c r="BE395" s="54"/>
      <c r="BF395" s="54"/>
      <c r="BG395" s="54"/>
      <c r="BH395" s="54"/>
      <c r="BI395" s="54"/>
      <c r="BJ395" s="54"/>
      <c r="BK395" s="54"/>
      <c r="BL395" s="54"/>
      <c r="BM395" s="54"/>
      <c r="BN395" s="54"/>
      <c r="BO395" s="54"/>
      <c r="BP395" s="54"/>
      <c r="BQ395" s="54"/>
      <c r="BR395" s="54"/>
      <c r="BS395" s="54"/>
      <c r="BT395" s="54"/>
      <c r="BU395" s="54"/>
      <c r="BV395" s="54"/>
    </row>
    <row r="396" spans="1:74">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c r="BB396" s="54"/>
      <c r="BC396" s="54"/>
      <c r="BD396" s="54"/>
      <c r="BE396" s="54"/>
      <c r="BF396" s="54"/>
      <c r="BG396" s="54"/>
      <c r="BH396" s="54"/>
      <c r="BI396" s="54"/>
      <c r="BJ396" s="54"/>
      <c r="BK396" s="54"/>
      <c r="BL396" s="54"/>
      <c r="BM396" s="54"/>
      <c r="BN396" s="54"/>
      <c r="BO396" s="54"/>
      <c r="BP396" s="54"/>
      <c r="BQ396" s="54"/>
      <c r="BR396" s="54"/>
      <c r="BS396" s="54"/>
      <c r="BT396" s="54"/>
      <c r="BU396" s="54"/>
      <c r="BV396" s="54"/>
    </row>
    <row r="397" spans="1:74">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c r="BB397" s="54"/>
      <c r="BC397" s="54"/>
      <c r="BD397" s="54"/>
      <c r="BE397" s="54"/>
      <c r="BF397" s="54"/>
      <c r="BG397" s="54"/>
      <c r="BH397" s="54"/>
      <c r="BI397" s="54"/>
      <c r="BJ397" s="54"/>
      <c r="BK397" s="54"/>
      <c r="BL397" s="54"/>
      <c r="BM397" s="54"/>
      <c r="BN397" s="54"/>
      <c r="BO397" s="54"/>
      <c r="BP397" s="54"/>
      <c r="BQ397" s="54"/>
      <c r="BR397" s="54"/>
      <c r="BS397" s="54"/>
      <c r="BT397" s="54"/>
      <c r="BU397" s="54"/>
      <c r="BV397" s="54"/>
    </row>
    <row r="398" spans="1:74">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row>
    <row r="399" spans="1:74">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c r="BB399" s="54"/>
      <c r="BC399" s="54"/>
      <c r="BD399" s="54"/>
      <c r="BE399" s="54"/>
      <c r="BF399" s="54"/>
      <c r="BG399" s="54"/>
      <c r="BH399" s="54"/>
      <c r="BI399" s="54"/>
      <c r="BJ399" s="54"/>
      <c r="BK399" s="54"/>
      <c r="BL399" s="54"/>
      <c r="BM399" s="54"/>
      <c r="BN399" s="54"/>
      <c r="BO399" s="54"/>
      <c r="BP399" s="54"/>
      <c r="BQ399" s="54"/>
      <c r="BR399" s="54"/>
      <c r="BS399" s="54"/>
      <c r="BT399" s="54"/>
      <c r="BU399" s="54"/>
      <c r="BV399" s="54"/>
    </row>
    <row r="400" spans="1:74">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c r="BB400" s="54"/>
      <c r="BC400" s="54"/>
      <c r="BD400" s="54"/>
      <c r="BE400" s="54"/>
      <c r="BF400" s="54"/>
      <c r="BG400" s="54"/>
      <c r="BH400" s="54"/>
      <c r="BI400" s="54"/>
      <c r="BJ400" s="54"/>
      <c r="BK400" s="54"/>
      <c r="BL400" s="54"/>
      <c r="BM400" s="54"/>
      <c r="BN400" s="54"/>
      <c r="BO400" s="54"/>
      <c r="BP400" s="54"/>
      <c r="BQ400" s="54"/>
      <c r="BR400" s="54"/>
      <c r="BS400" s="54"/>
      <c r="BT400" s="54"/>
      <c r="BU400" s="54"/>
      <c r="BV400" s="54"/>
    </row>
    <row r="401" spans="1:74">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row>
    <row r="402" spans="1:74">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c r="BB402" s="54"/>
      <c r="BC402" s="54"/>
      <c r="BD402" s="54"/>
      <c r="BE402" s="54"/>
      <c r="BF402" s="54"/>
      <c r="BG402" s="54"/>
      <c r="BH402" s="54"/>
      <c r="BI402" s="54"/>
      <c r="BJ402" s="54"/>
      <c r="BK402" s="54"/>
      <c r="BL402" s="54"/>
      <c r="BM402" s="54"/>
      <c r="BN402" s="54"/>
      <c r="BO402" s="54"/>
      <c r="BP402" s="54"/>
      <c r="BQ402" s="54"/>
      <c r="BR402" s="54"/>
      <c r="BS402" s="54"/>
      <c r="BT402" s="54"/>
      <c r="BU402" s="54"/>
      <c r="BV402" s="54"/>
    </row>
    <row r="403" spans="1:74">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c r="BB403" s="54"/>
      <c r="BC403" s="54"/>
      <c r="BD403" s="54"/>
      <c r="BE403" s="54"/>
      <c r="BF403" s="54"/>
      <c r="BG403" s="54"/>
      <c r="BH403" s="54"/>
      <c r="BI403" s="54"/>
      <c r="BJ403" s="54"/>
      <c r="BK403" s="54"/>
      <c r="BL403" s="54"/>
      <c r="BM403" s="54"/>
      <c r="BN403" s="54"/>
      <c r="BO403" s="54"/>
      <c r="BP403" s="54"/>
      <c r="BQ403" s="54"/>
      <c r="BR403" s="54"/>
      <c r="BS403" s="54"/>
      <c r="BT403" s="54"/>
      <c r="BU403" s="54"/>
      <c r="BV403" s="54"/>
    </row>
    <row r="404" spans="1:74">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c r="BB404" s="54"/>
      <c r="BC404" s="54"/>
      <c r="BD404" s="54"/>
      <c r="BE404" s="54"/>
      <c r="BF404" s="54"/>
      <c r="BG404" s="54"/>
      <c r="BH404" s="54"/>
      <c r="BI404" s="54"/>
      <c r="BJ404" s="54"/>
      <c r="BK404" s="54"/>
      <c r="BL404" s="54"/>
      <c r="BM404" s="54"/>
      <c r="BN404" s="54"/>
      <c r="BO404" s="54"/>
      <c r="BP404" s="54"/>
      <c r="BQ404" s="54"/>
      <c r="BR404" s="54"/>
      <c r="BS404" s="54"/>
      <c r="BT404" s="54"/>
      <c r="BU404" s="54"/>
      <c r="BV404" s="54"/>
    </row>
    <row r="405" spans="1:74">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row>
    <row r="406" spans="1:74">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c r="BB406" s="54"/>
      <c r="BC406" s="54"/>
      <c r="BD406" s="54"/>
      <c r="BE406" s="54"/>
      <c r="BF406" s="54"/>
      <c r="BG406" s="54"/>
      <c r="BH406" s="54"/>
      <c r="BI406" s="54"/>
      <c r="BJ406" s="54"/>
      <c r="BK406" s="54"/>
      <c r="BL406" s="54"/>
      <c r="BM406" s="54"/>
      <c r="BN406" s="54"/>
      <c r="BO406" s="54"/>
      <c r="BP406" s="54"/>
      <c r="BQ406" s="54"/>
      <c r="BR406" s="54"/>
      <c r="BS406" s="54"/>
      <c r="BT406" s="54"/>
      <c r="BU406" s="54"/>
      <c r="BV406" s="54"/>
    </row>
    <row r="407" spans="1:74">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c r="BB407" s="54"/>
      <c r="BC407" s="54"/>
      <c r="BD407" s="54"/>
      <c r="BE407" s="54"/>
      <c r="BF407" s="54"/>
      <c r="BG407" s="54"/>
      <c r="BH407" s="54"/>
      <c r="BI407" s="54"/>
      <c r="BJ407" s="54"/>
      <c r="BK407" s="54"/>
      <c r="BL407" s="54"/>
      <c r="BM407" s="54"/>
      <c r="BN407" s="54"/>
      <c r="BO407" s="54"/>
      <c r="BP407" s="54"/>
      <c r="BQ407" s="54"/>
      <c r="BR407" s="54"/>
      <c r="BS407" s="54"/>
      <c r="BT407" s="54"/>
      <c r="BU407" s="54"/>
      <c r="BV407" s="54"/>
    </row>
    <row r="408" spans="1:74">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c r="BB408" s="54"/>
      <c r="BC408" s="54"/>
      <c r="BD408" s="54"/>
      <c r="BE408" s="54"/>
      <c r="BF408" s="54"/>
      <c r="BG408" s="54"/>
      <c r="BH408" s="54"/>
      <c r="BI408" s="54"/>
      <c r="BJ408" s="54"/>
      <c r="BK408" s="54"/>
      <c r="BL408" s="54"/>
      <c r="BM408" s="54"/>
      <c r="BN408" s="54"/>
      <c r="BO408" s="54"/>
      <c r="BP408" s="54"/>
      <c r="BQ408" s="54"/>
      <c r="BR408" s="54"/>
      <c r="BS408" s="54"/>
      <c r="BT408" s="54"/>
      <c r="BU408" s="54"/>
      <c r="BV408" s="54"/>
    </row>
    <row r="409" spans="1:74">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c r="BB409" s="54"/>
      <c r="BC409" s="54"/>
      <c r="BD409" s="54"/>
      <c r="BE409" s="54"/>
      <c r="BF409" s="54"/>
      <c r="BG409" s="54"/>
      <c r="BH409" s="54"/>
      <c r="BI409" s="54"/>
      <c r="BJ409" s="54"/>
      <c r="BK409" s="54"/>
      <c r="BL409" s="54"/>
      <c r="BM409" s="54"/>
      <c r="BN409" s="54"/>
      <c r="BO409" s="54"/>
      <c r="BP409" s="54"/>
      <c r="BQ409" s="54"/>
      <c r="BR409" s="54"/>
      <c r="BS409" s="54"/>
      <c r="BT409" s="54"/>
      <c r="BU409" s="54"/>
      <c r="BV409" s="54"/>
    </row>
    <row r="410" spans="1:74">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c r="BB410" s="54"/>
      <c r="BC410" s="54"/>
      <c r="BD410" s="54"/>
      <c r="BE410" s="54"/>
      <c r="BF410" s="54"/>
      <c r="BG410" s="54"/>
      <c r="BH410" s="54"/>
      <c r="BI410" s="54"/>
      <c r="BJ410" s="54"/>
      <c r="BK410" s="54"/>
      <c r="BL410" s="54"/>
      <c r="BM410" s="54"/>
      <c r="BN410" s="54"/>
      <c r="BO410" s="54"/>
      <c r="BP410" s="54"/>
      <c r="BQ410" s="54"/>
      <c r="BR410" s="54"/>
      <c r="BS410" s="54"/>
      <c r="BT410" s="54"/>
      <c r="BU410" s="54"/>
      <c r="BV410" s="54"/>
    </row>
    <row r="411" spans="1:74">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c r="BB411" s="54"/>
      <c r="BC411" s="54"/>
      <c r="BD411" s="54"/>
      <c r="BE411" s="54"/>
      <c r="BF411" s="54"/>
      <c r="BG411" s="54"/>
      <c r="BH411" s="54"/>
      <c r="BI411" s="54"/>
      <c r="BJ411" s="54"/>
      <c r="BK411" s="54"/>
      <c r="BL411" s="54"/>
      <c r="BM411" s="54"/>
      <c r="BN411" s="54"/>
      <c r="BO411" s="54"/>
      <c r="BP411" s="54"/>
      <c r="BQ411" s="54"/>
      <c r="BR411" s="54"/>
      <c r="BS411" s="54"/>
      <c r="BT411" s="54"/>
      <c r="BU411" s="54"/>
      <c r="BV411" s="54"/>
    </row>
    <row r="412" spans="1:74">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c r="BB412" s="54"/>
      <c r="BC412" s="54"/>
      <c r="BD412" s="54"/>
      <c r="BE412" s="54"/>
      <c r="BF412" s="54"/>
      <c r="BG412" s="54"/>
      <c r="BH412" s="54"/>
      <c r="BI412" s="54"/>
      <c r="BJ412" s="54"/>
      <c r="BK412" s="54"/>
      <c r="BL412" s="54"/>
      <c r="BM412" s="54"/>
      <c r="BN412" s="54"/>
      <c r="BO412" s="54"/>
      <c r="BP412" s="54"/>
      <c r="BQ412" s="54"/>
      <c r="BR412" s="54"/>
      <c r="BS412" s="54"/>
      <c r="BT412" s="54"/>
      <c r="BU412" s="54"/>
      <c r="BV412" s="54"/>
    </row>
    <row r="413" spans="1:74">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c r="BB413" s="54"/>
      <c r="BC413" s="54"/>
      <c r="BD413" s="54"/>
      <c r="BE413" s="54"/>
      <c r="BF413" s="54"/>
      <c r="BG413" s="54"/>
      <c r="BH413" s="54"/>
      <c r="BI413" s="54"/>
      <c r="BJ413" s="54"/>
      <c r="BK413" s="54"/>
      <c r="BL413" s="54"/>
      <c r="BM413" s="54"/>
      <c r="BN413" s="54"/>
      <c r="BO413" s="54"/>
      <c r="BP413" s="54"/>
      <c r="BQ413" s="54"/>
      <c r="BR413" s="54"/>
      <c r="BS413" s="54"/>
      <c r="BT413" s="54"/>
      <c r="BU413" s="54"/>
      <c r="BV413" s="54"/>
    </row>
    <row r="414" spans="1:74">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c r="BB414" s="54"/>
      <c r="BC414" s="54"/>
      <c r="BD414" s="54"/>
      <c r="BE414" s="54"/>
      <c r="BF414" s="54"/>
      <c r="BG414" s="54"/>
      <c r="BH414" s="54"/>
      <c r="BI414" s="54"/>
      <c r="BJ414" s="54"/>
      <c r="BK414" s="54"/>
      <c r="BL414" s="54"/>
      <c r="BM414" s="54"/>
      <c r="BN414" s="54"/>
      <c r="BO414" s="54"/>
      <c r="BP414" s="54"/>
      <c r="BQ414" s="54"/>
      <c r="BR414" s="54"/>
      <c r="BS414" s="54"/>
      <c r="BT414" s="54"/>
      <c r="BU414" s="54"/>
      <c r="BV414" s="54"/>
    </row>
    <row r="415" spans="1:74">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c r="BB415" s="54"/>
      <c r="BC415" s="54"/>
      <c r="BD415" s="54"/>
      <c r="BE415" s="54"/>
      <c r="BF415" s="54"/>
      <c r="BG415" s="54"/>
      <c r="BH415" s="54"/>
      <c r="BI415" s="54"/>
      <c r="BJ415" s="54"/>
      <c r="BK415" s="54"/>
      <c r="BL415" s="54"/>
      <c r="BM415" s="54"/>
      <c r="BN415" s="54"/>
      <c r="BO415" s="54"/>
      <c r="BP415" s="54"/>
      <c r="BQ415" s="54"/>
      <c r="BR415" s="54"/>
      <c r="BS415" s="54"/>
      <c r="BT415" s="54"/>
      <c r="BU415" s="54"/>
      <c r="BV415" s="54"/>
    </row>
    <row r="416" spans="1:74">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c r="BB416" s="54"/>
      <c r="BC416" s="54"/>
      <c r="BD416" s="54"/>
      <c r="BE416" s="54"/>
      <c r="BF416" s="54"/>
      <c r="BG416" s="54"/>
      <c r="BH416" s="54"/>
      <c r="BI416" s="54"/>
      <c r="BJ416" s="54"/>
      <c r="BK416" s="54"/>
      <c r="BL416" s="54"/>
      <c r="BM416" s="54"/>
      <c r="BN416" s="54"/>
      <c r="BO416" s="54"/>
      <c r="BP416" s="54"/>
      <c r="BQ416" s="54"/>
      <c r="BR416" s="54"/>
      <c r="BS416" s="54"/>
      <c r="BT416" s="54"/>
      <c r="BU416" s="54"/>
      <c r="BV416" s="54"/>
    </row>
    <row r="417" spans="1:74">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c r="BB417" s="54"/>
      <c r="BC417" s="54"/>
      <c r="BD417" s="54"/>
      <c r="BE417" s="54"/>
      <c r="BF417" s="54"/>
      <c r="BG417" s="54"/>
      <c r="BH417" s="54"/>
      <c r="BI417" s="54"/>
      <c r="BJ417" s="54"/>
      <c r="BK417" s="54"/>
      <c r="BL417" s="54"/>
      <c r="BM417" s="54"/>
      <c r="BN417" s="54"/>
      <c r="BO417" s="54"/>
      <c r="BP417" s="54"/>
      <c r="BQ417" s="54"/>
      <c r="BR417" s="54"/>
      <c r="BS417" s="54"/>
      <c r="BT417" s="54"/>
      <c r="BU417" s="54"/>
      <c r="BV417" s="54"/>
    </row>
    <row r="418" spans="1:74">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c r="BB418" s="54"/>
      <c r="BC418" s="54"/>
      <c r="BD418" s="54"/>
      <c r="BE418" s="54"/>
      <c r="BF418" s="54"/>
      <c r="BG418" s="54"/>
      <c r="BH418" s="54"/>
      <c r="BI418" s="54"/>
      <c r="BJ418" s="54"/>
      <c r="BK418" s="54"/>
      <c r="BL418" s="54"/>
      <c r="BM418" s="54"/>
      <c r="BN418" s="54"/>
      <c r="BO418" s="54"/>
      <c r="BP418" s="54"/>
      <c r="BQ418" s="54"/>
      <c r="BR418" s="54"/>
      <c r="BS418" s="54"/>
      <c r="BT418" s="54"/>
      <c r="BU418" s="54"/>
      <c r="BV418" s="54"/>
    </row>
    <row r="419" spans="1:74">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c r="BB419" s="54"/>
      <c r="BC419" s="54"/>
      <c r="BD419" s="54"/>
      <c r="BE419" s="54"/>
      <c r="BF419" s="54"/>
      <c r="BG419" s="54"/>
      <c r="BH419" s="54"/>
      <c r="BI419" s="54"/>
      <c r="BJ419" s="54"/>
      <c r="BK419" s="54"/>
      <c r="BL419" s="54"/>
      <c r="BM419" s="54"/>
      <c r="BN419" s="54"/>
      <c r="BO419" s="54"/>
      <c r="BP419" s="54"/>
      <c r="BQ419" s="54"/>
      <c r="BR419" s="54"/>
      <c r="BS419" s="54"/>
      <c r="BT419" s="54"/>
      <c r="BU419" s="54"/>
      <c r="BV419" s="54"/>
    </row>
    <row r="420" spans="1:74">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row>
    <row r="421" spans="1:74">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54"/>
      <c r="BH421" s="54"/>
      <c r="BI421" s="54"/>
      <c r="BJ421" s="54"/>
      <c r="BK421" s="54"/>
      <c r="BL421" s="54"/>
      <c r="BM421" s="54"/>
      <c r="BN421" s="54"/>
      <c r="BO421" s="54"/>
      <c r="BP421" s="54"/>
      <c r="BQ421" s="54"/>
      <c r="BR421" s="54"/>
      <c r="BS421" s="54"/>
      <c r="BT421" s="54"/>
      <c r="BU421" s="54"/>
      <c r="BV421" s="54"/>
    </row>
    <row r="422" spans="1:74">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c r="BB422" s="54"/>
      <c r="BC422" s="54"/>
      <c r="BD422" s="54"/>
      <c r="BE422" s="54"/>
      <c r="BF422" s="54"/>
      <c r="BG422" s="54"/>
      <c r="BH422" s="54"/>
      <c r="BI422" s="54"/>
      <c r="BJ422" s="54"/>
      <c r="BK422" s="54"/>
      <c r="BL422" s="54"/>
      <c r="BM422" s="54"/>
      <c r="BN422" s="54"/>
      <c r="BO422" s="54"/>
      <c r="BP422" s="54"/>
      <c r="BQ422" s="54"/>
      <c r="BR422" s="54"/>
      <c r="BS422" s="54"/>
      <c r="BT422" s="54"/>
      <c r="BU422" s="54"/>
      <c r="BV422" s="54"/>
    </row>
    <row r="423" spans="1:74">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c r="BB423" s="54"/>
      <c r="BC423" s="54"/>
      <c r="BD423" s="54"/>
      <c r="BE423" s="54"/>
      <c r="BF423" s="54"/>
      <c r="BG423" s="54"/>
      <c r="BH423" s="54"/>
      <c r="BI423" s="54"/>
      <c r="BJ423" s="54"/>
      <c r="BK423" s="54"/>
      <c r="BL423" s="54"/>
      <c r="BM423" s="54"/>
      <c r="BN423" s="54"/>
      <c r="BO423" s="54"/>
      <c r="BP423" s="54"/>
      <c r="BQ423" s="54"/>
      <c r="BR423" s="54"/>
      <c r="BS423" s="54"/>
      <c r="BT423" s="54"/>
      <c r="BU423" s="54"/>
      <c r="BV423" s="54"/>
    </row>
    <row r="424" spans="1:74">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c r="BB424" s="54"/>
      <c r="BC424" s="54"/>
      <c r="BD424" s="54"/>
      <c r="BE424" s="54"/>
      <c r="BF424" s="54"/>
      <c r="BG424" s="54"/>
      <c r="BH424" s="54"/>
      <c r="BI424" s="54"/>
      <c r="BJ424" s="54"/>
      <c r="BK424" s="54"/>
      <c r="BL424" s="54"/>
      <c r="BM424" s="54"/>
      <c r="BN424" s="54"/>
      <c r="BO424" s="54"/>
      <c r="BP424" s="54"/>
      <c r="BQ424" s="54"/>
      <c r="BR424" s="54"/>
      <c r="BS424" s="54"/>
      <c r="BT424" s="54"/>
      <c r="BU424" s="54"/>
      <c r="BV424" s="54"/>
    </row>
    <row r="425" spans="1:74">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54"/>
      <c r="BL425" s="54"/>
      <c r="BM425" s="54"/>
      <c r="BN425" s="54"/>
      <c r="BO425" s="54"/>
      <c r="BP425" s="54"/>
      <c r="BQ425" s="54"/>
      <c r="BR425" s="54"/>
      <c r="BS425" s="54"/>
      <c r="BT425" s="54"/>
      <c r="BU425" s="54"/>
      <c r="BV425" s="54"/>
    </row>
    <row r="426" spans="1:74">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c r="BB426" s="54"/>
      <c r="BC426" s="54"/>
      <c r="BD426" s="54"/>
      <c r="BE426" s="54"/>
      <c r="BF426" s="54"/>
      <c r="BG426" s="54"/>
      <c r="BH426" s="54"/>
      <c r="BI426" s="54"/>
      <c r="BJ426" s="54"/>
      <c r="BK426" s="54"/>
      <c r="BL426" s="54"/>
      <c r="BM426" s="54"/>
      <c r="BN426" s="54"/>
      <c r="BO426" s="54"/>
      <c r="BP426" s="54"/>
      <c r="BQ426" s="54"/>
      <c r="BR426" s="54"/>
      <c r="BS426" s="54"/>
      <c r="BT426" s="54"/>
      <c r="BU426" s="54"/>
      <c r="BV426" s="54"/>
    </row>
    <row r="427" spans="1:74">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c r="BB427" s="54"/>
      <c r="BC427" s="54"/>
      <c r="BD427" s="54"/>
      <c r="BE427" s="54"/>
      <c r="BF427" s="54"/>
      <c r="BG427" s="54"/>
      <c r="BH427" s="54"/>
      <c r="BI427" s="54"/>
      <c r="BJ427" s="54"/>
      <c r="BK427" s="54"/>
      <c r="BL427" s="54"/>
      <c r="BM427" s="54"/>
      <c r="BN427" s="54"/>
      <c r="BO427" s="54"/>
      <c r="BP427" s="54"/>
      <c r="BQ427" s="54"/>
      <c r="BR427" s="54"/>
      <c r="BS427" s="54"/>
      <c r="BT427" s="54"/>
      <c r="BU427" s="54"/>
      <c r="BV427" s="54"/>
    </row>
    <row r="428" spans="1:74">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c r="BB428" s="54"/>
      <c r="BC428" s="54"/>
      <c r="BD428" s="54"/>
      <c r="BE428" s="54"/>
      <c r="BF428" s="54"/>
      <c r="BG428" s="54"/>
      <c r="BH428" s="54"/>
      <c r="BI428" s="54"/>
      <c r="BJ428" s="54"/>
      <c r="BK428" s="54"/>
      <c r="BL428" s="54"/>
      <c r="BM428" s="54"/>
      <c r="BN428" s="54"/>
      <c r="BO428" s="54"/>
      <c r="BP428" s="54"/>
      <c r="BQ428" s="54"/>
      <c r="BR428" s="54"/>
      <c r="BS428" s="54"/>
      <c r="BT428" s="54"/>
      <c r="BU428" s="54"/>
      <c r="BV428" s="54"/>
    </row>
    <row r="429" spans="1:74">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c r="BG429" s="54"/>
      <c r="BH429" s="54"/>
      <c r="BI429" s="54"/>
      <c r="BJ429" s="54"/>
      <c r="BK429" s="54"/>
      <c r="BL429" s="54"/>
      <c r="BM429" s="54"/>
      <c r="BN429" s="54"/>
      <c r="BO429" s="54"/>
      <c r="BP429" s="54"/>
      <c r="BQ429" s="54"/>
      <c r="BR429" s="54"/>
      <c r="BS429" s="54"/>
      <c r="BT429" s="54"/>
      <c r="BU429" s="54"/>
      <c r="BV429" s="54"/>
    </row>
    <row r="430" spans="1:74">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54"/>
      <c r="BK430" s="54"/>
      <c r="BL430" s="54"/>
      <c r="BM430" s="54"/>
      <c r="BN430" s="54"/>
      <c r="BO430" s="54"/>
      <c r="BP430" s="54"/>
      <c r="BQ430" s="54"/>
      <c r="BR430" s="54"/>
      <c r="BS430" s="54"/>
      <c r="BT430" s="54"/>
      <c r="BU430" s="54"/>
      <c r="BV430" s="54"/>
    </row>
    <row r="431" spans="1:74">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c r="BB431" s="54"/>
      <c r="BC431" s="54"/>
      <c r="BD431" s="54"/>
      <c r="BE431" s="54"/>
      <c r="BF431" s="54"/>
      <c r="BG431" s="54"/>
      <c r="BH431" s="54"/>
      <c r="BI431" s="54"/>
      <c r="BJ431" s="54"/>
      <c r="BK431" s="54"/>
      <c r="BL431" s="54"/>
      <c r="BM431" s="54"/>
      <c r="BN431" s="54"/>
      <c r="BO431" s="54"/>
      <c r="BP431" s="54"/>
      <c r="BQ431" s="54"/>
      <c r="BR431" s="54"/>
      <c r="BS431" s="54"/>
      <c r="BT431" s="54"/>
      <c r="BU431" s="54"/>
      <c r="BV431" s="54"/>
    </row>
    <row r="432" spans="1:74">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c r="BG432" s="54"/>
      <c r="BH432" s="54"/>
      <c r="BI432" s="54"/>
      <c r="BJ432" s="54"/>
      <c r="BK432" s="54"/>
      <c r="BL432" s="54"/>
      <c r="BM432" s="54"/>
      <c r="BN432" s="54"/>
      <c r="BO432" s="54"/>
      <c r="BP432" s="54"/>
      <c r="BQ432" s="54"/>
      <c r="BR432" s="54"/>
      <c r="BS432" s="54"/>
      <c r="BT432" s="54"/>
      <c r="BU432" s="54"/>
      <c r="BV432" s="54"/>
    </row>
    <row r="433" spans="1:74">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c r="BG433" s="54"/>
      <c r="BH433" s="54"/>
      <c r="BI433" s="54"/>
      <c r="BJ433" s="54"/>
      <c r="BK433" s="54"/>
      <c r="BL433" s="54"/>
      <c r="BM433" s="54"/>
      <c r="BN433" s="54"/>
      <c r="BO433" s="54"/>
      <c r="BP433" s="54"/>
      <c r="BQ433" s="54"/>
      <c r="BR433" s="54"/>
      <c r="BS433" s="54"/>
      <c r="BT433" s="54"/>
      <c r="BU433" s="54"/>
      <c r="BV433" s="54"/>
    </row>
    <row r="434" spans="1:74">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c r="BB434" s="54"/>
      <c r="BC434" s="54"/>
      <c r="BD434" s="54"/>
      <c r="BE434" s="54"/>
      <c r="BF434" s="54"/>
      <c r="BG434" s="54"/>
      <c r="BH434" s="54"/>
      <c r="BI434" s="54"/>
      <c r="BJ434" s="54"/>
      <c r="BK434" s="54"/>
      <c r="BL434" s="54"/>
      <c r="BM434" s="54"/>
      <c r="BN434" s="54"/>
      <c r="BO434" s="54"/>
      <c r="BP434" s="54"/>
      <c r="BQ434" s="54"/>
      <c r="BR434" s="54"/>
      <c r="BS434" s="54"/>
      <c r="BT434" s="54"/>
      <c r="BU434" s="54"/>
      <c r="BV434" s="54"/>
    </row>
    <row r="435" spans="1:74">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c r="BI435" s="54"/>
      <c r="BJ435" s="54"/>
      <c r="BK435" s="54"/>
      <c r="BL435" s="54"/>
      <c r="BM435" s="54"/>
      <c r="BN435" s="54"/>
      <c r="BO435" s="54"/>
      <c r="BP435" s="54"/>
      <c r="BQ435" s="54"/>
      <c r="BR435" s="54"/>
      <c r="BS435" s="54"/>
      <c r="BT435" s="54"/>
      <c r="BU435" s="54"/>
      <c r="BV435" s="54"/>
    </row>
    <row r="436" spans="1:74">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c r="BG436" s="54"/>
      <c r="BH436" s="54"/>
      <c r="BI436" s="54"/>
      <c r="BJ436" s="54"/>
      <c r="BK436" s="54"/>
      <c r="BL436" s="54"/>
      <c r="BM436" s="54"/>
      <c r="BN436" s="54"/>
      <c r="BO436" s="54"/>
      <c r="BP436" s="54"/>
      <c r="BQ436" s="54"/>
      <c r="BR436" s="54"/>
      <c r="BS436" s="54"/>
      <c r="BT436" s="54"/>
      <c r="BU436" s="54"/>
      <c r="BV436" s="54"/>
    </row>
    <row r="437" spans="1:74">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c r="BG437" s="54"/>
      <c r="BH437" s="54"/>
      <c r="BI437" s="54"/>
      <c r="BJ437" s="54"/>
      <c r="BK437" s="54"/>
      <c r="BL437" s="54"/>
      <c r="BM437" s="54"/>
      <c r="BN437" s="54"/>
      <c r="BO437" s="54"/>
      <c r="BP437" s="54"/>
      <c r="BQ437" s="54"/>
      <c r="BR437" s="54"/>
      <c r="BS437" s="54"/>
      <c r="BT437" s="54"/>
      <c r="BU437" s="54"/>
      <c r="BV437" s="54"/>
    </row>
    <row r="438" spans="1:74">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c r="BG438" s="54"/>
      <c r="BH438" s="54"/>
      <c r="BI438" s="54"/>
      <c r="BJ438" s="54"/>
      <c r="BK438" s="54"/>
      <c r="BL438" s="54"/>
      <c r="BM438" s="54"/>
      <c r="BN438" s="54"/>
      <c r="BO438" s="54"/>
      <c r="BP438" s="54"/>
      <c r="BQ438" s="54"/>
      <c r="BR438" s="54"/>
      <c r="BS438" s="54"/>
      <c r="BT438" s="54"/>
      <c r="BU438" s="54"/>
      <c r="BV438" s="54"/>
    </row>
    <row r="439" spans="1:74">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c r="BG439" s="54"/>
      <c r="BH439" s="54"/>
      <c r="BI439" s="54"/>
      <c r="BJ439" s="54"/>
      <c r="BK439" s="54"/>
      <c r="BL439" s="54"/>
      <c r="BM439" s="54"/>
      <c r="BN439" s="54"/>
      <c r="BO439" s="54"/>
      <c r="BP439" s="54"/>
      <c r="BQ439" s="54"/>
      <c r="BR439" s="54"/>
      <c r="BS439" s="54"/>
      <c r="BT439" s="54"/>
      <c r="BU439" s="54"/>
      <c r="BV439" s="54"/>
    </row>
    <row r="440" spans="1:74">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54"/>
      <c r="BJ440" s="54"/>
      <c r="BK440" s="54"/>
      <c r="BL440" s="54"/>
      <c r="BM440" s="54"/>
      <c r="BN440" s="54"/>
      <c r="BO440" s="54"/>
      <c r="BP440" s="54"/>
      <c r="BQ440" s="54"/>
      <c r="BR440" s="54"/>
      <c r="BS440" s="54"/>
      <c r="BT440" s="54"/>
      <c r="BU440" s="54"/>
      <c r="BV440" s="54"/>
    </row>
    <row r="441" spans="1:74">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c r="BB441" s="54"/>
      <c r="BC441" s="54"/>
      <c r="BD441" s="54"/>
      <c r="BE441" s="54"/>
      <c r="BF441" s="54"/>
      <c r="BG441" s="54"/>
      <c r="BH441" s="54"/>
      <c r="BI441" s="54"/>
      <c r="BJ441" s="54"/>
      <c r="BK441" s="54"/>
      <c r="BL441" s="54"/>
      <c r="BM441" s="54"/>
      <c r="BN441" s="54"/>
      <c r="BO441" s="54"/>
      <c r="BP441" s="54"/>
      <c r="BQ441" s="54"/>
      <c r="BR441" s="54"/>
      <c r="BS441" s="54"/>
      <c r="BT441" s="54"/>
      <c r="BU441" s="54"/>
      <c r="BV441" s="54"/>
    </row>
    <row r="442" spans="1:74">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c r="BB442" s="54"/>
      <c r="BC442" s="54"/>
      <c r="BD442" s="54"/>
      <c r="BE442" s="54"/>
      <c r="BF442" s="54"/>
      <c r="BG442" s="54"/>
      <c r="BH442" s="54"/>
      <c r="BI442" s="54"/>
      <c r="BJ442" s="54"/>
      <c r="BK442" s="54"/>
      <c r="BL442" s="54"/>
      <c r="BM442" s="54"/>
      <c r="BN442" s="54"/>
      <c r="BO442" s="54"/>
      <c r="BP442" s="54"/>
      <c r="BQ442" s="54"/>
      <c r="BR442" s="54"/>
      <c r="BS442" s="54"/>
      <c r="BT442" s="54"/>
      <c r="BU442" s="54"/>
      <c r="BV442" s="54"/>
    </row>
    <row r="443" spans="1:74">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c r="BB443" s="54"/>
      <c r="BC443" s="54"/>
      <c r="BD443" s="54"/>
      <c r="BE443" s="54"/>
      <c r="BF443" s="54"/>
      <c r="BG443" s="54"/>
      <c r="BH443" s="54"/>
      <c r="BI443" s="54"/>
      <c r="BJ443" s="54"/>
      <c r="BK443" s="54"/>
      <c r="BL443" s="54"/>
      <c r="BM443" s="54"/>
      <c r="BN443" s="54"/>
      <c r="BO443" s="54"/>
      <c r="BP443" s="54"/>
      <c r="BQ443" s="54"/>
      <c r="BR443" s="54"/>
      <c r="BS443" s="54"/>
      <c r="BT443" s="54"/>
      <c r="BU443" s="54"/>
      <c r="BV443" s="54"/>
    </row>
    <row r="444" spans="1:74">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c r="BB444" s="54"/>
      <c r="BC444" s="54"/>
      <c r="BD444" s="54"/>
      <c r="BE444" s="54"/>
      <c r="BF444" s="54"/>
      <c r="BG444" s="54"/>
      <c r="BH444" s="54"/>
      <c r="BI444" s="54"/>
      <c r="BJ444" s="54"/>
      <c r="BK444" s="54"/>
      <c r="BL444" s="54"/>
      <c r="BM444" s="54"/>
      <c r="BN444" s="54"/>
      <c r="BO444" s="54"/>
      <c r="BP444" s="54"/>
      <c r="BQ444" s="54"/>
      <c r="BR444" s="54"/>
      <c r="BS444" s="54"/>
      <c r="BT444" s="54"/>
      <c r="BU444" s="54"/>
      <c r="BV444" s="54"/>
    </row>
    <row r="445" spans="1:74">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c r="BB445" s="54"/>
      <c r="BC445" s="54"/>
      <c r="BD445" s="54"/>
      <c r="BE445" s="54"/>
      <c r="BF445" s="54"/>
      <c r="BG445" s="54"/>
      <c r="BH445" s="54"/>
      <c r="BI445" s="54"/>
      <c r="BJ445" s="54"/>
      <c r="BK445" s="54"/>
      <c r="BL445" s="54"/>
      <c r="BM445" s="54"/>
      <c r="BN445" s="54"/>
      <c r="BO445" s="54"/>
      <c r="BP445" s="54"/>
      <c r="BQ445" s="54"/>
      <c r="BR445" s="54"/>
      <c r="BS445" s="54"/>
      <c r="BT445" s="54"/>
      <c r="BU445" s="54"/>
      <c r="BV445" s="54"/>
    </row>
    <row r="446" spans="1:74">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c r="BB446" s="54"/>
      <c r="BC446" s="54"/>
      <c r="BD446" s="54"/>
      <c r="BE446" s="54"/>
      <c r="BF446" s="54"/>
      <c r="BG446" s="54"/>
      <c r="BH446" s="54"/>
      <c r="BI446" s="54"/>
      <c r="BJ446" s="54"/>
      <c r="BK446" s="54"/>
      <c r="BL446" s="54"/>
      <c r="BM446" s="54"/>
      <c r="BN446" s="54"/>
      <c r="BO446" s="54"/>
      <c r="BP446" s="54"/>
      <c r="BQ446" s="54"/>
      <c r="BR446" s="54"/>
      <c r="BS446" s="54"/>
      <c r="BT446" s="54"/>
      <c r="BU446" s="54"/>
      <c r="BV446" s="54"/>
    </row>
    <row r="447" spans="1:74">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c r="BB447" s="54"/>
      <c r="BC447" s="54"/>
      <c r="BD447" s="54"/>
      <c r="BE447" s="54"/>
      <c r="BF447" s="54"/>
      <c r="BG447" s="54"/>
      <c r="BH447" s="54"/>
      <c r="BI447" s="54"/>
      <c r="BJ447" s="54"/>
      <c r="BK447" s="54"/>
      <c r="BL447" s="54"/>
      <c r="BM447" s="54"/>
      <c r="BN447" s="54"/>
      <c r="BO447" s="54"/>
      <c r="BP447" s="54"/>
      <c r="BQ447" s="54"/>
      <c r="BR447" s="54"/>
      <c r="BS447" s="54"/>
      <c r="BT447" s="54"/>
      <c r="BU447" s="54"/>
      <c r="BV447" s="54"/>
    </row>
    <row r="448" spans="1:74">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c r="BB448" s="54"/>
      <c r="BC448" s="54"/>
      <c r="BD448" s="54"/>
      <c r="BE448" s="54"/>
      <c r="BF448" s="54"/>
      <c r="BG448" s="54"/>
      <c r="BH448" s="54"/>
      <c r="BI448" s="54"/>
      <c r="BJ448" s="54"/>
      <c r="BK448" s="54"/>
      <c r="BL448" s="54"/>
      <c r="BM448" s="54"/>
      <c r="BN448" s="54"/>
      <c r="BO448" s="54"/>
      <c r="BP448" s="54"/>
      <c r="BQ448" s="54"/>
      <c r="BR448" s="54"/>
      <c r="BS448" s="54"/>
      <c r="BT448" s="54"/>
      <c r="BU448" s="54"/>
      <c r="BV448" s="54"/>
    </row>
    <row r="449" spans="1:74">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c r="BB449" s="54"/>
      <c r="BC449" s="54"/>
      <c r="BD449" s="54"/>
      <c r="BE449" s="54"/>
      <c r="BF449" s="54"/>
      <c r="BG449" s="54"/>
      <c r="BH449" s="54"/>
      <c r="BI449" s="54"/>
      <c r="BJ449" s="54"/>
      <c r="BK449" s="54"/>
      <c r="BL449" s="54"/>
      <c r="BM449" s="54"/>
      <c r="BN449" s="54"/>
      <c r="BO449" s="54"/>
      <c r="BP449" s="54"/>
      <c r="BQ449" s="54"/>
      <c r="BR449" s="54"/>
      <c r="BS449" s="54"/>
      <c r="BT449" s="54"/>
      <c r="BU449" s="54"/>
      <c r="BV449" s="54"/>
    </row>
    <row r="450" spans="1:74">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c r="BB450" s="54"/>
      <c r="BC450" s="54"/>
      <c r="BD450" s="54"/>
      <c r="BE450" s="54"/>
      <c r="BF450" s="54"/>
      <c r="BG450" s="54"/>
      <c r="BH450" s="54"/>
      <c r="BI450" s="54"/>
      <c r="BJ450" s="54"/>
      <c r="BK450" s="54"/>
      <c r="BL450" s="54"/>
      <c r="BM450" s="54"/>
      <c r="BN450" s="54"/>
      <c r="BO450" s="54"/>
      <c r="BP450" s="54"/>
      <c r="BQ450" s="54"/>
      <c r="BR450" s="54"/>
      <c r="BS450" s="54"/>
      <c r="BT450" s="54"/>
      <c r="BU450" s="54"/>
      <c r="BV450" s="54"/>
    </row>
    <row r="451" spans="1:74">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c r="BB451" s="54"/>
      <c r="BC451" s="54"/>
      <c r="BD451" s="54"/>
      <c r="BE451" s="54"/>
      <c r="BF451" s="54"/>
      <c r="BG451" s="54"/>
      <c r="BH451" s="54"/>
      <c r="BI451" s="54"/>
      <c r="BJ451" s="54"/>
      <c r="BK451" s="54"/>
      <c r="BL451" s="54"/>
      <c r="BM451" s="54"/>
      <c r="BN451" s="54"/>
      <c r="BO451" s="54"/>
      <c r="BP451" s="54"/>
      <c r="BQ451" s="54"/>
      <c r="BR451" s="54"/>
      <c r="BS451" s="54"/>
      <c r="BT451" s="54"/>
      <c r="BU451" s="54"/>
      <c r="BV451" s="54"/>
    </row>
    <row r="452" spans="1:74">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c r="BB452" s="54"/>
      <c r="BC452" s="54"/>
      <c r="BD452" s="54"/>
      <c r="BE452" s="54"/>
      <c r="BF452" s="54"/>
      <c r="BG452" s="54"/>
      <c r="BH452" s="54"/>
      <c r="BI452" s="54"/>
      <c r="BJ452" s="54"/>
      <c r="BK452" s="54"/>
      <c r="BL452" s="54"/>
      <c r="BM452" s="54"/>
      <c r="BN452" s="54"/>
      <c r="BO452" s="54"/>
      <c r="BP452" s="54"/>
      <c r="BQ452" s="54"/>
      <c r="BR452" s="54"/>
      <c r="BS452" s="54"/>
      <c r="BT452" s="54"/>
      <c r="BU452" s="54"/>
      <c r="BV452" s="54"/>
    </row>
    <row r="453" spans="1:74">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c r="BB453" s="54"/>
      <c r="BC453" s="54"/>
      <c r="BD453" s="54"/>
      <c r="BE453" s="54"/>
      <c r="BF453" s="54"/>
      <c r="BG453" s="54"/>
      <c r="BH453" s="54"/>
      <c r="BI453" s="54"/>
      <c r="BJ453" s="54"/>
      <c r="BK453" s="54"/>
      <c r="BL453" s="54"/>
      <c r="BM453" s="54"/>
      <c r="BN453" s="54"/>
      <c r="BO453" s="54"/>
      <c r="BP453" s="54"/>
      <c r="BQ453" s="54"/>
      <c r="BR453" s="54"/>
      <c r="BS453" s="54"/>
      <c r="BT453" s="54"/>
      <c r="BU453" s="54"/>
      <c r="BV453" s="54"/>
    </row>
    <row r="454" spans="1:74">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c r="BB454" s="54"/>
      <c r="BC454" s="54"/>
      <c r="BD454" s="54"/>
      <c r="BE454" s="54"/>
      <c r="BF454" s="54"/>
      <c r="BG454" s="54"/>
      <c r="BH454" s="54"/>
      <c r="BI454" s="54"/>
      <c r="BJ454" s="54"/>
      <c r="BK454" s="54"/>
      <c r="BL454" s="54"/>
      <c r="BM454" s="54"/>
      <c r="BN454" s="54"/>
      <c r="BO454" s="54"/>
      <c r="BP454" s="54"/>
      <c r="BQ454" s="54"/>
      <c r="BR454" s="54"/>
      <c r="BS454" s="54"/>
      <c r="BT454" s="54"/>
      <c r="BU454" s="54"/>
      <c r="BV454" s="54"/>
    </row>
    <row r="455" spans="1:74">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c r="BB455" s="54"/>
      <c r="BC455" s="54"/>
      <c r="BD455" s="54"/>
      <c r="BE455" s="54"/>
      <c r="BF455" s="54"/>
      <c r="BG455" s="54"/>
      <c r="BH455" s="54"/>
      <c r="BI455" s="54"/>
      <c r="BJ455" s="54"/>
      <c r="BK455" s="54"/>
      <c r="BL455" s="54"/>
      <c r="BM455" s="54"/>
      <c r="BN455" s="54"/>
      <c r="BO455" s="54"/>
      <c r="BP455" s="54"/>
      <c r="BQ455" s="54"/>
      <c r="BR455" s="54"/>
      <c r="BS455" s="54"/>
      <c r="BT455" s="54"/>
      <c r="BU455" s="54"/>
      <c r="BV455" s="54"/>
    </row>
    <row r="456" spans="1:74">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c r="BB456" s="54"/>
      <c r="BC456" s="54"/>
      <c r="BD456" s="54"/>
      <c r="BE456" s="54"/>
      <c r="BF456" s="54"/>
      <c r="BG456" s="54"/>
      <c r="BH456" s="54"/>
      <c r="BI456" s="54"/>
      <c r="BJ456" s="54"/>
      <c r="BK456" s="54"/>
      <c r="BL456" s="54"/>
      <c r="BM456" s="54"/>
      <c r="BN456" s="54"/>
      <c r="BO456" s="54"/>
      <c r="BP456" s="54"/>
      <c r="BQ456" s="54"/>
      <c r="BR456" s="54"/>
      <c r="BS456" s="54"/>
      <c r="BT456" s="54"/>
      <c r="BU456" s="54"/>
      <c r="BV456" s="54"/>
    </row>
    <row r="457" spans="1:74">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c r="BB457" s="54"/>
      <c r="BC457" s="54"/>
      <c r="BD457" s="54"/>
      <c r="BE457" s="54"/>
      <c r="BF457" s="54"/>
      <c r="BG457" s="54"/>
      <c r="BH457" s="54"/>
      <c r="BI457" s="54"/>
      <c r="BJ457" s="54"/>
      <c r="BK457" s="54"/>
      <c r="BL457" s="54"/>
      <c r="BM457" s="54"/>
      <c r="BN457" s="54"/>
      <c r="BO457" s="54"/>
      <c r="BP457" s="54"/>
      <c r="BQ457" s="54"/>
      <c r="BR457" s="54"/>
      <c r="BS457" s="54"/>
      <c r="BT457" s="54"/>
      <c r="BU457" s="54"/>
      <c r="BV457" s="54"/>
    </row>
    <row r="458" spans="1:74">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c r="BB458" s="54"/>
      <c r="BC458" s="54"/>
      <c r="BD458" s="54"/>
      <c r="BE458" s="54"/>
      <c r="BF458" s="54"/>
      <c r="BG458" s="54"/>
      <c r="BH458" s="54"/>
      <c r="BI458" s="54"/>
      <c r="BJ458" s="54"/>
      <c r="BK458" s="54"/>
      <c r="BL458" s="54"/>
      <c r="BM458" s="54"/>
      <c r="BN458" s="54"/>
      <c r="BO458" s="54"/>
      <c r="BP458" s="54"/>
      <c r="BQ458" s="54"/>
      <c r="BR458" s="54"/>
      <c r="BS458" s="54"/>
      <c r="BT458" s="54"/>
      <c r="BU458" s="54"/>
      <c r="BV458" s="54"/>
    </row>
    <row r="459" spans="1:74">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c r="BB459" s="54"/>
      <c r="BC459" s="54"/>
      <c r="BD459" s="54"/>
      <c r="BE459" s="54"/>
      <c r="BF459" s="54"/>
      <c r="BG459" s="54"/>
      <c r="BH459" s="54"/>
      <c r="BI459" s="54"/>
      <c r="BJ459" s="54"/>
      <c r="BK459" s="54"/>
      <c r="BL459" s="54"/>
      <c r="BM459" s="54"/>
      <c r="BN459" s="54"/>
      <c r="BO459" s="54"/>
      <c r="BP459" s="54"/>
      <c r="BQ459" s="54"/>
      <c r="BR459" s="54"/>
      <c r="BS459" s="54"/>
      <c r="BT459" s="54"/>
      <c r="BU459" s="54"/>
      <c r="BV459" s="54"/>
    </row>
    <row r="460" spans="1:74">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c r="BB460" s="54"/>
      <c r="BC460" s="54"/>
      <c r="BD460" s="54"/>
      <c r="BE460" s="54"/>
      <c r="BF460" s="54"/>
      <c r="BG460" s="54"/>
      <c r="BH460" s="54"/>
      <c r="BI460" s="54"/>
      <c r="BJ460" s="54"/>
      <c r="BK460" s="54"/>
      <c r="BL460" s="54"/>
      <c r="BM460" s="54"/>
      <c r="BN460" s="54"/>
      <c r="BO460" s="54"/>
      <c r="BP460" s="54"/>
      <c r="BQ460" s="54"/>
      <c r="BR460" s="54"/>
      <c r="BS460" s="54"/>
      <c r="BT460" s="54"/>
      <c r="BU460" s="54"/>
      <c r="BV460" s="54"/>
    </row>
    <row r="461" spans="1:74">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c r="BB461" s="54"/>
      <c r="BC461" s="54"/>
      <c r="BD461" s="54"/>
      <c r="BE461" s="54"/>
      <c r="BF461" s="54"/>
      <c r="BG461" s="54"/>
      <c r="BH461" s="54"/>
      <c r="BI461" s="54"/>
      <c r="BJ461" s="54"/>
      <c r="BK461" s="54"/>
      <c r="BL461" s="54"/>
      <c r="BM461" s="54"/>
      <c r="BN461" s="54"/>
      <c r="BO461" s="54"/>
      <c r="BP461" s="54"/>
      <c r="BQ461" s="54"/>
      <c r="BR461" s="54"/>
      <c r="BS461" s="54"/>
      <c r="BT461" s="54"/>
      <c r="BU461" s="54"/>
      <c r="BV461" s="54"/>
    </row>
    <row r="462" spans="1:74">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54"/>
      <c r="BL462" s="54"/>
      <c r="BM462" s="54"/>
      <c r="BN462" s="54"/>
      <c r="BO462" s="54"/>
      <c r="BP462" s="54"/>
      <c r="BQ462" s="54"/>
      <c r="BR462" s="54"/>
      <c r="BS462" s="54"/>
      <c r="BT462" s="54"/>
      <c r="BU462" s="54"/>
      <c r="BV462" s="54"/>
    </row>
    <row r="463" spans="1:74">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c r="BB463" s="54"/>
      <c r="BC463" s="54"/>
      <c r="BD463" s="54"/>
      <c r="BE463" s="54"/>
      <c r="BF463" s="54"/>
      <c r="BG463" s="54"/>
      <c r="BH463" s="54"/>
      <c r="BI463" s="54"/>
      <c r="BJ463" s="54"/>
      <c r="BK463" s="54"/>
      <c r="BL463" s="54"/>
      <c r="BM463" s="54"/>
      <c r="BN463" s="54"/>
      <c r="BO463" s="54"/>
      <c r="BP463" s="54"/>
      <c r="BQ463" s="54"/>
      <c r="BR463" s="54"/>
      <c r="BS463" s="54"/>
      <c r="BT463" s="54"/>
      <c r="BU463" s="54"/>
      <c r="BV463" s="54"/>
    </row>
    <row r="464" spans="1:74">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c r="BB464" s="54"/>
      <c r="BC464" s="54"/>
      <c r="BD464" s="54"/>
      <c r="BE464" s="54"/>
      <c r="BF464" s="54"/>
      <c r="BG464" s="54"/>
      <c r="BH464" s="54"/>
      <c r="BI464" s="54"/>
      <c r="BJ464" s="54"/>
      <c r="BK464" s="54"/>
      <c r="BL464" s="54"/>
      <c r="BM464" s="54"/>
      <c r="BN464" s="54"/>
      <c r="BO464" s="54"/>
      <c r="BP464" s="54"/>
      <c r="BQ464" s="54"/>
      <c r="BR464" s="54"/>
      <c r="BS464" s="54"/>
      <c r="BT464" s="54"/>
      <c r="BU464" s="54"/>
      <c r="BV464" s="54"/>
    </row>
    <row r="465" spans="1:74">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c r="BB465" s="54"/>
      <c r="BC465" s="54"/>
      <c r="BD465" s="54"/>
      <c r="BE465" s="54"/>
      <c r="BF465" s="54"/>
      <c r="BG465" s="54"/>
      <c r="BH465" s="54"/>
      <c r="BI465" s="54"/>
      <c r="BJ465" s="54"/>
      <c r="BK465" s="54"/>
      <c r="BL465" s="54"/>
      <c r="BM465" s="54"/>
      <c r="BN465" s="54"/>
      <c r="BO465" s="54"/>
      <c r="BP465" s="54"/>
      <c r="BQ465" s="54"/>
      <c r="BR465" s="54"/>
      <c r="BS465" s="54"/>
      <c r="BT465" s="54"/>
      <c r="BU465" s="54"/>
      <c r="BV465" s="54"/>
    </row>
    <row r="466" spans="1:74">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c r="BB466" s="54"/>
      <c r="BC466" s="54"/>
      <c r="BD466" s="54"/>
      <c r="BE466" s="54"/>
      <c r="BF466" s="54"/>
      <c r="BG466" s="54"/>
      <c r="BH466" s="54"/>
      <c r="BI466" s="54"/>
      <c r="BJ466" s="54"/>
      <c r="BK466" s="54"/>
      <c r="BL466" s="54"/>
      <c r="BM466" s="54"/>
      <c r="BN466" s="54"/>
      <c r="BO466" s="54"/>
      <c r="BP466" s="54"/>
      <c r="BQ466" s="54"/>
      <c r="BR466" s="54"/>
      <c r="BS466" s="54"/>
      <c r="BT466" s="54"/>
      <c r="BU466" s="54"/>
      <c r="BV466" s="54"/>
    </row>
    <row r="467" spans="1:74">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c r="BB467" s="54"/>
      <c r="BC467" s="54"/>
      <c r="BD467" s="54"/>
      <c r="BE467" s="54"/>
      <c r="BF467" s="54"/>
      <c r="BG467" s="54"/>
      <c r="BH467" s="54"/>
      <c r="BI467" s="54"/>
      <c r="BJ467" s="54"/>
      <c r="BK467" s="54"/>
      <c r="BL467" s="54"/>
      <c r="BM467" s="54"/>
      <c r="BN467" s="54"/>
      <c r="BO467" s="54"/>
      <c r="BP467" s="54"/>
      <c r="BQ467" s="54"/>
      <c r="BR467" s="54"/>
      <c r="BS467" s="54"/>
      <c r="BT467" s="54"/>
      <c r="BU467" s="54"/>
      <c r="BV467" s="54"/>
    </row>
    <row r="468" spans="1:74">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c r="BB468" s="54"/>
      <c r="BC468" s="54"/>
      <c r="BD468" s="54"/>
      <c r="BE468" s="54"/>
      <c r="BF468" s="54"/>
      <c r="BG468" s="54"/>
      <c r="BH468" s="54"/>
      <c r="BI468" s="54"/>
      <c r="BJ468" s="54"/>
      <c r="BK468" s="54"/>
      <c r="BL468" s="54"/>
      <c r="BM468" s="54"/>
      <c r="BN468" s="54"/>
      <c r="BO468" s="54"/>
      <c r="BP468" s="54"/>
      <c r="BQ468" s="54"/>
      <c r="BR468" s="54"/>
      <c r="BS468" s="54"/>
      <c r="BT468" s="54"/>
      <c r="BU468" s="54"/>
      <c r="BV468" s="54"/>
    </row>
    <row r="469" spans="1:74">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c r="BS469" s="54"/>
      <c r="BT469" s="54"/>
      <c r="BU469" s="54"/>
      <c r="BV469" s="54"/>
    </row>
    <row r="470" spans="1:74">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c r="BU470" s="54"/>
      <c r="BV470" s="54"/>
    </row>
    <row r="471" spans="1:74">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row>
    <row r="472" spans="1:74">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row>
    <row r="473" spans="1:74">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row>
    <row r="474" spans="1:74">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row>
    <row r="475" spans="1:74">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row>
    <row r="476" spans="1:74">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c r="BU476" s="54"/>
      <c r="BV476" s="54"/>
    </row>
    <row r="477" spans="1:74">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row>
    <row r="478" spans="1:74">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row>
    <row r="479" spans="1:74">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row>
    <row r="480" spans="1:74">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row>
    <row r="481" spans="1:74">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row>
    <row r="482" spans="1:74">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row>
    <row r="483" spans="1:74">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row>
    <row r="484" spans="1:74">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row>
    <row r="485" spans="1:74">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c r="BU485" s="54"/>
      <c r="BV485" s="54"/>
    </row>
    <row r="486" spans="1:74">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c r="BU486" s="54"/>
      <c r="BV486" s="54"/>
    </row>
    <row r="487" spans="1:74">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c r="BU487" s="54"/>
      <c r="BV487" s="54"/>
    </row>
    <row r="488" spans="1:74">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c r="BU488" s="54"/>
      <c r="BV488" s="54"/>
    </row>
    <row r="489" spans="1:74">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c r="BU489" s="54"/>
      <c r="BV489" s="54"/>
    </row>
    <row r="490" spans="1:74">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c r="BU490" s="54"/>
      <c r="BV490" s="54"/>
    </row>
    <row r="491" spans="1:74">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row>
    <row r="492" spans="1:74">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row>
    <row r="493" spans="1:74">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row>
    <row r="494" spans="1:74">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row>
    <row r="495" spans="1:74">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c r="BU495" s="54"/>
      <c r="BV495" s="54"/>
    </row>
    <row r="496" spans="1:74">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c r="BU496" s="54"/>
      <c r="BV496" s="54"/>
    </row>
    <row r="497" spans="1:74">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c r="BU497" s="54"/>
      <c r="BV497" s="54"/>
    </row>
    <row r="498" spans="1:74">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row>
    <row r="499" spans="1:74">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row>
    <row r="500" spans="1:74">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row>
    <row r="501" spans="1:74">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c r="BU501" s="54"/>
      <c r="BV501" s="54"/>
    </row>
    <row r="502" spans="1:74">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row>
    <row r="503" spans="1:74">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c r="BI503" s="54"/>
      <c r="BJ503" s="54"/>
      <c r="BK503" s="54"/>
      <c r="BL503" s="54"/>
      <c r="BM503" s="54"/>
      <c r="BN503" s="54"/>
      <c r="BO503" s="54"/>
      <c r="BP503" s="54"/>
      <c r="BQ503" s="54"/>
      <c r="BR503" s="54"/>
      <c r="BS503" s="54"/>
      <c r="BT503" s="54"/>
      <c r="BU503" s="54"/>
      <c r="BV503" s="54"/>
    </row>
    <row r="504" spans="1:74">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c r="BI504" s="54"/>
      <c r="BJ504" s="54"/>
      <c r="BK504" s="54"/>
      <c r="BL504" s="54"/>
      <c r="BM504" s="54"/>
      <c r="BN504" s="54"/>
      <c r="BO504" s="54"/>
      <c r="BP504" s="54"/>
      <c r="BQ504" s="54"/>
      <c r="BR504" s="54"/>
      <c r="BS504" s="54"/>
      <c r="BT504" s="54"/>
      <c r="BU504" s="54"/>
      <c r="BV504" s="54"/>
    </row>
    <row r="505" spans="1:74">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c r="BI505" s="54"/>
      <c r="BJ505" s="54"/>
      <c r="BK505" s="54"/>
      <c r="BL505" s="54"/>
      <c r="BM505" s="54"/>
      <c r="BN505" s="54"/>
      <c r="BO505" s="54"/>
      <c r="BP505" s="54"/>
      <c r="BQ505" s="54"/>
      <c r="BR505" s="54"/>
      <c r="BS505" s="54"/>
      <c r="BT505" s="54"/>
      <c r="BU505" s="54"/>
      <c r="BV505" s="54"/>
    </row>
    <row r="506" spans="1:74">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c r="BS506" s="54"/>
      <c r="BT506" s="54"/>
      <c r="BU506" s="54"/>
      <c r="BV506" s="54"/>
    </row>
    <row r="507" spans="1:74">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c r="BG507" s="54"/>
      <c r="BH507" s="54"/>
      <c r="BI507" s="54"/>
      <c r="BJ507" s="54"/>
      <c r="BK507" s="54"/>
      <c r="BL507" s="54"/>
      <c r="BM507" s="54"/>
      <c r="BN507" s="54"/>
      <c r="BO507" s="54"/>
      <c r="BP507" s="54"/>
      <c r="BQ507" s="54"/>
      <c r="BR507" s="54"/>
      <c r="BS507" s="54"/>
      <c r="BT507" s="54"/>
      <c r="BU507" s="54"/>
      <c r="BV507" s="54"/>
    </row>
    <row r="508" spans="1:74">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c r="BI508" s="54"/>
      <c r="BJ508" s="54"/>
      <c r="BK508" s="54"/>
      <c r="BL508" s="54"/>
      <c r="BM508" s="54"/>
      <c r="BN508" s="54"/>
      <c r="BO508" s="54"/>
      <c r="BP508" s="54"/>
      <c r="BQ508" s="54"/>
      <c r="BR508" s="54"/>
      <c r="BS508" s="54"/>
      <c r="BT508" s="54"/>
      <c r="BU508" s="54"/>
      <c r="BV508" s="54"/>
    </row>
    <row r="509" spans="1:74">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c r="BI509" s="54"/>
      <c r="BJ509" s="54"/>
      <c r="BK509" s="54"/>
      <c r="BL509" s="54"/>
      <c r="BM509" s="54"/>
      <c r="BN509" s="54"/>
      <c r="BO509" s="54"/>
      <c r="BP509" s="54"/>
      <c r="BQ509" s="54"/>
      <c r="BR509" s="54"/>
      <c r="BS509" s="54"/>
      <c r="BT509" s="54"/>
      <c r="BU509" s="54"/>
      <c r="BV509" s="54"/>
    </row>
    <row r="510" spans="1:74">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c r="BI510" s="54"/>
      <c r="BJ510" s="54"/>
      <c r="BK510" s="54"/>
      <c r="BL510" s="54"/>
      <c r="BM510" s="54"/>
      <c r="BN510" s="54"/>
      <c r="BO510" s="54"/>
      <c r="BP510" s="54"/>
      <c r="BQ510" s="54"/>
      <c r="BR510" s="54"/>
      <c r="BS510" s="54"/>
      <c r="BT510" s="54"/>
      <c r="BU510" s="54"/>
      <c r="BV510" s="54"/>
    </row>
    <row r="511" spans="1:74">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c r="BI511" s="54"/>
      <c r="BJ511" s="54"/>
      <c r="BK511" s="54"/>
      <c r="BL511" s="54"/>
      <c r="BM511" s="54"/>
      <c r="BN511" s="54"/>
      <c r="BO511" s="54"/>
      <c r="BP511" s="54"/>
      <c r="BQ511" s="54"/>
      <c r="BR511" s="54"/>
      <c r="BS511" s="54"/>
      <c r="BT511" s="54"/>
      <c r="BU511" s="54"/>
      <c r="BV511" s="54"/>
    </row>
    <row r="512" spans="1:74">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c r="BU512" s="54"/>
      <c r="BV512" s="54"/>
    </row>
    <row r="513" spans="1:74">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c r="BI513" s="54"/>
      <c r="BJ513" s="54"/>
      <c r="BK513" s="54"/>
      <c r="BL513" s="54"/>
      <c r="BM513" s="54"/>
      <c r="BN513" s="54"/>
      <c r="BO513" s="54"/>
      <c r="BP513" s="54"/>
      <c r="BQ513" s="54"/>
      <c r="BR513" s="54"/>
      <c r="BS513" s="54"/>
      <c r="BT513" s="54"/>
      <c r="BU513" s="54"/>
      <c r="BV513" s="54"/>
    </row>
    <row r="514" spans="1:74">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c r="BU514" s="54"/>
      <c r="BV514" s="54"/>
    </row>
    <row r="515" spans="1:74">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c r="BI515" s="54"/>
      <c r="BJ515" s="54"/>
      <c r="BK515" s="54"/>
      <c r="BL515" s="54"/>
      <c r="BM515" s="54"/>
      <c r="BN515" s="54"/>
      <c r="BO515" s="54"/>
      <c r="BP515" s="54"/>
      <c r="BQ515" s="54"/>
      <c r="BR515" s="54"/>
      <c r="BS515" s="54"/>
      <c r="BT515" s="54"/>
      <c r="BU515" s="54"/>
      <c r="BV515" s="54"/>
    </row>
    <row r="516" spans="1:74">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c r="BU516" s="54"/>
      <c r="BV516" s="54"/>
    </row>
    <row r="517" spans="1:74">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c r="BU517" s="54"/>
      <c r="BV517" s="54"/>
    </row>
    <row r="518" spans="1:74">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c r="BI518" s="54"/>
      <c r="BJ518" s="54"/>
      <c r="BK518" s="54"/>
      <c r="BL518" s="54"/>
      <c r="BM518" s="54"/>
      <c r="BN518" s="54"/>
      <c r="BO518" s="54"/>
      <c r="BP518" s="54"/>
      <c r="BQ518" s="54"/>
      <c r="BR518" s="54"/>
      <c r="BS518" s="54"/>
      <c r="BT518" s="54"/>
      <c r="BU518" s="54"/>
      <c r="BV518" s="54"/>
    </row>
    <row r="519" spans="1:74">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c r="BI519" s="54"/>
      <c r="BJ519" s="54"/>
      <c r="BK519" s="54"/>
      <c r="BL519" s="54"/>
      <c r="BM519" s="54"/>
      <c r="BN519" s="54"/>
      <c r="BO519" s="54"/>
      <c r="BP519" s="54"/>
      <c r="BQ519" s="54"/>
      <c r="BR519" s="54"/>
      <c r="BS519" s="54"/>
      <c r="BT519" s="54"/>
      <c r="BU519" s="54"/>
      <c r="BV519" s="54"/>
    </row>
    <row r="520" spans="1:74">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c r="BU520" s="54"/>
      <c r="BV520" s="54"/>
    </row>
    <row r="521" spans="1:74">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c r="BS521" s="54"/>
      <c r="BT521" s="54"/>
      <c r="BU521" s="54"/>
      <c r="BV521" s="54"/>
    </row>
    <row r="522" spans="1:74">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row>
    <row r="523" spans="1:74">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row>
    <row r="524" spans="1:74">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c r="BI524" s="54"/>
      <c r="BJ524" s="54"/>
      <c r="BK524" s="54"/>
      <c r="BL524" s="54"/>
      <c r="BM524" s="54"/>
      <c r="BN524" s="54"/>
      <c r="BO524" s="54"/>
      <c r="BP524" s="54"/>
      <c r="BQ524" s="54"/>
      <c r="BR524" s="54"/>
      <c r="BS524" s="54"/>
      <c r="BT524" s="54"/>
      <c r="BU524" s="54"/>
      <c r="BV524" s="54"/>
    </row>
    <row r="525" spans="1:74">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c r="BS525" s="54"/>
      <c r="BT525" s="54"/>
      <c r="BU525" s="54"/>
      <c r="BV525" s="54"/>
    </row>
    <row r="526" spans="1:74">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c r="BS526" s="54"/>
      <c r="BT526" s="54"/>
      <c r="BU526" s="54"/>
      <c r="BV526" s="54"/>
    </row>
    <row r="527" spans="1:74">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c r="BS527" s="54"/>
      <c r="BT527" s="54"/>
      <c r="BU527" s="54"/>
      <c r="BV527" s="54"/>
    </row>
    <row r="528" spans="1:74">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c r="BU528" s="54"/>
      <c r="BV528" s="54"/>
    </row>
    <row r="529" spans="1:74">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row>
    <row r="530" spans="1:74">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c r="BS530" s="54"/>
      <c r="BT530" s="54"/>
      <c r="BU530" s="54"/>
      <c r="BV530" s="54"/>
    </row>
    <row r="531" spans="1:74">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c r="BU531" s="54"/>
      <c r="BV531" s="54"/>
    </row>
    <row r="532" spans="1:74">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c r="BS532" s="54"/>
      <c r="BT532" s="54"/>
      <c r="BU532" s="54"/>
      <c r="BV532" s="54"/>
    </row>
    <row r="533" spans="1:74">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c r="BI533" s="54"/>
      <c r="BJ533" s="54"/>
      <c r="BK533" s="54"/>
      <c r="BL533" s="54"/>
      <c r="BM533" s="54"/>
      <c r="BN533" s="54"/>
      <c r="BO533" s="54"/>
      <c r="BP533" s="54"/>
      <c r="BQ533" s="54"/>
      <c r="BR533" s="54"/>
      <c r="BS533" s="54"/>
      <c r="BT533" s="54"/>
      <c r="BU533" s="54"/>
      <c r="BV533" s="54"/>
    </row>
    <row r="534" spans="1:74">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c r="BI534" s="54"/>
      <c r="BJ534" s="54"/>
      <c r="BK534" s="54"/>
      <c r="BL534" s="54"/>
      <c r="BM534" s="54"/>
      <c r="BN534" s="54"/>
      <c r="BO534" s="54"/>
      <c r="BP534" s="54"/>
      <c r="BQ534" s="54"/>
      <c r="BR534" s="54"/>
      <c r="BS534" s="54"/>
      <c r="BT534" s="54"/>
      <c r="BU534" s="54"/>
      <c r="BV534" s="54"/>
    </row>
    <row r="535" spans="1:74">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c r="BI535" s="54"/>
      <c r="BJ535" s="54"/>
      <c r="BK535" s="54"/>
      <c r="BL535" s="54"/>
      <c r="BM535" s="54"/>
      <c r="BN535" s="54"/>
      <c r="BO535" s="54"/>
      <c r="BP535" s="54"/>
      <c r="BQ535" s="54"/>
      <c r="BR535" s="54"/>
      <c r="BS535" s="54"/>
      <c r="BT535" s="54"/>
      <c r="BU535" s="54"/>
      <c r="BV535" s="54"/>
    </row>
    <row r="536" spans="1:74">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c r="BS536" s="54"/>
      <c r="BT536" s="54"/>
      <c r="BU536" s="54"/>
      <c r="BV536" s="54"/>
    </row>
    <row r="537" spans="1:74">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c r="BI537" s="54"/>
      <c r="BJ537" s="54"/>
      <c r="BK537" s="54"/>
      <c r="BL537" s="54"/>
      <c r="BM537" s="54"/>
      <c r="BN537" s="54"/>
      <c r="BO537" s="54"/>
      <c r="BP537" s="54"/>
      <c r="BQ537" s="54"/>
      <c r="BR537" s="54"/>
      <c r="BS537" s="54"/>
      <c r="BT537" s="54"/>
      <c r="BU537" s="54"/>
      <c r="BV537" s="54"/>
    </row>
    <row r="538" spans="1:74">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c r="BN538" s="54"/>
      <c r="BO538" s="54"/>
      <c r="BP538" s="54"/>
      <c r="BQ538" s="54"/>
      <c r="BR538" s="54"/>
      <c r="BS538" s="54"/>
      <c r="BT538" s="54"/>
      <c r="BU538" s="54"/>
      <c r="BV538" s="54"/>
    </row>
    <row r="539" spans="1:74">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c r="BI539" s="54"/>
      <c r="BJ539" s="54"/>
      <c r="BK539" s="54"/>
      <c r="BL539" s="54"/>
      <c r="BM539" s="54"/>
      <c r="BN539" s="54"/>
      <c r="BO539" s="54"/>
      <c r="BP539" s="54"/>
      <c r="BQ539" s="54"/>
      <c r="BR539" s="54"/>
      <c r="BS539" s="54"/>
      <c r="BT539" s="54"/>
      <c r="BU539" s="54"/>
      <c r="BV539" s="54"/>
    </row>
    <row r="540" spans="1:74">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c r="BN540" s="54"/>
      <c r="BO540" s="54"/>
      <c r="BP540" s="54"/>
      <c r="BQ540" s="54"/>
      <c r="BR540" s="54"/>
      <c r="BS540" s="54"/>
      <c r="BT540" s="54"/>
      <c r="BU540" s="54"/>
      <c r="BV540" s="54"/>
    </row>
    <row r="541" spans="1:74">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c r="BI541" s="54"/>
      <c r="BJ541" s="54"/>
      <c r="BK541" s="54"/>
      <c r="BL541" s="54"/>
      <c r="BM541" s="54"/>
      <c r="BN541" s="54"/>
      <c r="BO541" s="54"/>
      <c r="BP541" s="54"/>
      <c r="BQ541" s="54"/>
      <c r="BR541" s="54"/>
      <c r="BS541" s="54"/>
      <c r="BT541" s="54"/>
      <c r="BU541" s="54"/>
      <c r="BV541" s="54"/>
    </row>
    <row r="542" spans="1:74">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c r="BI542" s="54"/>
      <c r="BJ542" s="54"/>
      <c r="BK542" s="54"/>
      <c r="BL542" s="54"/>
      <c r="BM542" s="54"/>
      <c r="BN542" s="54"/>
      <c r="BO542" s="54"/>
      <c r="BP542" s="54"/>
      <c r="BQ542" s="54"/>
      <c r="BR542" s="54"/>
      <c r="BS542" s="54"/>
      <c r="BT542" s="54"/>
      <c r="BU542" s="54"/>
      <c r="BV542" s="54"/>
    </row>
    <row r="543" spans="1:74">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c r="BI543" s="54"/>
      <c r="BJ543" s="54"/>
      <c r="BK543" s="54"/>
      <c r="BL543" s="54"/>
      <c r="BM543" s="54"/>
      <c r="BN543" s="54"/>
      <c r="BO543" s="54"/>
      <c r="BP543" s="54"/>
      <c r="BQ543" s="54"/>
      <c r="BR543" s="54"/>
      <c r="BS543" s="54"/>
      <c r="BT543" s="54"/>
      <c r="BU543" s="54"/>
      <c r="BV543" s="54"/>
    </row>
    <row r="544" spans="1:74">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c r="BI544" s="54"/>
      <c r="BJ544" s="54"/>
      <c r="BK544" s="54"/>
      <c r="BL544" s="54"/>
      <c r="BM544" s="54"/>
      <c r="BN544" s="54"/>
      <c r="BO544" s="54"/>
      <c r="BP544" s="54"/>
      <c r="BQ544" s="54"/>
      <c r="BR544" s="54"/>
      <c r="BS544" s="54"/>
      <c r="BT544" s="54"/>
      <c r="BU544" s="54"/>
      <c r="BV544" s="54"/>
    </row>
    <row r="545" spans="1:74">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c r="BI545" s="54"/>
      <c r="BJ545" s="54"/>
      <c r="BK545" s="54"/>
      <c r="BL545" s="54"/>
      <c r="BM545" s="54"/>
      <c r="BN545" s="54"/>
      <c r="BO545" s="54"/>
      <c r="BP545" s="54"/>
      <c r="BQ545" s="54"/>
      <c r="BR545" s="54"/>
      <c r="BS545" s="54"/>
      <c r="BT545" s="54"/>
      <c r="BU545" s="54"/>
      <c r="BV545" s="54"/>
    </row>
    <row r="546" spans="1:74">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c r="BI546" s="54"/>
      <c r="BJ546" s="54"/>
      <c r="BK546" s="54"/>
      <c r="BL546" s="54"/>
      <c r="BM546" s="54"/>
      <c r="BN546" s="54"/>
      <c r="BO546" s="54"/>
      <c r="BP546" s="54"/>
      <c r="BQ546" s="54"/>
      <c r="BR546" s="54"/>
      <c r="BS546" s="54"/>
      <c r="BT546" s="54"/>
      <c r="BU546" s="54"/>
      <c r="BV546" s="54"/>
    </row>
    <row r="547" spans="1:74">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c r="BI547" s="54"/>
      <c r="BJ547" s="54"/>
      <c r="BK547" s="54"/>
      <c r="BL547" s="54"/>
      <c r="BM547" s="54"/>
      <c r="BN547" s="54"/>
      <c r="BO547" s="54"/>
      <c r="BP547" s="54"/>
      <c r="BQ547" s="54"/>
      <c r="BR547" s="54"/>
      <c r="BS547" s="54"/>
      <c r="BT547" s="54"/>
      <c r="BU547" s="54"/>
      <c r="BV547" s="54"/>
    </row>
    <row r="548" spans="1:74">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c r="BS548" s="54"/>
      <c r="BT548" s="54"/>
      <c r="BU548" s="54"/>
      <c r="BV548" s="54"/>
    </row>
    <row r="549" spans="1:74">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54"/>
      <c r="BN549" s="54"/>
      <c r="BO549" s="54"/>
      <c r="BP549" s="54"/>
      <c r="BQ549" s="54"/>
      <c r="BR549" s="54"/>
      <c r="BS549" s="54"/>
      <c r="BT549" s="54"/>
      <c r="BU549" s="54"/>
      <c r="BV549" s="54"/>
    </row>
    <row r="550" spans="1:74">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54"/>
      <c r="BK550" s="54"/>
      <c r="BL550" s="54"/>
      <c r="BM550" s="54"/>
      <c r="BN550" s="54"/>
      <c r="BO550" s="54"/>
      <c r="BP550" s="54"/>
      <c r="BQ550" s="54"/>
      <c r="BR550" s="54"/>
      <c r="BS550" s="54"/>
      <c r="BT550" s="54"/>
      <c r="BU550" s="54"/>
      <c r="BV550" s="54"/>
    </row>
    <row r="551" spans="1:74">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c r="BI551" s="54"/>
      <c r="BJ551" s="54"/>
      <c r="BK551" s="54"/>
      <c r="BL551" s="54"/>
      <c r="BM551" s="54"/>
      <c r="BN551" s="54"/>
      <c r="BO551" s="54"/>
      <c r="BP551" s="54"/>
      <c r="BQ551" s="54"/>
      <c r="BR551" s="54"/>
      <c r="BS551" s="54"/>
      <c r="BT551" s="54"/>
      <c r="BU551" s="54"/>
      <c r="BV551" s="54"/>
    </row>
    <row r="552" spans="1:74">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c r="BI552" s="54"/>
      <c r="BJ552" s="54"/>
      <c r="BK552" s="54"/>
      <c r="BL552" s="54"/>
      <c r="BM552" s="54"/>
      <c r="BN552" s="54"/>
      <c r="BO552" s="54"/>
      <c r="BP552" s="54"/>
      <c r="BQ552" s="54"/>
      <c r="BR552" s="54"/>
      <c r="BS552" s="54"/>
      <c r="BT552" s="54"/>
      <c r="BU552" s="54"/>
      <c r="BV552" s="54"/>
    </row>
    <row r="553" spans="1:74">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c r="BI553" s="54"/>
      <c r="BJ553" s="54"/>
      <c r="BK553" s="54"/>
      <c r="BL553" s="54"/>
      <c r="BM553" s="54"/>
      <c r="BN553" s="54"/>
      <c r="BO553" s="54"/>
      <c r="BP553" s="54"/>
      <c r="BQ553" s="54"/>
      <c r="BR553" s="54"/>
      <c r="BS553" s="54"/>
      <c r="BT553" s="54"/>
      <c r="BU553" s="54"/>
      <c r="BV553" s="54"/>
    </row>
    <row r="554" spans="1:74">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c r="BI554" s="54"/>
      <c r="BJ554" s="54"/>
      <c r="BK554" s="54"/>
      <c r="BL554" s="54"/>
      <c r="BM554" s="54"/>
      <c r="BN554" s="54"/>
      <c r="BO554" s="54"/>
      <c r="BP554" s="54"/>
      <c r="BQ554" s="54"/>
      <c r="BR554" s="54"/>
      <c r="BS554" s="54"/>
      <c r="BT554" s="54"/>
      <c r="BU554" s="54"/>
      <c r="BV554" s="54"/>
    </row>
    <row r="555" spans="1:74">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c r="BI555" s="54"/>
      <c r="BJ555" s="54"/>
      <c r="BK555" s="54"/>
      <c r="BL555" s="54"/>
      <c r="BM555" s="54"/>
      <c r="BN555" s="54"/>
      <c r="BO555" s="54"/>
      <c r="BP555" s="54"/>
      <c r="BQ555" s="54"/>
      <c r="BR555" s="54"/>
      <c r="BS555" s="54"/>
      <c r="BT555" s="54"/>
      <c r="BU555" s="54"/>
      <c r="BV555" s="54"/>
    </row>
    <row r="556" spans="1:74">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c r="BI556" s="54"/>
      <c r="BJ556" s="54"/>
      <c r="BK556" s="54"/>
      <c r="BL556" s="54"/>
      <c r="BM556" s="54"/>
      <c r="BN556" s="54"/>
      <c r="BO556" s="54"/>
      <c r="BP556" s="54"/>
      <c r="BQ556" s="54"/>
      <c r="BR556" s="54"/>
      <c r="BS556" s="54"/>
      <c r="BT556" s="54"/>
      <c r="BU556" s="54"/>
      <c r="BV556" s="54"/>
    </row>
    <row r="557" spans="1:74">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c r="BI557" s="54"/>
      <c r="BJ557" s="54"/>
      <c r="BK557" s="54"/>
      <c r="BL557" s="54"/>
      <c r="BM557" s="54"/>
      <c r="BN557" s="54"/>
      <c r="BO557" s="54"/>
      <c r="BP557" s="54"/>
      <c r="BQ557" s="54"/>
      <c r="BR557" s="54"/>
      <c r="BS557" s="54"/>
      <c r="BT557" s="54"/>
      <c r="BU557" s="54"/>
      <c r="BV557" s="54"/>
    </row>
    <row r="558" spans="1:74">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c r="BI558" s="54"/>
      <c r="BJ558" s="54"/>
      <c r="BK558" s="54"/>
      <c r="BL558" s="54"/>
      <c r="BM558" s="54"/>
      <c r="BN558" s="54"/>
      <c r="BO558" s="54"/>
      <c r="BP558" s="54"/>
      <c r="BQ558" s="54"/>
      <c r="BR558" s="54"/>
      <c r="BS558" s="54"/>
      <c r="BT558" s="54"/>
      <c r="BU558" s="54"/>
      <c r="BV558" s="54"/>
    </row>
    <row r="559" spans="1:74">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c r="BI559" s="54"/>
      <c r="BJ559" s="54"/>
      <c r="BK559" s="54"/>
      <c r="BL559" s="54"/>
      <c r="BM559" s="54"/>
      <c r="BN559" s="54"/>
      <c r="BO559" s="54"/>
      <c r="BP559" s="54"/>
      <c r="BQ559" s="54"/>
      <c r="BR559" s="54"/>
      <c r="BS559" s="54"/>
      <c r="BT559" s="54"/>
      <c r="BU559" s="54"/>
      <c r="BV559" s="54"/>
    </row>
    <row r="560" spans="1:74">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c r="BI560" s="54"/>
      <c r="BJ560" s="54"/>
      <c r="BK560" s="54"/>
      <c r="BL560" s="54"/>
      <c r="BM560" s="54"/>
      <c r="BN560" s="54"/>
      <c r="BO560" s="54"/>
      <c r="BP560" s="54"/>
      <c r="BQ560" s="54"/>
      <c r="BR560" s="54"/>
      <c r="BS560" s="54"/>
      <c r="BT560" s="54"/>
      <c r="BU560" s="54"/>
      <c r="BV560" s="54"/>
    </row>
    <row r="561" spans="1:74">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c r="BI561" s="54"/>
      <c r="BJ561" s="54"/>
      <c r="BK561" s="54"/>
      <c r="BL561" s="54"/>
      <c r="BM561" s="54"/>
      <c r="BN561" s="54"/>
      <c r="BO561" s="54"/>
      <c r="BP561" s="54"/>
      <c r="BQ561" s="54"/>
      <c r="BR561" s="54"/>
      <c r="BS561" s="54"/>
      <c r="BT561" s="54"/>
      <c r="BU561" s="54"/>
      <c r="BV561" s="54"/>
    </row>
    <row r="562" spans="1:74">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c r="BI562" s="54"/>
      <c r="BJ562" s="54"/>
      <c r="BK562" s="54"/>
      <c r="BL562" s="54"/>
      <c r="BM562" s="54"/>
      <c r="BN562" s="54"/>
      <c r="BO562" s="54"/>
      <c r="BP562" s="54"/>
      <c r="BQ562" s="54"/>
      <c r="BR562" s="54"/>
      <c r="BS562" s="54"/>
      <c r="BT562" s="54"/>
      <c r="BU562" s="54"/>
      <c r="BV562" s="54"/>
    </row>
    <row r="563" spans="1:74">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c r="BI563" s="54"/>
      <c r="BJ563" s="54"/>
      <c r="BK563" s="54"/>
      <c r="BL563" s="54"/>
      <c r="BM563" s="54"/>
      <c r="BN563" s="54"/>
      <c r="BO563" s="54"/>
      <c r="BP563" s="54"/>
      <c r="BQ563" s="54"/>
      <c r="BR563" s="54"/>
      <c r="BS563" s="54"/>
      <c r="BT563" s="54"/>
      <c r="BU563" s="54"/>
      <c r="BV563" s="54"/>
    </row>
    <row r="564" spans="1:74">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54"/>
      <c r="BQ564" s="54"/>
      <c r="BR564" s="54"/>
      <c r="BS564" s="54"/>
      <c r="BT564" s="54"/>
      <c r="BU564" s="54"/>
      <c r="BV564" s="54"/>
    </row>
    <row r="565" spans="1:74">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c r="BI565" s="54"/>
      <c r="BJ565" s="54"/>
      <c r="BK565" s="54"/>
      <c r="BL565" s="54"/>
      <c r="BM565" s="54"/>
      <c r="BN565" s="54"/>
      <c r="BO565" s="54"/>
      <c r="BP565" s="54"/>
      <c r="BQ565" s="54"/>
      <c r="BR565" s="54"/>
      <c r="BS565" s="54"/>
      <c r="BT565" s="54"/>
      <c r="BU565" s="54"/>
      <c r="BV565" s="54"/>
    </row>
    <row r="566" spans="1:74">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c r="BI566" s="54"/>
      <c r="BJ566" s="54"/>
      <c r="BK566" s="54"/>
      <c r="BL566" s="54"/>
      <c r="BM566" s="54"/>
      <c r="BN566" s="54"/>
      <c r="BO566" s="54"/>
      <c r="BP566" s="54"/>
      <c r="BQ566" s="54"/>
      <c r="BR566" s="54"/>
      <c r="BS566" s="54"/>
      <c r="BT566" s="54"/>
      <c r="BU566" s="54"/>
      <c r="BV566" s="54"/>
    </row>
    <row r="567" spans="1:74">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c r="BI567" s="54"/>
      <c r="BJ567" s="54"/>
      <c r="BK567" s="54"/>
      <c r="BL567" s="54"/>
      <c r="BM567" s="54"/>
      <c r="BN567" s="54"/>
      <c r="BO567" s="54"/>
      <c r="BP567" s="54"/>
      <c r="BQ567" s="54"/>
      <c r="BR567" s="54"/>
      <c r="BS567" s="54"/>
      <c r="BT567" s="54"/>
      <c r="BU567" s="54"/>
      <c r="BV567" s="54"/>
    </row>
    <row r="568" spans="1:74">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c r="BI568" s="54"/>
      <c r="BJ568" s="54"/>
      <c r="BK568" s="54"/>
      <c r="BL568" s="54"/>
      <c r="BM568" s="54"/>
      <c r="BN568" s="54"/>
      <c r="BO568" s="54"/>
      <c r="BP568" s="54"/>
      <c r="BQ568" s="54"/>
      <c r="BR568" s="54"/>
      <c r="BS568" s="54"/>
      <c r="BT568" s="54"/>
      <c r="BU568" s="54"/>
      <c r="BV568" s="54"/>
    </row>
    <row r="569" spans="1:74">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c r="BI569" s="54"/>
      <c r="BJ569" s="54"/>
      <c r="BK569" s="54"/>
      <c r="BL569" s="54"/>
      <c r="BM569" s="54"/>
      <c r="BN569" s="54"/>
      <c r="BO569" s="54"/>
      <c r="BP569" s="54"/>
      <c r="BQ569" s="54"/>
      <c r="BR569" s="54"/>
      <c r="BS569" s="54"/>
      <c r="BT569" s="54"/>
      <c r="BU569" s="54"/>
      <c r="BV569" s="54"/>
    </row>
    <row r="570" spans="1:74">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c r="BI570" s="54"/>
      <c r="BJ570" s="54"/>
      <c r="BK570" s="54"/>
      <c r="BL570" s="54"/>
      <c r="BM570" s="54"/>
      <c r="BN570" s="54"/>
      <c r="BO570" s="54"/>
      <c r="BP570" s="54"/>
      <c r="BQ570" s="54"/>
      <c r="BR570" s="54"/>
      <c r="BS570" s="54"/>
      <c r="BT570" s="54"/>
      <c r="BU570" s="54"/>
      <c r="BV570" s="54"/>
    </row>
    <row r="571" spans="1:74">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c r="BS571" s="54"/>
      <c r="BT571" s="54"/>
      <c r="BU571" s="54"/>
      <c r="BV571" s="54"/>
    </row>
    <row r="572" spans="1:74">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c r="BI572" s="54"/>
      <c r="BJ572" s="54"/>
      <c r="BK572" s="54"/>
      <c r="BL572" s="54"/>
      <c r="BM572" s="54"/>
      <c r="BN572" s="54"/>
      <c r="BO572" s="54"/>
      <c r="BP572" s="54"/>
      <c r="BQ572" s="54"/>
      <c r="BR572" s="54"/>
      <c r="BS572" s="54"/>
      <c r="BT572" s="54"/>
      <c r="BU572" s="54"/>
      <c r="BV572" s="54"/>
    </row>
    <row r="573" spans="1:74">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c r="BS573" s="54"/>
      <c r="BT573" s="54"/>
      <c r="BU573" s="54"/>
      <c r="BV573" s="54"/>
    </row>
    <row r="574" spans="1:74">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54"/>
      <c r="BK574" s="54"/>
      <c r="BL574" s="54"/>
      <c r="BM574" s="54"/>
      <c r="BN574" s="54"/>
      <c r="BO574" s="54"/>
      <c r="BP574" s="54"/>
      <c r="BQ574" s="54"/>
      <c r="BR574" s="54"/>
      <c r="BS574" s="54"/>
      <c r="BT574" s="54"/>
      <c r="BU574" s="54"/>
      <c r="BV574" s="54"/>
    </row>
    <row r="575" spans="1:74">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c r="BI575" s="54"/>
      <c r="BJ575" s="54"/>
      <c r="BK575" s="54"/>
      <c r="BL575" s="54"/>
      <c r="BM575" s="54"/>
      <c r="BN575" s="54"/>
      <c r="BO575" s="54"/>
      <c r="BP575" s="54"/>
      <c r="BQ575" s="54"/>
      <c r="BR575" s="54"/>
      <c r="BS575" s="54"/>
      <c r="BT575" s="54"/>
      <c r="BU575" s="54"/>
      <c r="BV575" s="54"/>
    </row>
    <row r="576" spans="1:74">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c r="BS576" s="54"/>
      <c r="BT576" s="54"/>
      <c r="BU576" s="54"/>
      <c r="BV576" s="54"/>
    </row>
    <row r="577" spans="1:74">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c r="BI577" s="54"/>
      <c r="BJ577" s="54"/>
      <c r="BK577" s="54"/>
      <c r="BL577" s="54"/>
      <c r="BM577" s="54"/>
      <c r="BN577" s="54"/>
      <c r="BO577" s="54"/>
      <c r="BP577" s="54"/>
      <c r="BQ577" s="54"/>
      <c r="BR577" s="54"/>
      <c r="BS577" s="54"/>
      <c r="BT577" s="54"/>
      <c r="BU577" s="54"/>
      <c r="BV577" s="54"/>
    </row>
    <row r="578" spans="1:74">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c r="BI578" s="54"/>
      <c r="BJ578" s="54"/>
      <c r="BK578" s="54"/>
      <c r="BL578" s="54"/>
      <c r="BM578" s="54"/>
      <c r="BN578" s="54"/>
      <c r="BO578" s="54"/>
      <c r="BP578" s="54"/>
      <c r="BQ578" s="54"/>
      <c r="BR578" s="54"/>
      <c r="BS578" s="54"/>
      <c r="BT578" s="54"/>
      <c r="BU578" s="54"/>
      <c r="BV578" s="54"/>
    </row>
    <row r="579" spans="1:74">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c r="BI579" s="54"/>
      <c r="BJ579" s="54"/>
      <c r="BK579" s="54"/>
      <c r="BL579" s="54"/>
      <c r="BM579" s="54"/>
      <c r="BN579" s="54"/>
      <c r="BO579" s="54"/>
      <c r="BP579" s="54"/>
      <c r="BQ579" s="54"/>
      <c r="BR579" s="54"/>
      <c r="BS579" s="54"/>
      <c r="BT579" s="54"/>
      <c r="BU579" s="54"/>
      <c r="BV579" s="54"/>
    </row>
    <row r="580" spans="1:74">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c r="BI580" s="54"/>
      <c r="BJ580" s="54"/>
      <c r="BK580" s="54"/>
      <c r="BL580" s="54"/>
      <c r="BM580" s="54"/>
      <c r="BN580" s="54"/>
      <c r="BO580" s="54"/>
      <c r="BP580" s="54"/>
      <c r="BQ580" s="54"/>
      <c r="BR580" s="54"/>
      <c r="BS580" s="54"/>
      <c r="BT580" s="54"/>
      <c r="BU580" s="54"/>
      <c r="BV580" s="54"/>
    </row>
    <row r="581" spans="1:74">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c r="BS581" s="54"/>
      <c r="BT581" s="54"/>
      <c r="BU581" s="54"/>
      <c r="BV581" s="54"/>
    </row>
    <row r="582" spans="1:74">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c r="BI582" s="54"/>
      <c r="BJ582" s="54"/>
      <c r="BK582" s="54"/>
      <c r="BL582" s="54"/>
      <c r="BM582" s="54"/>
      <c r="BN582" s="54"/>
      <c r="BO582" s="54"/>
      <c r="BP582" s="54"/>
      <c r="BQ582" s="54"/>
      <c r="BR582" s="54"/>
      <c r="BS582" s="54"/>
      <c r="BT582" s="54"/>
      <c r="BU582" s="54"/>
      <c r="BV582" s="54"/>
    </row>
    <row r="583" spans="1:74">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c r="BI583" s="54"/>
      <c r="BJ583" s="54"/>
      <c r="BK583" s="54"/>
      <c r="BL583" s="54"/>
      <c r="BM583" s="54"/>
      <c r="BN583" s="54"/>
      <c r="BO583" s="54"/>
      <c r="BP583" s="54"/>
      <c r="BQ583" s="54"/>
      <c r="BR583" s="54"/>
      <c r="BS583" s="54"/>
      <c r="BT583" s="54"/>
      <c r="BU583" s="54"/>
      <c r="BV583" s="54"/>
    </row>
    <row r="584" spans="1:74">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c r="BS584" s="54"/>
      <c r="BT584" s="54"/>
      <c r="BU584" s="54"/>
      <c r="BV584" s="54"/>
    </row>
    <row r="585" spans="1:74">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c r="BS585" s="54"/>
      <c r="BT585" s="54"/>
      <c r="BU585" s="54"/>
      <c r="BV585" s="54"/>
    </row>
    <row r="586" spans="1:74">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c r="BG586" s="54"/>
      <c r="BH586" s="54"/>
      <c r="BI586" s="54"/>
      <c r="BJ586" s="54"/>
      <c r="BK586" s="54"/>
      <c r="BL586" s="54"/>
      <c r="BM586" s="54"/>
      <c r="BN586" s="54"/>
      <c r="BO586" s="54"/>
      <c r="BP586" s="54"/>
      <c r="BQ586" s="54"/>
      <c r="BR586" s="54"/>
      <c r="BS586" s="54"/>
      <c r="BT586" s="54"/>
      <c r="BU586" s="54"/>
      <c r="BV586" s="54"/>
    </row>
    <row r="587" spans="1:74">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c r="BG587" s="54"/>
      <c r="BH587" s="54"/>
      <c r="BI587" s="54"/>
      <c r="BJ587" s="54"/>
      <c r="BK587" s="54"/>
      <c r="BL587" s="54"/>
      <c r="BM587" s="54"/>
      <c r="BN587" s="54"/>
      <c r="BO587" s="54"/>
      <c r="BP587" s="54"/>
      <c r="BQ587" s="54"/>
      <c r="BR587" s="54"/>
      <c r="BS587" s="54"/>
      <c r="BT587" s="54"/>
      <c r="BU587" s="54"/>
      <c r="BV587" s="54"/>
    </row>
    <row r="588" spans="1:74">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c r="BG588" s="54"/>
      <c r="BH588" s="54"/>
      <c r="BI588" s="54"/>
      <c r="BJ588" s="54"/>
      <c r="BK588" s="54"/>
      <c r="BL588" s="54"/>
      <c r="BM588" s="54"/>
      <c r="BN588" s="54"/>
      <c r="BO588" s="54"/>
      <c r="BP588" s="54"/>
      <c r="BQ588" s="54"/>
      <c r="BR588" s="54"/>
      <c r="BS588" s="54"/>
      <c r="BT588" s="54"/>
      <c r="BU588" s="54"/>
      <c r="BV588" s="54"/>
    </row>
    <row r="589" spans="1:74">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c r="BG589" s="54"/>
      <c r="BH589" s="54"/>
      <c r="BI589" s="54"/>
      <c r="BJ589" s="54"/>
      <c r="BK589" s="54"/>
      <c r="BL589" s="54"/>
      <c r="BM589" s="54"/>
      <c r="BN589" s="54"/>
      <c r="BO589" s="54"/>
      <c r="BP589" s="54"/>
      <c r="BQ589" s="54"/>
      <c r="BR589" s="54"/>
      <c r="BS589" s="54"/>
      <c r="BT589" s="54"/>
      <c r="BU589" s="54"/>
      <c r="BV589" s="54"/>
    </row>
    <row r="590" spans="1:74">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c r="BG590" s="54"/>
      <c r="BH590" s="54"/>
      <c r="BI590" s="54"/>
      <c r="BJ590" s="54"/>
      <c r="BK590" s="54"/>
      <c r="BL590" s="54"/>
      <c r="BM590" s="54"/>
      <c r="BN590" s="54"/>
      <c r="BO590" s="54"/>
      <c r="BP590" s="54"/>
      <c r="BQ590" s="54"/>
      <c r="BR590" s="54"/>
      <c r="BS590" s="54"/>
      <c r="BT590" s="54"/>
      <c r="BU590" s="54"/>
      <c r="BV590" s="54"/>
    </row>
    <row r="591" spans="1:74">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c r="BS591" s="54"/>
      <c r="BT591" s="54"/>
      <c r="BU591" s="54"/>
      <c r="BV591" s="54"/>
    </row>
    <row r="592" spans="1:74">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c r="BG592" s="54"/>
      <c r="BH592" s="54"/>
      <c r="BI592" s="54"/>
      <c r="BJ592" s="54"/>
      <c r="BK592" s="54"/>
      <c r="BL592" s="54"/>
      <c r="BM592" s="54"/>
      <c r="BN592" s="54"/>
      <c r="BO592" s="54"/>
      <c r="BP592" s="54"/>
      <c r="BQ592" s="54"/>
      <c r="BR592" s="54"/>
      <c r="BS592" s="54"/>
      <c r="BT592" s="54"/>
      <c r="BU592" s="54"/>
      <c r="BV592" s="54"/>
    </row>
    <row r="593" spans="1:74">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54"/>
      <c r="BJ593" s="54"/>
      <c r="BK593" s="54"/>
      <c r="BL593" s="54"/>
      <c r="BM593" s="54"/>
      <c r="BN593" s="54"/>
      <c r="BO593" s="54"/>
      <c r="BP593" s="54"/>
      <c r="BQ593" s="54"/>
      <c r="BR593" s="54"/>
      <c r="BS593" s="54"/>
      <c r="BT593" s="54"/>
      <c r="BU593" s="54"/>
      <c r="BV593" s="54"/>
    </row>
    <row r="594" spans="1:74">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c r="BG594" s="54"/>
      <c r="BH594" s="54"/>
      <c r="BI594" s="54"/>
      <c r="BJ594" s="54"/>
      <c r="BK594" s="54"/>
      <c r="BL594" s="54"/>
      <c r="BM594" s="54"/>
      <c r="BN594" s="54"/>
      <c r="BO594" s="54"/>
      <c r="BP594" s="54"/>
      <c r="BQ594" s="54"/>
      <c r="BR594" s="54"/>
      <c r="BS594" s="54"/>
      <c r="BT594" s="54"/>
      <c r="BU594" s="54"/>
      <c r="BV594" s="54"/>
    </row>
    <row r="595" spans="1:74">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c r="BG595" s="54"/>
      <c r="BH595" s="54"/>
      <c r="BI595" s="54"/>
      <c r="BJ595" s="54"/>
      <c r="BK595" s="54"/>
      <c r="BL595" s="54"/>
      <c r="BM595" s="54"/>
      <c r="BN595" s="54"/>
      <c r="BO595" s="54"/>
      <c r="BP595" s="54"/>
      <c r="BQ595" s="54"/>
      <c r="BR595" s="54"/>
      <c r="BS595" s="54"/>
      <c r="BT595" s="54"/>
      <c r="BU595" s="54"/>
      <c r="BV595" s="54"/>
    </row>
    <row r="596" spans="1:74">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c r="BG596" s="54"/>
      <c r="BH596" s="54"/>
      <c r="BI596" s="54"/>
      <c r="BJ596" s="54"/>
      <c r="BK596" s="54"/>
      <c r="BL596" s="54"/>
      <c r="BM596" s="54"/>
      <c r="BN596" s="54"/>
      <c r="BO596" s="54"/>
      <c r="BP596" s="54"/>
      <c r="BQ596" s="54"/>
      <c r="BR596" s="54"/>
      <c r="BS596" s="54"/>
      <c r="BT596" s="54"/>
      <c r="BU596" s="54"/>
      <c r="BV596" s="54"/>
    </row>
    <row r="597" spans="1:74">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c r="BI597" s="54"/>
      <c r="BJ597" s="54"/>
      <c r="BK597" s="54"/>
      <c r="BL597" s="54"/>
      <c r="BM597" s="54"/>
      <c r="BN597" s="54"/>
      <c r="BO597" s="54"/>
      <c r="BP597" s="54"/>
      <c r="BQ597" s="54"/>
      <c r="BR597" s="54"/>
      <c r="BS597" s="54"/>
      <c r="BT597" s="54"/>
      <c r="BU597" s="54"/>
      <c r="BV597" s="54"/>
    </row>
    <row r="598" spans="1:74">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c r="BI598" s="54"/>
      <c r="BJ598" s="54"/>
      <c r="BK598" s="54"/>
      <c r="BL598" s="54"/>
      <c r="BM598" s="54"/>
      <c r="BN598" s="54"/>
      <c r="BO598" s="54"/>
      <c r="BP598" s="54"/>
      <c r="BQ598" s="54"/>
      <c r="BR598" s="54"/>
      <c r="BS598" s="54"/>
      <c r="BT598" s="54"/>
      <c r="BU598" s="54"/>
      <c r="BV598" s="54"/>
    </row>
    <row r="599" spans="1:74">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c r="BI599" s="54"/>
      <c r="BJ599" s="54"/>
      <c r="BK599" s="54"/>
      <c r="BL599" s="54"/>
      <c r="BM599" s="54"/>
      <c r="BN599" s="54"/>
      <c r="BO599" s="54"/>
      <c r="BP599" s="54"/>
      <c r="BQ599" s="54"/>
      <c r="BR599" s="54"/>
      <c r="BS599" s="54"/>
      <c r="BT599" s="54"/>
      <c r="BU599" s="54"/>
      <c r="BV599" s="54"/>
    </row>
    <row r="600" spans="1:74">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c r="BG600" s="54"/>
      <c r="BH600" s="54"/>
      <c r="BI600" s="54"/>
      <c r="BJ600" s="54"/>
      <c r="BK600" s="54"/>
      <c r="BL600" s="54"/>
      <c r="BM600" s="54"/>
      <c r="BN600" s="54"/>
      <c r="BO600" s="54"/>
      <c r="BP600" s="54"/>
      <c r="BQ600" s="54"/>
      <c r="BR600" s="54"/>
      <c r="BS600" s="54"/>
      <c r="BT600" s="54"/>
      <c r="BU600" s="54"/>
      <c r="BV600" s="54"/>
    </row>
    <row r="601" spans="1:74">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c r="BG601" s="54"/>
      <c r="BH601" s="54"/>
      <c r="BI601" s="54"/>
      <c r="BJ601" s="54"/>
      <c r="BK601" s="54"/>
      <c r="BL601" s="54"/>
      <c r="BM601" s="54"/>
      <c r="BN601" s="54"/>
      <c r="BO601" s="54"/>
      <c r="BP601" s="54"/>
      <c r="BQ601" s="54"/>
      <c r="BR601" s="54"/>
      <c r="BS601" s="54"/>
      <c r="BT601" s="54"/>
      <c r="BU601" s="54"/>
      <c r="BV601" s="54"/>
    </row>
    <row r="602" spans="1:74">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c r="BB602" s="54"/>
      <c r="BC602" s="54"/>
      <c r="BD602" s="54"/>
      <c r="BE602" s="54"/>
      <c r="BF602" s="54"/>
      <c r="BG602" s="54"/>
      <c r="BH602" s="54"/>
      <c r="BI602" s="54"/>
      <c r="BJ602" s="54"/>
      <c r="BK602" s="54"/>
      <c r="BL602" s="54"/>
      <c r="BM602" s="54"/>
      <c r="BN602" s="54"/>
      <c r="BO602" s="54"/>
      <c r="BP602" s="54"/>
      <c r="BQ602" s="54"/>
      <c r="BR602" s="54"/>
      <c r="BS602" s="54"/>
      <c r="BT602" s="54"/>
      <c r="BU602" s="54"/>
      <c r="BV602" s="54"/>
    </row>
    <row r="603" spans="1:74">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c r="BG603" s="54"/>
      <c r="BH603" s="54"/>
      <c r="BI603" s="54"/>
      <c r="BJ603" s="54"/>
      <c r="BK603" s="54"/>
      <c r="BL603" s="54"/>
      <c r="BM603" s="54"/>
      <c r="BN603" s="54"/>
      <c r="BO603" s="54"/>
      <c r="BP603" s="54"/>
      <c r="BQ603" s="54"/>
      <c r="BR603" s="54"/>
      <c r="BS603" s="54"/>
      <c r="BT603" s="54"/>
      <c r="BU603" s="54"/>
      <c r="BV603" s="54"/>
    </row>
    <row r="604" spans="1:74">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54"/>
      <c r="BI604" s="54"/>
      <c r="BJ604" s="54"/>
      <c r="BK604" s="54"/>
      <c r="BL604" s="54"/>
      <c r="BM604" s="54"/>
      <c r="BN604" s="54"/>
      <c r="BO604" s="54"/>
      <c r="BP604" s="54"/>
      <c r="BQ604" s="54"/>
      <c r="BR604" s="54"/>
      <c r="BS604" s="54"/>
      <c r="BT604" s="54"/>
      <c r="BU604" s="54"/>
      <c r="BV604" s="54"/>
    </row>
    <row r="605" spans="1:74">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c r="BG605" s="54"/>
      <c r="BH605" s="54"/>
      <c r="BI605" s="54"/>
      <c r="BJ605" s="54"/>
      <c r="BK605" s="54"/>
      <c r="BL605" s="54"/>
      <c r="BM605" s="54"/>
      <c r="BN605" s="54"/>
      <c r="BO605" s="54"/>
      <c r="BP605" s="54"/>
      <c r="BQ605" s="54"/>
      <c r="BR605" s="54"/>
      <c r="BS605" s="54"/>
      <c r="BT605" s="54"/>
      <c r="BU605" s="54"/>
      <c r="BV605" s="54"/>
    </row>
    <row r="606" spans="1:74">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c r="BG606" s="54"/>
      <c r="BH606" s="54"/>
      <c r="BI606" s="54"/>
      <c r="BJ606" s="54"/>
      <c r="BK606" s="54"/>
      <c r="BL606" s="54"/>
      <c r="BM606" s="54"/>
      <c r="BN606" s="54"/>
      <c r="BO606" s="54"/>
      <c r="BP606" s="54"/>
      <c r="BQ606" s="54"/>
      <c r="BR606" s="54"/>
      <c r="BS606" s="54"/>
      <c r="BT606" s="54"/>
      <c r="BU606" s="54"/>
      <c r="BV606" s="54"/>
    </row>
    <row r="607" spans="1:74">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c r="BB607" s="54"/>
      <c r="BC607" s="54"/>
      <c r="BD607" s="54"/>
      <c r="BE607" s="54"/>
      <c r="BF607" s="54"/>
      <c r="BG607" s="54"/>
      <c r="BH607" s="54"/>
      <c r="BI607" s="54"/>
      <c r="BJ607" s="54"/>
      <c r="BK607" s="54"/>
      <c r="BL607" s="54"/>
      <c r="BM607" s="54"/>
      <c r="BN607" s="54"/>
      <c r="BO607" s="54"/>
      <c r="BP607" s="54"/>
      <c r="BQ607" s="54"/>
      <c r="BR607" s="54"/>
      <c r="BS607" s="54"/>
      <c r="BT607" s="54"/>
      <c r="BU607" s="54"/>
      <c r="BV607" s="54"/>
    </row>
    <row r="608" spans="1:74">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c r="BB608" s="54"/>
      <c r="BC608" s="54"/>
      <c r="BD608" s="54"/>
      <c r="BE608" s="54"/>
      <c r="BF608" s="54"/>
      <c r="BG608" s="54"/>
      <c r="BH608" s="54"/>
      <c r="BI608" s="54"/>
      <c r="BJ608" s="54"/>
      <c r="BK608" s="54"/>
      <c r="BL608" s="54"/>
      <c r="BM608" s="54"/>
      <c r="BN608" s="54"/>
      <c r="BO608" s="54"/>
      <c r="BP608" s="54"/>
      <c r="BQ608" s="54"/>
      <c r="BR608" s="54"/>
      <c r="BS608" s="54"/>
      <c r="BT608" s="54"/>
      <c r="BU608" s="54"/>
      <c r="BV608" s="54"/>
    </row>
    <row r="609" spans="1:74">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c r="BG609" s="54"/>
      <c r="BH609" s="54"/>
      <c r="BI609" s="54"/>
      <c r="BJ609" s="54"/>
      <c r="BK609" s="54"/>
      <c r="BL609" s="54"/>
      <c r="BM609" s="54"/>
      <c r="BN609" s="54"/>
      <c r="BO609" s="54"/>
      <c r="BP609" s="54"/>
      <c r="BQ609" s="54"/>
      <c r="BR609" s="54"/>
      <c r="BS609" s="54"/>
      <c r="BT609" s="54"/>
      <c r="BU609" s="54"/>
      <c r="BV609" s="54"/>
    </row>
    <row r="610" spans="1:74">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c r="BG610" s="54"/>
      <c r="BH610" s="54"/>
      <c r="BI610" s="54"/>
      <c r="BJ610" s="54"/>
      <c r="BK610" s="54"/>
      <c r="BL610" s="54"/>
      <c r="BM610" s="54"/>
      <c r="BN610" s="54"/>
      <c r="BO610" s="54"/>
      <c r="BP610" s="54"/>
      <c r="BQ610" s="54"/>
      <c r="BR610" s="54"/>
      <c r="BS610" s="54"/>
      <c r="BT610" s="54"/>
      <c r="BU610" s="54"/>
      <c r="BV610" s="54"/>
    </row>
    <row r="611" spans="1:74">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c r="BG611" s="54"/>
      <c r="BH611" s="54"/>
      <c r="BI611" s="54"/>
      <c r="BJ611" s="54"/>
      <c r="BK611" s="54"/>
      <c r="BL611" s="54"/>
      <c r="BM611" s="54"/>
      <c r="BN611" s="54"/>
      <c r="BO611" s="54"/>
      <c r="BP611" s="54"/>
      <c r="BQ611" s="54"/>
      <c r="BR611" s="54"/>
      <c r="BS611" s="54"/>
      <c r="BT611" s="54"/>
      <c r="BU611" s="54"/>
      <c r="BV611" s="54"/>
    </row>
    <row r="612" spans="1:74">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c r="BG612" s="54"/>
      <c r="BH612" s="54"/>
      <c r="BI612" s="54"/>
      <c r="BJ612" s="54"/>
      <c r="BK612" s="54"/>
      <c r="BL612" s="54"/>
      <c r="BM612" s="54"/>
      <c r="BN612" s="54"/>
      <c r="BO612" s="54"/>
      <c r="BP612" s="54"/>
      <c r="BQ612" s="54"/>
      <c r="BR612" s="54"/>
      <c r="BS612" s="54"/>
      <c r="BT612" s="54"/>
      <c r="BU612" s="54"/>
      <c r="BV612" s="54"/>
    </row>
    <row r="613" spans="1:74">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54"/>
      <c r="AI613" s="54"/>
      <c r="AJ613" s="54"/>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c r="BG613" s="54"/>
      <c r="BH613" s="54"/>
      <c r="BI613" s="54"/>
      <c r="BJ613" s="54"/>
      <c r="BK613" s="54"/>
      <c r="BL613" s="54"/>
      <c r="BM613" s="54"/>
      <c r="BN613" s="54"/>
      <c r="BO613" s="54"/>
      <c r="BP613" s="54"/>
      <c r="BQ613" s="54"/>
      <c r="BR613" s="54"/>
      <c r="BS613" s="54"/>
      <c r="BT613" s="54"/>
      <c r="BU613" s="54"/>
      <c r="BV613" s="54"/>
    </row>
    <row r="614" spans="1:74">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c r="AG614" s="54"/>
      <c r="AH614" s="54"/>
      <c r="AI614" s="54"/>
      <c r="AJ614" s="54"/>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c r="BG614" s="54"/>
      <c r="BH614" s="54"/>
      <c r="BI614" s="54"/>
      <c r="BJ614" s="54"/>
      <c r="BK614" s="54"/>
      <c r="BL614" s="54"/>
      <c r="BM614" s="54"/>
      <c r="BN614" s="54"/>
      <c r="BO614" s="54"/>
      <c r="BP614" s="54"/>
      <c r="BQ614" s="54"/>
      <c r="BR614" s="54"/>
      <c r="BS614" s="54"/>
      <c r="BT614" s="54"/>
      <c r="BU614" s="54"/>
      <c r="BV614" s="54"/>
    </row>
    <row r="615" spans="1:74">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c r="AH615" s="54"/>
      <c r="AI615" s="54"/>
      <c r="AJ615" s="54"/>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c r="BG615" s="54"/>
      <c r="BH615" s="54"/>
      <c r="BI615" s="54"/>
      <c r="BJ615" s="54"/>
      <c r="BK615" s="54"/>
      <c r="BL615" s="54"/>
      <c r="BM615" s="54"/>
      <c r="BN615" s="54"/>
      <c r="BO615" s="54"/>
      <c r="BP615" s="54"/>
      <c r="BQ615" s="54"/>
      <c r="BR615" s="54"/>
      <c r="BS615" s="54"/>
      <c r="BT615" s="54"/>
      <c r="BU615" s="54"/>
      <c r="BV615" s="54"/>
    </row>
    <row r="616" spans="1:74">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c r="AH616" s="54"/>
      <c r="AI616" s="54"/>
      <c r="AJ616" s="54"/>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row>
    <row r="617" spans="1:74">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c r="AH617" s="54"/>
      <c r="AI617" s="54"/>
      <c r="AJ617" s="54"/>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c r="BG617" s="54"/>
      <c r="BH617" s="54"/>
      <c r="BI617" s="54"/>
      <c r="BJ617" s="54"/>
      <c r="BK617" s="54"/>
      <c r="BL617" s="54"/>
      <c r="BM617" s="54"/>
      <c r="BN617" s="54"/>
      <c r="BO617" s="54"/>
      <c r="BP617" s="54"/>
      <c r="BQ617" s="54"/>
      <c r="BR617" s="54"/>
      <c r="BS617" s="54"/>
      <c r="BT617" s="54"/>
      <c r="BU617" s="54"/>
      <c r="BV617" s="54"/>
    </row>
    <row r="618" spans="1:74">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c r="AG618" s="54"/>
      <c r="AH618" s="54"/>
      <c r="AI618" s="54"/>
      <c r="AJ618" s="54"/>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c r="BG618" s="54"/>
      <c r="BH618" s="54"/>
      <c r="BI618" s="54"/>
      <c r="BJ618" s="54"/>
      <c r="BK618" s="54"/>
      <c r="BL618" s="54"/>
      <c r="BM618" s="54"/>
      <c r="BN618" s="54"/>
      <c r="BO618" s="54"/>
      <c r="BP618" s="54"/>
      <c r="BQ618" s="54"/>
      <c r="BR618" s="54"/>
      <c r="BS618" s="54"/>
      <c r="BT618" s="54"/>
      <c r="BU618" s="54"/>
      <c r="BV618" s="54"/>
    </row>
    <row r="619" spans="1:74">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c r="AG619" s="54"/>
      <c r="AH619" s="54"/>
      <c r="AI619" s="54"/>
      <c r="AJ619" s="54"/>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c r="BG619" s="54"/>
      <c r="BH619" s="54"/>
      <c r="BI619" s="54"/>
      <c r="BJ619" s="54"/>
      <c r="BK619" s="54"/>
      <c r="BL619" s="54"/>
      <c r="BM619" s="54"/>
      <c r="BN619" s="54"/>
      <c r="BO619" s="54"/>
      <c r="BP619" s="54"/>
      <c r="BQ619" s="54"/>
      <c r="BR619" s="54"/>
      <c r="BS619" s="54"/>
      <c r="BT619" s="54"/>
      <c r="BU619" s="54"/>
      <c r="BV619" s="54"/>
    </row>
    <row r="620" spans="1:74">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c r="AG620" s="54"/>
      <c r="AH620" s="54"/>
      <c r="AI620" s="54"/>
      <c r="AJ620" s="54"/>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c r="BG620" s="54"/>
      <c r="BH620" s="54"/>
      <c r="BI620" s="54"/>
      <c r="BJ620" s="54"/>
      <c r="BK620" s="54"/>
      <c r="BL620" s="54"/>
      <c r="BM620" s="54"/>
      <c r="BN620" s="54"/>
      <c r="BO620" s="54"/>
      <c r="BP620" s="54"/>
      <c r="BQ620" s="54"/>
      <c r="BR620" s="54"/>
      <c r="BS620" s="54"/>
      <c r="BT620" s="54"/>
      <c r="BU620" s="54"/>
      <c r="BV620" s="54"/>
    </row>
    <row r="621" spans="1:74">
      <c r="AW621" s="54"/>
      <c r="AX621" s="54"/>
      <c r="AY621" s="54"/>
      <c r="AZ621" s="54"/>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row>
  </sheetData>
  <sheetProtection formatCells="0" formatColumns="0" formatRows="0"/>
  <mergeCells count="174">
    <mergeCell ref="C44:J44"/>
    <mergeCell ref="L44:S44"/>
    <mergeCell ref="B49:AN49"/>
    <mergeCell ref="B50:AN50"/>
    <mergeCell ref="B51:AN51"/>
    <mergeCell ref="B52:AN52"/>
    <mergeCell ref="B53:AN53"/>
    <mergeCell ref="L45:S45"/>
    <mergeCell ref="T45:AA45"/>
    <mergeCell ref="AC45:AI45"/>
    <mergeCell ref="AJ46:AK46"/>
    <mergeCell ref="AJ47:AK47"/>
    <mergeCell ref="C48:K48"/>
    <mergeCell ref="L48:S48"/>
    <mergeCell ref="T48:AA48"/>
    <mergeCell ref="AC48:AN48"/>
    <mergeCell ref="C46:J46"/>
    <mergeCell ref="L46:S46"/>
    <mergeCell ref="T46:AA46"/>
    <mergeCell ref="AC46:AI46"/>
    <mergeCell ref="C47:J47"/>
    <mergeCell ref="L47:S47"/>
    <mergeCell ref="T47:AA47"/>
    <mergeCell ref="AC47:AI47"/>
    <mergeCell ref="D38:J38"/>
    <mergeCell ref="L38:S38"/>
    <mergeCell ref="T38:AA38"/>
    <mergeCell ref="D39:J39"/>
    <mergeCell ref="L39:S39"/>
    <mergeCell ref="T39:AA39"/>
    <mergeCell ref="T44:AA44"/>
    <mergeCell ref="C45:J45"/>
    <mergeCell ref="AJ45:AK45"/>
    <mergeCell ref="AC39:AM40"/>
    <mergeCell ref="D40:J40"/>
    <mergeCell ref="L40:S40"/>
    <mergeCell ref="T40:AA40"/>
    <mergeCell ref="D41:J41"/>
    <mergeCell ref="L41:S41"/>
    <mergeCell ref="T41:AA41"/>
    <mergeCell ref="D42:J42"/>
    <mergeCell ref="L42:S42"/>
    <mergeCell ref="T42:AA42"/>
    <mergeCell ref="AC42:AM42"/>
    <mergeCell ref="D43:J43"/>
    <mergeCell ref="L43:S43"/>
    <mergeCell ref="T43:AA43"/>
    <mergeCell ref="AC43:AM44"/>
    <mergeCell ref="AD36:AK36"/>
    <mergeCell ref="D37:J37"/>
    <mergeCell ref="L37:S37"/>
    <mergeCell ref="T37:AA37"/>
    <mergeCell ref="AE37:AJ37"/>
    <mergeCell ref="AC33:AK33"/>
    <mergeCell ref="D34:J34"/>
    <mergeCell ref="L34:S34"/>
    <mergeCell ref="T34:AA34"/>
    <mergeCell ref="AD34:AJ34"/>
    <mergeCell ref="T33:AA33"/>
    <mergeCell ref="D36:J36"/>
    <mergeCell ref="L36:S36"/>
    <mergeCell ref="T36:AA36"/>
    <mergeCell ref="D35:J35"/>
    <mergeCell ref="L35:S35"/>
    <mergeCell ref="T35:AA35"/>
    <mergeCell ref="D29:J29"/>
    <mergeCell ref="L29:S29"/>
    <mergeCell ref="T29:AA29"/>
    <mergeCell ref="AE29:AJ29"/>
    <mergeCell ref="AE35:AJ35"/>
    <mergeCell ref="AD30:AK30"/>
    <mergeCell ref="D31:J31"/>
    <mergeCell ref="L31:S31"/>
    <mergeCell ref="L25:S25"/>
    <mergeCell ref="T25:AA25"/>
    <mergeCell ref="T31:AA31"/>
    <mergeCell ref="AE31:AJ31"/>
    <mergeCell ref="AC27:AK27"/>
    <mergeCell ref="C28:J28"/>
    <mergeCell ref="D30:J30"/>
    <mergeCell ref="L30:S30"/>
    <mergeCell ref="T30:AA30"/>
    <mergeCell ref="D22:J22"/>
    <mergeCell ref="L22:S22"/>
    <mergeCell ref="T22:AA22"/>
    <mergeCell ref="AC22:AI22"/>
    <mergeCell ref="AJ22:AK22"/>
    <mergeCell ref="AL22:AM22"/>
    <mergeCell ref="L24:S24"/>
    <mergeCell ref="T24:AA24"/>
    <mergeCell ref="L28:S28"/>
    <mergeCell ref="T28:AA28"/>
    <mergeCell ref="AD28:AJ28"/>
    <mergeCell ref="L19:S19"/>
    <mergeCell ref="T19:AA19"/>
    <mergeCell ref="AC24:AI24"/>
    <mergeCell ref="AJ24:AK24"/>
    <mergeCell ref="AL24:AM24"/>
    <mergeCell ref="E25:J25"/>
    <mergeCell ref="A12:B20"/>
    <mergeCell ref="A21:B48"/>
    <mergeCell ref="C21:J21"/>
    <mergeCell ref="L21:S21"/>
    <mergeCell ref="T21:AA21"/>
    <mergeCell ref="E23:J23"/>
    <mergeCell ref="C20:K20"/>
    <mergeCell ref="L20:S20"/>
    <mergeCell ref="T20:AA20"/>
    <mergeCell ref="AC25:AI25"/>
    <mergeCell ref="AJ25:AK25"/>
    <mergeCell ref="AL25:AM25"/>
    <mergeCell ref="AC23:AI23"/>
    <mergeCell ref="AJ23:AK23"/>
    <mergeCell ref="AL23:AM23"/>
    <mergeCell ref="E24:J24"/>
    <mergeCell ref="L33:S33"/>
    <mergeCell ref="AC21:AM21"/>
    <mergeCell ref="L13:S13"/>
    <mergeCell ref="T13:AA13"/>
    <mergeCell ref="C32:J32"/>
    <mergeCell ref="L32:S32"/>
    <mergeCell ref="T32:AA32"/>
    <mergeCell ref="D33:J33"/>
    <mergeCell ref="L12:S12"/>
    <mergeCell ref="T12:AA12"/>
    <mergeCell ref="C14:J14"/>
    <mergeCell ref="L14:S14"/>
    <mergeCell ref="T14:AA14"/>
    <mergeCell ref="D15:J15"/>
    <mergeCell ref="D26:J26"/>
    <mergeCell ref="L26:S26"/>
    <mergeCell ref="T26:AA26"/>
    <mergeCell ref="D27:J27"/>
    <mergeCell ref="L27:S27"/>
    <mergeCell ref="T27:AA27"/>
    <mergeCell ref="L23:S23"/>
    <mergeCell ref="T23:AA23"/>
    <mergeCell ref="C18:J18"/>
    <mergeCell ref="L18:S18"/>
    <mergeCell ref="T18:AA18"/>
    <mergeCell ref="C19:J19"/>
    <mergeCell ref="V2:AA2"/>
    <mergeCell ref="AB2:AE2"/>
    <mergeCell ref="AF2:AI2"/>
    <mergeCell ref="AJ2:AM2"/>
    <mergeCell ref="V3:AA3"/>
    <mergeCell ref="AB3:AE3"/>
    <mergeCell ref="L15:S15"/>
    <mergeCell ref="T15:AA15"/>
    <mergeCell ref="A7:AN8"/>
    <mergeCell ref="A10:B11"/>
    <mergeCell ref="C10:K11"/>
    <mergeCell ref="L10:N10"/>
    <mergeCell ref="O10:P10"/>
    <mergeCell ref="Q10:S10"/>
    <mergeCell ref="T10:V10"/>
    <mergeCell ref="W10:X10"/>
    <mergeCell ref="AB12:AN20"/>
    <mergeCell ref="C13:J13"/>
    <mergeCell ref="D16:J16"/>
    <mergeCell ref="L16:S16"/>
    <mergeCell ref="T16:AA16"/>
    <mergeCell ref="C17:J17"/>
    <mergeCell ref="L17:S17"/>
    <mergeCell ref="T17:AA17"/>
    <mergeCell ref="AF3:AI3"/>
    <mergeCell ref="AJ3:AM3"/>
    <mergeCell ref="V4:AA4"/>
    <mergeCell ref="AB4:AM5"/>
    <mergeCell ref="V5:AA5"/>
    <mergeCell ref="Y10:AA10"/>
    <mergeCell ref="AB10:AN11"/>
    <mergeCell ref="L11:S11"/>
    <mergeCell ref="T11:AA11"/>
  </mergeCells>
  <phoneticPr fontId="2"/>
  <dataValidations count="2">
    <dataValidation type="list" allowBlank="1" showInputMessage="1" showErrorMessage="1" sqref="AB3:AE3 JW3:JZ3 TS3:TV3 ADO3:ADR3 ANK3:ANN3 AXG3:AXJ3 BHC3:BHF3 BQY3:BRB3 CAU3:CAX3 CKQ3:CKT3 CUM3:CUP3 DEI3:DEL3 DOE3:DOH3 DYA3:DYD3 EHW3:EHZ3 ERS3:ERV3 FBO3:FBR3 FLK3:FLN3 FVG3:FVJ3 GFC3:GFF3 GOY3:GPB3 GYU3:GYX3 HIQ3:HIT3 HSM3:HSP3 ICI3:ICL3 IME3:IMH3 IWA3:IWD3 JFW3:JFZ3 JPS3:JPV3 JZO3:JZR3 KJK3:KJN3 KTG3:KTJ3 LDC3:LDF3 LMY3:LNB3 LWU3:LWX3 MGQ3:MGT3 MQM3:MQP3 NAI3:NAL3 NKE3:NKH3 NUA3:NUD3 ODW3:ODZ3 ONS3:ONV3 OXO3:OXR3 PHK3:PHN3 PRG3:PRJ3 QBC3:QBF3 QKY3:QLB3 QUU3:QUX3 REQ3:RET3 ROM3:ROP3 RYI3:RYL3 SIE3:SIH3 SSA3:SSD3 TBW3:TBZ3 TLS3:TLV3 TVO3:TVR3 UFK3:UFN3 UPG3:UPJ3 UZC3:UZF3 VIY3:VJB3 VSU3:VSX3 WCQ3:WCT3 WMM3:WMP3 WWI3:WWL3 AB65539:AE65539 JW65539:JZ65539 TS65539:TV65539 ADO65539:ADR65539 ANK65539:ANN65539 AXG65539:AXJ65539 BHC65539:BHF65539 BQY65539:BRB65539 CAU65539:CAX65539 CKQ65539:CKT65539 CUM65539:CUP65539 DEI65539:DEL65539 DOE65539:DOH65539 DYA65539:DYD65539 EHW65539:EHZ65539 ERS65539:ERV65539 FBO65539:FBR65539 FLK65539:FLN65539 FVG65539:FVJ65539 GFC65539:GFF65539 GOY65539:GPB65539 GYU65539:GYX65539 HIQ65539:HIT65539 HSM65539:HSP65539 ICI65539:ICL65539 IME65539:IMH65539 IWA65539:IWD65539 JFW65539:JFZ65539 JPS65539:JPV65539 JZO65539:JZR65539 KJK65539:KJN65539 KTG65539:KTJ65539 LDC65539:LDF65539 LMY65539:LNB65539 LWU65539:LWX65539 MGQ65539:MGT65539 MQM65539:MQP65539 NAI65539:NAL65539 NKE65539:NKH65539 NUA65539:NUD65539 ODW65539:ODZ65539 ONS65539:ONV65539 OXO65539:OXR65539 PHK65539:PHN65539 PRG65539:PRJ65539 QBC65539:QBF65539 QKY65539:QLB65539 QUU65539:QUX65539 REQ65539:RET65539 ROM65539:ROP65539 RYI65539:RYL65539 SIE65539:SIH65539 SSA65539:SSD65539 TBW65539:TBZ65539 TLS65539:TLV65539 TVO65539:TVR65539 UFK65539:UFN65539 UPG65539:UPJ65539 UZC65539:UZF65539 VIY65539:VJB65539 VSU65539:VSX65539 WCQ65539:WCT65539 WMM65539:WMP65539 WWI65539:WWL65539 AB131075:AE131075 JW131075:JZ131075 TS131075:TV131075 ADO131075:ADR131075 ANK131075:ANN131075 AXG131075:AXJ131075 BHC131075:BHF131075 BQY131075:BRB131075 CAU131075:CAX131075 CKQ131075:CKT131075 CUM131075:CUP131075 DEI131075:DEL131075 DOE131075:DOH131075 DYA131075:DYD131075 EHW131075:EHZ131075 ERS131075:ERV131075 FBO131075:FBR131075 FLK131075:FLN131075 FVG131075:FVJ131075 GFC131075:GFF131075 GOY131075:GPB131075 GYU131075:GYX131075 HIQ131075:HIT131075 HSM131075:HSP131075 ICI131075:ICL131075 IME131075:IMH131075 IWA131075:IWD131075 JFW131075:JFZ131075 JPS131075:JPV131075 JZO131075:JZR131075 KJK131075:KJN131075 KTG131075:KTJ131075 LDC131075:LDF131075 LMY131075:LNB131075 LWU131075:LWX131075 MGQ131075:MGT131075 MQM131075:MQP131075 NAI131075:NAL131075 NKE131075:NKH131075 NUA131075:NUD131075 ODW131075:ODZ131075 ONS131075:ONV131075 OXO131075:OXR131075 PHK131075:PHN131075 PRG131075:PRJ131075 QBC131075:QBF131075 QKY131075:QLB131075 QUU131075:QUX131075 REQ131075:RET131075 ROM131075:ROP131075 RYI131075:RYL131075 SIE131075:SIH131075 SSA131075:SSD131075 TBW131075:TBZ131075 TLS131075:TLV131075 TVO131075:TVR131075 UFK131075:UFN131075 UPG131075:UPJ131075 UZC131075:UZF131075 VIY131075:VJB131075 VSU131075:VSX131075 WCQ131075:WCT131075 WMM131075:WMP131075 WWI131075:WWL131075 AB196611:AE196611 JW196611:JZ196611 TS196611:TV196611 ADO196611:ADR196611 ANK196611:ANN196611 AXG196611:AXJ196611 BHC196611:BHF196611 BQY196611:BRB196611 CAU196611:CAX196611 CKQ196611:CKT196611 CUM196611:CUP196611 DEI196611:DEL196611 DOE196611:DOH196611 DYA196611:DYD196611 EHW196611:EHZ196611 ERS196611:ERV196611 FBO196611:FBR196611 FLK196611:FLN196611 FVG196611:FVJ196611 GFC196611:GFF196611 GOY196611:GPB196611 GYU196611:GYX196611 HIQ196611:HIT196611 HSM196611:HSP196611 ICI196611:ICL196611 IME196611:IMH196611 IWA196611:IWD196611 JFW196611:JFZ196611 JPS196611:JPV196611 JZO196611:JZR196611 KJK196611:KJN196611 KTG196611:KTJ196611 LDC196611:LDF196611 LMY196611:LNB196611 LWU196611:LWX196611 MGQ196611:MGT196611 MQM196611:MQP196611 NAI196611:NAL196611 NKE196611:NKH196611 NUA196611:NUD196611 ODW196611:ODZ196611 ONS196611:ONV196611 OXO196611:OXR196611 PHK196611:PHN196611 PRG196611:PRJ196611 QBC196611:QBF196611 QKY196611:QLB196611 QUU196611:QUX196611 REQ196611:RET196611 ROM196611:ROP196611 RYI196611:RYL196611 SIE196611:SIH196611 SSA196611:SSD196611 TBW196611:TBZ196611 TLS196611:TLV196611 TVO196611:TVR196611 UFK196611:UFN196611 UPG196611:UPJ196611 UZC196611:UZF196611 VIY196611:VJB196611 VSU196611:VSX196611 WCQ196611:WCT196611 WMM196611:WMP196611 WWI196611:WWL196611 AB262147:AE262147 JW262147:JZ262147 TS262147:TV262147 ADO262147:ADR262147 ANK262147:ANN262147 AXG262147:AXJ262147 BHC262147:BHF262147 BQY262147:BRB262147 CAU262147:CAX262147 CKQ262147:CKT262147 CUM262147:CUP262147 DEI262147:DEL262147 DOE262147:DOH262147 DYA262147:DYD262147 EHW262147:EHZ262147 ERS262147:ERV262147 FBO262147:FBR262147 FLK262147:FLN262147 FVG262147:FVJ262147 GFC262147:GFF262147 GOY262147:GPB262147 GYU262147:GYX262147 HIQ262147:HIT262147 HSM262147:HSP262147 ICI262147:ICL262147 IME262147:IMH262147 IWA262147:IWD262147 JFW262147:JFZ262147 JPS262147:JPV262147 JZO262147:JZR262147 KJK262147:KJN262147 KTG262147:KTJ262147 LDC262147:LDF262147 LMY262147:LNB262147 LWU262147:LWX262147 MGQ262147:MGT262147 MQM262147:MQP262147 NAI262147:NAL262147 NKE262147:NKH262147 NUA262147:NUD262147 ODW262147:ODZ262147 ONS262147:ONV262147 OXO262147:OXR262147 PHK262147:PHN262147 PRG262147:PRJ262147 QBC262147:QBF262147 QKY262147:QLB262147 QUU262147:QUX262147 REQ262147:RET262147 ROM262147:ROP262147 RYI262147:RYL262147 SIE262147:SIH262147 SSA262147:SSD262147 TBW262147:TBZ262147 TLS262147:TLV262147 TVO262147:TVR262147 UFK262147:UFN262147 UPG262147:UPJ262147 UZC262147:UZF262147 VIY262147:VJB262147 VSU262147:VSX262147 WCQ262147:WCT262147 WMM262147:WMP262147 WWI262147:WWL262147 AB327683:AE327683 JW327683:JZ327683 TS327683:TV327683 ADO327683:ADR327683 ANK327683:ANN327683 AXG327683:AXJ327683 BHC327683:BHF327683 BQY327683:BRB327683 CAU327683:CAX327683 CKQ327683:CKT327683 CUM327683:CUP327683 DEI327683:DEL327683 DOE327683:DOH327683 DYA327683:DYD327683 EHW327683:EHZ327683 ERS327683:ERV327683 FBO327683:FBR327683 FLK327683:FLN327683 FVG327683:FVJ327683 GFC327683:GFF327683 GOY327683:GPB327683 GYU327683:GYX327683 HIQ327683:HIT327683 HSM327683:HSP327683 ICI327683:ICL327683 IME327683:IMH327683 IWA327683:IWD327683 JFW327683:JFZ327683 JPS327683:JPV327683 JZO327683:JZR327683 KJK327683:KJN327683 KTG327683:KTJ327683 LDC327683:LDF327683 LMY327683:LNB327683 LWU327683:LWX327683 MGQ327683:MGT327683 MQM327683:MQP327683 NAI327683:NAL327683 NKE327683:NKH327683 NUA327683:NUD327683 ODW327683:ODZ327683 ONS327683:ONV327683 OXO327683:OXR327683 PHK327683:PHN327683 PRG327683:PRJ327683 QBC327683:QBF327683 QKY327683:QLB327683 QUU327683:QUX327683 REQ327683:RET327683 ROM327683:ROP327683 RYI327683:RYL327683 SIE327683:SIH327683 SSA327683:SSD327683 TBW327683:TBZ327683 TLS327683:TLV327683 TVO327683:TVR327683 UFK327683:UFN327683 UPG327683:UPJ327683 UZC327683:UZF327683 VIY327683:VJB327683 VSU327683:VSX327683 WCQ327683:WCT327683 WMM327683:WMP327683 WWI327683:WWL327683 AB393219:AE393219 JW393219:JZ393219 TS393219:TV393219 ADO393219:ADR393219 ANK393219:ANN393219 AXG393219:AXJ393219 BHC393219:BHF393219 BQY393219:BRB393219 CAU393219:CAX393219 CKQ393219:CKT393219 CUM393219:CUP393219 DEI393219:DEL393219 DOE393219:DOH393219 DYA393219:DYD393219 EHW393219:EHZ393219 ERS393219:ERV393219 FBO393219:FBR393219 FLK393219:FLN393219 FVG393219:FVJ393219 GFC393219:GFF393219 GOY393219:GPB393219 GYU393219:GYX393219 HIQ393219:HIT393219 HSM393219:HSP393219 ICI393219:ICL393219 IME393219:IMH393219 IWA393219:IWD393219 JFW393219:JFZ393219 JPS393219:JPV393219 JZO393219:JZR393219 KJK393219:KJN393219 KTG393219:KTJ393219 LDC393219:LDF393219 LMY393219:LNB393219 LWU393219:LWX393219 MGQ393219:MGT393219 MQM393219:MQP393219 NAI393219:NAL393219 NKE393219:NKH393219 NUA393219:NUD393219 ODW393219:ODZ393219 ONS393219:ONV393219 OXO393219:OXR393219 PHK393219:PHN393219 PRG393219:PRJ393219 QBC393219:QBF393219 QKY393219:QLB393219 QUU393219:QUX393219 REQ393219:RET393219 ROM393219:ROP393219 RYI393219:RYL393219 SIE393219:SIH393219 SSA393219:SSD393219 TBW393219:TBZ393219 TLS393219:TLV393219 TVO393219:TVR393219 UFK393219:UFN393219 UPG393219:UPJ393219 UZC393219:UZF393219 VIY393219:VJB393219 VSU393219:VSX393219 WCQ393219:WCT393219 WMM393219:WMP393219 WWI393219:WWL393219 AB458755:AE458755 JW458755:JZ458755 TS458755:TV458755 ADO458755:ADR458755 ANK458755:ANN458755 AXG458755:AXJ458755 BHC458755:BHF458755 BQY458755:BRB458755 CAU458755:CAX458755 CKQ458755:CKT458755 CUM458755:CUP458755 DEI458755:DEL458755 DOE458755:DOH458755 DYA458755:DYD458755 EHW458755:EHZ458755 ERS458755:ERV458755 FBO458755:FBR458755 FLK458755:FLN458755 FVG458755:FVJ458755 GFC458755:GFF458755 GOY458755:GPB458755 GYU458755:GYX458755 HIQ458755:HIT458755 HSM458755:HSP458755 ICI458755:ICL458755 IME458755:IMH458755 IWA458755:IWD458755 JFW458755:JFZ458755 JPS458755:JPV458755 JZO458755:JZR458755 KJK458755:KJN458755 KTG458755:KTJ458755 LDC458755:LDF458755 LMY458755:LNB458755 LWU458755:LWX458755 MGQ458755:MGT458755 MQM458755:MQP458755 NAI458755:NAL458755 NKE458755:NKH458755 NUA458755:NUD458755 ODW458755:ODZ458755 ONS458755:ONV458755 OXO458755:OXR458755 PHK458755:PHN458755 PRG458755:PRJ458755 QBC458755:QBF458755 QKY458755:QLB458755 QUU458755:QUX458755 REQ458755:RET458755 ROM458755:ROP458755 RYI458755:RYL458755 SIE458755:SIH458755 SSA458755:SSD458755 TBW458755:TBZ458755 TLS458755:TLV458755 TVO458755:TVR458755 UFK458755:UFN458755 UPG458755:UPJ458755 UZC458755:UZF458755 VIY458755:VJB458755 VSU458755:VSX458755 WCQ458755:WCT458755 WMM458755:WMP458755 WWI458755:WWL458755 AB524291:AE524291 JW524291:JZ524291 TS524291:TV524291 ADO524291:ADR524291 ANK524291:ANN524291 AXG524291:AXJ524291 BHC524291:BHF524291 BQY524291:BRB524291 CAU524291:CAX524291 CKQ524291:CKT524291 CUM524291:CUP524291 DEI524291:DEL524291 DOE524291:DOH524291 DYA524291:DYD524291 EHW524291:EHZ524291 ERS524291:ERV524291 FBO524291:FBR524291 FLK524291:FLN524291 FVG524291:FVJ524291 GFC524291:GFF524291 GOY524291:GPB524291 GYU524291:GYX524291 HIQ524291:HIT524291 HSM524291:HSP524291 ICI524291:ICL524291 IME524291:IMH524291 IWA524291:IWD524291 JFW524291:JFZ524291 JPS524291:JPV524291 JZO524291:JZR524291 KJK524291:KJN524291 KTG524291:KTJ524291 LDC524291:LDF524291 LMY524291:LNB524291 LWU524291:LWX524291 MGQ524291:MGT524291 MQM524291:MQP524291 NAI524291:NAL524291 NKE524291:NKH524291 NUA524291:NUD524291 ODW524291:ODZ524291 ONS524291:ONV524291 OXO524291:OXR524291 PHK524291:PHN524291 PRG524291:PRJ524291 QBC524291:QBF524291 QKY524291:QLB524291 QUU524291:QUX524291 REQ524291:RET524291 ROM524291:ROP524291 RYI524291:RYL524291 SIE524291:SIH524291 SSA524291:SSD524291 TBW524291:TBZ524291 TLS524291:TLV524291 TVO524291:TVR524291 UFK524291:UFN524291 UPG524291:UPJ524291 UZC524291:UZF524291 VIY524291:VJB524291 VSU524291:VSX524291 WCQ524291:WCT524291 WMM524291:WMP524291 WWI524291:WWL524291 AB589827:AE589827 JW589827:JZ589827 TS589827:TV589827 ADO589827:ADR589827 ANK589827:ANN589827 AXG589827:AXJ589827 BHC589827:BHF589827 BQY589827:BRB589827 CAU589827:CAX589827 CKQ589827:CKT589827 CUM589827:CUP589827 DEI589827:DEL589827 DOE589827:DOH589827 DYA589827:DYD589827 EHW589827:EHZ589827 ERS589827:ERV589827 FBO589827:FBR589827 FLK589827:FLN589827 FVG589827:FVJ589827 GFC589827:GFF589827 GOY589827:GPB589827 GYU589827:GYX589827 HIQ589827:HIT589827 HSM589827:HSP589827 ICI589827:ICL589827 IME589827:IMH589827 IWA589827:IWD589827 JFW589827:JFZ589827 JPS589827:JPV589827 JZO589827:JZR589827 KJK589827:KJN589827 KTG589827:KTJ589827 LDC589827:LDF589827 LMY589827:LNB589827 LWU589827:LWX589827 MGQ589827:MGT589827 MQM589827:MQP589827 NAI589827:NAL589827 NKE589827:NKH589827 NUA589827:NUD589827 ODW589827:ODZ589827 ONS589827:ONV589827 OXO589827:OXR589827 PHK589827:PHN589827 PRG589827:PRJ589827 QBC589827:QBF589827 QKY589827:QLB589827 QUU589827:QUX589827 REQ589827:RET589827 ROM589827:ROP589827 RYI589827:RYL589827 SIE589827:SIH589827 SSA589827:SSD589827 TBW589827:TBZ589827 TLS589827:TLV589827 TVO589827:TVR589827 UFK589827:UFN589827 UPG589827:UPJ589827 UZC589827:UZF589827 VIY589827:VJB589827 VSU589827:VSX589827 WCQ589827:WCT589827 WMM589827:WMP589827 WWI589827:WWL589827 AB655363:AE655363 JW655363:JZ655363 TS655363:TV655363 ADO655363:ADR655363 ANK655363:ANN655363 AXG655363:AXJ655363 BHC655363:BHF655363 BQY655363:BRB655363 CAU655363:CAX655363 CKQ655363:CKT655363 CUM655363:CUP655363 DEI655363:DEL655363 DOE655363:DOH655363 DYA655363:DYD655363 EHW655363:EHZ655363 ERS655363:ERV655363 FBO655363:FBR655363 FLK655363:FLN655363 FVG655363:FVJ655363 GFC655363:GFF655363 GOY655363:GPB655363 GYU655363:GYX655363 HIQ655363:HIT655363 HSM655363:HSP655363 ICI655363:ICL655363 IME655363:IMH655363 IWA655363:IWD655363 JFW655363:JFZ655363 JPS655363:JPV655363 JZO655363:JZR655363 KJK655363:KJN655363 KTG655363:KTJ655363 LDC655363:LDF655363 LMY655363:LNB655363 LWU655363:LWX655363 MGQ655363:MGT655363 MQM655363:MQP655363 NAI655363:NAL655363 NKE655363:NKH655363 NUA655363:NUD655363 ODW655363:ODZ655363 ONS655363:ONV655363 OXO655363:OXR655363 PHK655363:PHN655363 PRG655363:PRJ655363 QBC655363:QBF655363 QKY655363:QLB655363 QUU655363:QUX655363 REQ655363:RET655363 ROM655363:ROP655363 RYI655363:RYL655363 SIE655363:SIH655363 SSA655363:SSD655363 TBW655363:TBZ655363 TLS655363:TLV655363 TVO655363:TVR655363 UFK655363:UFN655363 UPG655363:UPJ655363 UZC655363:UZF655363 VIY655363:VJB655363 VSU655363:VSX655363 WCQ655363:WCT655363 WMM655363:WMP655363 WWI655363:WWL655363 AB720899:AE720899 JW720899:JZ720899 TS720899:TV720899 ADO720899:ADR720899 ANK720899:ANN720899 AXG720899:AXJ720899 BHC720899:BHF720899 BQY720899:BRB720899 CAU720899:CAX720899 CKQ720899:CKT720899 CUM720899:CUP720899 DEI720899:DEL720899 DOE720899:DOH720899 DYA720899:DYD720899 EHW720899:EHZ720899 ERS720899:ERV720899 FBO720899:FBR720899 FLK720899:FLN720899 FVG720899:FVJ720899 GFC720899:GFF720899 GOY720899:GPB720899 GYU720899:GYX720899 HIQ720899:HIT720899 HSM720899:HSP720899 ICI720899:ICL720899 IME720899:IMH720899 IWA720899:IWD720899 JFW720899:JFZ720899 JPS720899:JPV720899 JZO720899:JZR720899 KJK720899:KJN720899 KTG720899:KTJ720899 LDC720899:LDF720899 LMY720899:LNB720899 LWU720899:LWX720899 MGQ720899:MGT720899 MQM720899:MQP720899 NAI720899:NAL720899 NKE720899:NKH720899 NUA720899:NUD720899 ODW720899:ODZ720899 ONS720899:ONV720899 OXO720899:OXR720899 PHK720899:PHN720899 PRG720899:PRJ720899 QBC720899:QBF720899 QKY720899:QLB720899 QUU720899:QUX720899 REQ720899:RET720899 ROM720899:ROP720899 RYI720899:RYL720899 SIE720899:SIH720899 SSA720899:SSD720899 TBW720899:TBZ720899 TLS720899:TLV720899 TVO720899:TVR720899 UFK720899:UFN720899 UPG720899:UPJ720899 UZC720899:UZF720899 VIY720899:VJB720899 VSU720899:VSX720899 WCQ720899:WCT720899 WMM720899:WMP720899 WWI720899:WWL720899 AB786435:AE786435 JW786435:JZ786435 TS786435:TV786435 ADO786435:ADR786435 ANK786435:ANN786435 AXG786435:AXJ786435 BHC786435:BHF786435 BQY786435:BRB786435 CAU786435:CAX786435 CKQ786435:CKT786435 CUM786435:CUP786435 DEI786435:DEL786435 DOE786435:DOH786435 DYA786435:DYD786435 EHW786435:EHZ786435 ERS786435:ERV786435 FBO786435:FBR786435 FLK786435:FLN786435 FVG786435:FVJ786435 GFC786435:GFF786435 GOY786435:GPB786435 GYU786435:GYX786435 HIQ786435:HIT786435 HSM786435:HSP786435 ICI786435:ICL786435 IME786435:IMH786435 IWA786435:IWD786435 JFW786435:JFZ786435 JPS786435:JPV786435 JZO786435:JZR786435 KJK786435:KJN786435 KTG786435:KTJ786435 LDC786435:LDF786435 LMY786435:LNB786435 LWU786435:LWX786435 MGQ786435:MGT786435 MQM786435:MQP786435 NAI786435:NAL786435 NKE786435:NKH786435 NUA786435:NUD786435 ODW786435:ODZ786435 ONS786435:ONV786435 OXO786435:OXR786435 PHK786435:PHN786435 PRG786435:PRJ786435 QBC786435:QBF786435 QKY786435:QLB786435 QUU786435:QUX786435 REQ786435:RET786435 ROM786435:ROP786435 RYI786435:RYL786435 SIE786435:SIH786435 SSA786435:SSD786435 TBW786435:TBZ786435 TLS786435:TLV786435 TVO786435:TVR786435 UFK786435:UFN786435 UPG786435:UPJ786435 UZC786435:UZF786435 VIY786435:VJB786435 VSU786435:VSX786435 WCQ786435:WCT786435 WMM786435:WMP786435 WWI786435:WWL786435 AB851971:AE851971 JW851971:JZ851971 TS851971:TV851971 ADO851971:ADR851971 ANK851971:ANN851971 AXG851971:AXJ851971 BHC851971:BHF851971 BQY851971:BRB851971 CAU851971:CAX851971 CKQ851971:CKT851971 CUM851971:CUP851971 DEI851971:DEL851971 DOE851971:DOH851971 DYA851971:DYD851971 EHW851971:EHZ851971 ERS851971:ERV851971 FBO851971:FBR851971 FLK851971:FLN851971 FVG851971:FVJ851971 GFC851971:GFF851971 GOY851971:GPB851971 GYU851971:GYX851971 HIQ851971:HIT851971 HSM851971:HSP851971 ICI851971:ICL851971 IME851971:IMH851971 IWA851971:IWD851971 JFW851971:JFZ851971 JPS851971:JPV851971 JZO851971:JZR851971 KJK851971:KJN851971 KTG851971:KTJ851971 LDC851971:LDF851971 LMY851971:LNB851971 LWU851971:LWX851971 MGQ851971:MGT851971 MQM851971:MQP851971 NAI851971:NAL851971 NKE851971:NKH851971 NUA851971:NUD851971 ODW851971:ODZ851971 ONS851971:ONV851971 OXO851971:OXR851971 PHK851971:PHN851971 PRG851971:PRJ851971 QBC851971:QBF851971 QKY851971:QLB851971 QUU851971:QUX851971 REQ851971:RET851971 ROM851971:ROP851971 RYI851971:RYL851971 SIE851971:SIH851971 SSA851971:SSD851971 TBW851971:TBZ851971 TLS851971:TLV851971 TVO851971:TVR851971 UFK851971:UFN851971 UPG851971:UPJ851971 UZC851971:UZF851971 VIY851971:VJB851971 VSU851971:VSX851971 WCQ851971:WCT851971 WMM851971:WMP851971 WWI851971:WWL851971 AB917507:AE917507 JW917507:JZ917507 TS917507:TV917507 ADO917507:ADR917507 ANK917507:ANN917507 AXG917507:AXJ917507 BHC917507:BHF917507 BQY917507:BRB917507 CAU917507:CAX917507 CKQ917507:CKT917507 CUM917507:CUP917507 DEI917507:DEL917507 DOE917507:DOH917507 DYA917507:DYD917507 EHW917507:EHZ917507 ERS917507:ERV917507 FBO917507:FBR917507 FLK917507:FLN917507 FVG917507:FVJ917507 GFC917507:GFF917507 GOY917507:GPB917507 GYU917507:GYX917507 HIQ917507:HIT917507 HSM917507:HSP917507 ICI917507:ICL917507 IME917507:IMH917507 IWA917507:IWD917507 JFW917507:JFZ917507 JPS917507:JPV917507 JZO917507:JZR917507 KJK917507:KJN917507 KTG917507:KTJ917507 LDC917507:LDF917507 LMY917507:LNB917507 LWU917507:LWX917507 MGQ917507:MGT917507 MQM917507:MQP917507 NAI917507:NAL917507 NKE917507:NKH917507 NUA917507:NUD917507 ODW917507:ODZ917507 ONS917507:ONV917507 OXO917507:OXR917507 PHK917507:PHN917507 PRG917507:PRJ917507 QBC917507:QBF917507 QKY917507:QLB917507 QUU917507:QUX917507 REQ917507:RET917507 ROM917507:ROP917507 RYI917507:RYL917507 SIE917507:SIH917507 SSA917507:SSD917507 TBW917507:TBZ917507 TLS917507:TLV917507 TVO917507:TVR917507 UFK917507:UFN917507 UPG917507:UPJ917507 UZC917507:UZF917507 VIY917507:VJB917507 VSU917507:VSX917507 WCQ917507:WCT917507 WMM917507:WMP917507 WWI917507:WWL917507 AB983043:AE983043 JW983043:JZ983043 TS983043:TV983043 ADO983043:ADR983043 ANK983043:ANN983043 AXG983043:AXJ983043 BHC983043:BHF983043 BQY983043:BRB983043 CAU983043:CAX983043 CKQ983043:CKT983043 CUM983043:CUP983043 DEI983043:DEL983043 DOE983043:DOH983043 DYA983043:DYD983043 EHW983043:EHZ983043 ERS983043:ERV983043 FBO983043:FBR983043 FLK983043:FLN983043 FVG983043:FVJ983043 GFC983043:GFF983043 GOY983043:GPB983043 GYU983043:GYX983043 HIQ983043:HIT983043 HSM983043:HSP983043 ICI983043:ICL983043 IME983043:IMH983043 IWA983043:IWD983043 JFW983043:JFZ983043 JPS983043:JPV983043 JZO983043:JZR983043 KJK983043:KJN983043 KTG983043:KTJ983043 LDC983043:LDF983043 LMY983043:LNB983043 LWU983043:LWX983043 MGQ983043:MGT983043 MQM983043:MQP983043 NAI983043:NAL983043 NKE983043:NKH983043 NUA983043:NUD983043 ODW983043:ODZ983043 ONS983043:ONV983043 OXO983043:OXR983043 PHK983043:PHN983043 PRG983043:PRJ983043 QBC983043:QBF983043 QKY983043:QLB983043 QUU983043:QUX983043 REQ983043:RET983043 ROM983043:ROP983043 RYI983043:RYL983043 SIE983043:SIH983043 SSA983043:SSD983043 TBW983043:TBZ983043 TLS983043:TLV983043 TVO983043:TVR983043 UFK983043:UFN983043 UPG983043:UPJ983043 UZC983043:UZF983043 VIY983043:VJB983043 VSU983043:VSX983043 WCQ983043:WCT983043 WMM983043:WMP983043 WWI983043:WWL983043" xr:uid="{00000000-0002-0000-1000-000000000000}">
      <formula1>" ,共済,健保,国保,学校,社福,医療法人,社団,財団,医師会,その他,個人,会社"</formula1>
    </dataValidation>
    <dataValidation type="list" allowBlank="1" showInputMessage="1" showErrorMessage="1" sqref="AF3:AI3 KA3:KD3 TW3:TZ3 ADS3:ADV3 ANO3:ANR3 AXK3:AXN3 BHG3:BHJ3 BRC3:BRF3 CAY3:CBB3 CKU3:CKX3 CUQ3:CUT3 DEM3:DEP3 DOI3:DOL3 DYE3:DYH3 EIA3:EID3 ERW3:ERZ3 FBS3:FBV3 FLO3:FLR3 FVK3:FVN3 GFG3:GFJ3 GPC3:GPF3 GYY3:GZB3 HIU3:HIX3 HSQ3:HST3 ICM3:ICP3 IMI3:IML3 IWE3:IWH3 JGA3:JGD3 JPW3:JPZ3 JZS3:JZV3 KJO3:KJR3 KTK3:KTN3 LDG3:LDJ3 LNC3:LNF3 LWY3:LXB3 MGU3:MGX3 MQQ3:MQT3 NAM3:NAP3 NKI3:NKL3 NUE3:NUH3 OEA3:OED3 ONW3:ONZ3 OXS3:OXV3 PHO3:PHR3 PRK3:PRN3 QBG3:QBJ3 QLC3:QLF3 QUY3:QVB3 REU3:REX3 ROQ3:ROT3 RYM3:RYP3 SII3:SIL3 SSE3:SSH3 TCA3:TCD3 TLW3:TLZ3 TVS3:TVV3 UFO3:UFR3 UPK3:UPN3 UZG3:UZJ3 VJC3:VJF3 VSY3:VTB3 WCU3:WCX3 WMQ3:WMT3 WWM3:WWP3 AF65539:AI65539 KA65539:KD65539 TW65539:TZ65539 ADS65539:ADV65539 ANO65539:ANR65539 AXK65539:AXN65539 BHG65539:BHJ65539 BRC65539:BRF65539 CAY65539:CBB65539 CKU65539:CKX65539 CUQ65539:CUT65539 DEM65539:DEP65539 DOI65539:DOL65539 DYE65539:DYH65539 EIA65539:EID65539 ERW65539:ERZ65539 FBS65539:FBV65539 FLO65539:FLR65539 FVK65539:FVN65539 GFG65539:GFJ65539 GPC65539:GPF65539 GYY65539:GZB65539 HIU65539:HIX65539 HSQ65539:HST65539 ICM65539:ICP65539 IMI65539:IML65539 IWE65539:IWH65539 JGA65539:JGD65539 JPW65539:JPZ65539 JZS65539:JZV65539 KJO65539:KJR65539 KTK65539:KTN65539 LDG65539:LDJ65539 LNC65539:LNF65539 LWY65539:LXB65539 MGU65539:MGX65539 MQQ65539:MQT65539 NAM65539:NAP65539 NKI65539:NKL65539 NUE65539:NUH65539 OEA65539:OED65539 ONW65539:ONZ65539 OXS65539:OXV65539 PHO65539:PHR65539 PRK65539:PRN65539 QBG65539:QBJ65539 QLC65539:QLF65539 QUY65539:QVB65539 REU65539:REX65539 ROQ65539:ROT65539 RYM65539:RYP65539 SII65539:SIL65539 SSE65539:SSH65539 TCA65539:TCD65539 TLW65539:TLZ65539 TVS65539:TVV65539 UFO65539:UFR65539 UPK65539:UPN65539 UZG65539:UZJ65539 VJC65539:VJF65539 VSY65539:VTB65539 WCU65539:WCX65539 WMQ65539:WMT65539 WWM65539:WWP65539 AF131075:AI131075 KA131075:KD131075 TW131075:TZ131075 ADS131075:ADV131075 ANO131075:ANR131075 AXK131075:AXN131075 BHG131075:BHJ131075 BRC131075:BRF131075 CAY131075:CBB131075 CKU131075:CKX131075 CUQ131075:CUT131075 DEM131075:DEP131075 DOI131075:DOL131075 DYE131075:DYH131075 EIA131075:EID131075 ERW131075:ERZ131075 FBS131075:FBV131075 FLO131075:FLR131075 FVK131075:FVN131075 GFG131075:GFJ131075 GPC131075:GPF131075 GYY131075:GZB131075 HIU131075:HIX131075 HSQ131075:HST131075 ICM131075:ICP131075 IMI131075:IML131075 IWE131075:IWH131075 JGA131075:JGD131075 JPW131075:JPZ131075 JZS131075:JZV131075 KJO131075:KJR131075 KTK131075:KTN131075 LDG131075:LDJ131075 LNC131075:LNF131075 LWY131075:LXB131075 MGU131075:MGX131075 MQQ131075:MQT131075 NAM131075:NAP131075 NKI131075:NKL131075 NUE131075:NUH131075 OEA131075:OED131075 ONW131075:ONZ131075 OXS131075:OXV131075 PHO131075:PHR131075 PRK131075:PRN131075 QBG131075:QBJ131075 QLC131075:QLF131075 QUY131075:QVB131075 REU131075:REX131075 ROQ131075:ROT131075 RYM131075:RYP131075 SII131075:SIL131075 SSE131075:SSH131075 TCA131075:TCD131075 TLW131075:TLZ131075 TVS131075:TVV131075 UFO131075:UFR131075 UPK131075:UPN131075 UZG131075:UZJ131075 VJC131075:VJF131075 VSY131075:VTB131075 WCU131075:WCX131075 WMQ131075:WMT131075 WWM131075:WWP131075 AF196611:AI196611 KA196611:KD196611 TW196611:TZ196611 ADS196611:ADV196611 ANO196611:ANR196611 AXK196611:AXN196611 BHG196611:BHJ196611 BRC196611:BRF196611 CAY196611:CBB196611 CKU196611:CKX196611 CUQ196611:CUT196611 DEM196611:DEP196611 DOI196611:DOL196611 DYE196611:DYH196611 EIA196611:EID196611 ERW196611:ERZ196611 FBS196611:FBV196611 FLO196611:FLR196611 FVK196611:FVN196611 GFG196611:GFJ196611 GPC196611:GPF196611 GYY196611:GZB196611 HIU196611:HIX196611 HSQ196611:HST196611 ICM196611:ICP196611 IMI196611:IML196611 IWE196611:IWH196611 JGA196611:JGD196611 JPW196611:JPZ196611 JZS196611:JZV196611 KJO196611:KJR196611 KTK196611:KTN196611 LDG196611:LDJ196611 LNC196611:LNF196611 LWY196611:LXB196611 MGU196611:MGX196611 MQQ196611:MQT196611 NAM196611:NAP196611 NKI196611:NKL196611 NUE196611:NUH196611 OEA196611:OED196611 ONW196611:ONZ196611 OXS196611:OXV196611 PHO196611:PHR196611 PRK196611:PRN196611 QBG196611:QBJ196611 QLC196611:QLF196611 QUY196611:QVB196611 REU196611:REX196611 ROQ196611:ROT196611 RYM196611:RYP196611 SII196611:SIL196611 SSE196611:SSH196611 TCA196611:TCD196611 TLW196611:TLZ196611 TVS196611:TVV196611 UFO196611:UFR196611 UPK196611:UPN196611 UZG196611:UZJ196611 VJC196611:VJF196611 VSY196611:VTB196611 WCU196611:WCX196611 WMQ196611:WMT196611 WWM196611:WWP196611 AF262147:AI262147 KA262147:KD262147 TW262147:TZ262147 ADS262147:ADV262147 ANO262147:ANR262147 AXK262147:AXN262147 BHG262147:BHJ262147 BRC262147:BRF262147 CAY262147:CBB262147 CKU262147:CKX262147 CUQ262147:CUT262147 DEM262147:DEP262147 DOI262147:DOL262147 DYE262147:DYH262147 EIA262147:EID262147 ERW262147:ERZ262147 FBS262147:FBV262147 FLO262147:FLR262147 FVK262147:FVN262147 GFG262147:GFJ262147 GPC262147:GPF262147 GYY262147:GZB262147 HIU262147:HIX262147 HSQ262147:HST262147 ICM262147:ICP262147 IMI262147:IML262147 IWE262147:IWH262147 JGA262147:JGD262147 JPW262147:JPZ262147 JZS262147:JZV262147 KJO262147:KJR262147 KTK262147:KTN262147 LDG262147:LDJ262147 LNC262147:LNF262147 LWY262147:LXB262147 MGU262147:MGX262147 MQQ262147:MQT262147 NAM262147:NAP262147 NKI262147:NKL262147 NUE262147:NUH262147 OEA262147:OED262147 ONW262147:ONZ262147 OXS262147:OXV262147 PHO262147:PHR262147 PRK262147:PRN262147 QBG262147:QBJ262147 QLC262147:QLF262147 QUY262147:QVB262147 REU262147:REX262147 ROQ262147:ROT262147 RYM262147:RYP262147 SII262147:SIL262147 SSE262147:SSH262147 TCA262147:TCD262147 TLW262147:TLZ262147 TVS262147:TVV262147 UFO262147:UFR262147 UPK262147:UPN262147 UZG262147:UZJ262147 VJC262147:VJF262147 VSY262147:VTB262147 WCU262147:WCX262147 WMQ262147:WMT262147 WWM262147:WWP262147 AF327683:AI327683 KA327683:KD327683 TW327683:TZ327683 ADS327683:ADV327683 ANO327683:ANR327683 AXK327683:AXN327683 BHG327683:BHJ327683 BRC327683:BRF327683 CAY327683:CBB327683 CKU327683:CKX327683 CUQ327683:CUT327683 DEM327683:DEP327683 DOI327683:DOL327683 DYE327683:DYH327683 EIA327683:EID327683 ERW327683:ERZ327683 FBS327683:FBV327683 FLO327683:FLR327683 FVK327683:FVN327683 GFG327683:GFJ327683 GPC327683:GPF327683 GYY327683:GZB327683 HIU327683:HIX327683 HSQ327683:HST327683 ICM327683:ICP327683 IMI327683:IML327683 IWE327683:IWH327683 JGA327683:JGD327683 JPW327683:JPZ327683 JZS327683:JZV327683 KJO327683:KJR327683 KTK327683:KTN327683 LDG327683:LDJ327683 LNC327683:LNF327683 LWY327683:LXB327683 MGU327683:MGX327683 MQQ327683:MQT327683 NAM327683:NAP327683 NKI327683:NKL327683 NUE327683:NUH327683 OEA327683:OED327683 ONW327683:ONZ327683 OXS327683:OXV327683 PHO327683:PHR327683 PRK327683:PRN327683 QBG327683:QBJ327683 QLC327683:QLF327683 QUY327683:QVB327683 REU327683:REX327683 ROQ327683:ROT327683 RYM327683:RYP327683 SII327683:SIL327683 SSE327683:SSH327683 TCA327683:TCD327683 TLW327683:TLZ327683 TVS327683:TVV327683 UFO327683:UFR327683 UPK327683:UPN327683 UZG327683:UZJ327683 VJC327683:VJF327683 VSY327683:VTB327683 WCU327683:WCX327683 WMQ327683:WMT327683 WWM327683:WWP327683 AF393219:AI393219 KA393219:KD393219 TW393219:TZ393219 ADS393219:ADV393219 ANO393219:ANR393219 AXK393219:AXN393219 BHG393219:BHJ393219 BRC393219:BRF393219 CAY393219:CBB393219 CKU393219:CKX393219 CUQ393219:CUT393219 DEM393219:DEP393219 DOI393219:DOL393219 DYE393219:DYH393219 EIA393219:EID393219 ERW393219:ERZ393219 FBS393219:FBV393219 FLO393219:FLR393219 FVK393219:FVN393219 GFG393219:GFJ393219 GPC393219:GPF393219 GYY393219:GZB393219 HIU393219:HIX393219 HSQ393219:HST393219 ICM393219:ICP393219 IMI393219:IML393219 IWE393219:IWH393219 JGA393219:JGD393219 JPW393219:JPZ393219 JZS393219:JZV393219 KJO393219:KJR393219 KTK393219:KTN393219 LDG393219:LDJ393219 LNC393219:LNF393219 LWY393219:LXB393219 MGU393219:MGX393219 MQQ393219:MQT393219 NAM393219:NAP393219 NKI393219:NKL393219 NUE393219:NUH393219 OEA393219:OED393219 ONW393219:ONZ393219 OXS393219:OXV393219 PHO393219:PHR393219 PRK393219:PRN393219 QBG393219:QBJ393219 QLC393219:QLF393219 QUY393219:QVB393219 REU393219:REX393219 ROQ393219:ROT393219 RYM393219:RYP393219 SII393219:SIL393219 SSE393219:SSH393219 TCA393219:TCD393219 TLW393219:TLZ393219 TVS393219:TVV393219 UFO393219:UFR393219 UPK393219:UPN393219 UZG393219:UZJ393219 VJC393219:VJF393219 VSY393219:VTB393219 WCU393219:WCX393219 WMQ393219:WMT393219 WWM393219:WWP393219 AF458755:AI458755 KA458755:KD458755 TW458755:TZ458755 ADS458755:ADV458755 ANO458755:ANR458755 AXK458755:AXN458755 BHG458755:BHJ458755 BRC458755:BRF458755 CAY458755:CBB458755 CKU458755:CKX458755 CUQ458755:CUT458755 DEM458755:DEP458755 DOI458755:DOL458755 DYE458755:DYH458755 EIA458755:EID458755 ERW458755:ERZ458755 FBS458755:FBV458755 FLO458755:FLR458755 FVK458755:FVN458755 GFG458755:GFJ458755 GPC458755:GPF458755 GYY458755:GZB458755 HIU458755:HIX458755 HSQ458755:HST458755 ICM458755:ICP458755 IMI458755:IML458755 IWE458755:IWH458755 JGA458755:JGD458755 JPW458755:JPZ458755 JZS458755:JZV458755 KJO458755:KJR458755 KTK458755:KTN458755 LDG458755:LDJ458755 LNC458755:LNF458755 LWY458755:LXB458755 MGU458755:MGX458755 MQQ458755:MQT458755 NAM458755:NAP458755 NKI458755:NKL458755 NUE458755:NUH458755 OEA458755:OED458755 ONW458755:ONZ458755 OXS458755:OXV458755 PHO458755:PHR458755 PRK458755:PRN458755 QBG458755:QBJ458755 QLC458755:QLF458755 QUY458755:QVB458755 REU458755:REX458755 ROQ458755:ROT458755 RYM458755:RYP458755 SII458755:SIL458755 SSE458755:SSH458755 TCA458755:TCD458755 TLW458755:TLZ458755 TVS458755:TVV458755 UFO458755:UFR458755 UPK458755:UPN458755 UZG458755:UZJ458755 VJC458755:VJF458755 VSY458755:VTB458755 WCU458755:WCX458755 WMQ458755:WMT458755 WWM458755:WWP458755 AF524291:AI524291 KA524291:KD524291 TW524291:TZ524291 ADS524291:ADV524291 ANO524291:ANR524291 AXK524291:AXN524291 BHG524291:BHJ524291 BRC524291:BRF524291 CAY524291:CBB524291 CKU524291:CKX524291 CUQ524291:CUT524291 DEM524291:DEP524291 DOI524291:DOL524291 DYE524291:DYH524291 EIA524291:EID524291 ERW524291:ERZ524291 FBS524291:FBV524291 FLO524291:FLR524291 FVK524291:FVN524291 GFG524291:GFJ524291 GPC524291:GPF524291 GYY524291:GZB524291 HIU524291:HIX524291 HSQ524291:HST524291 ICM524291:ICP524291 IMI524291:IML524291 IWE524291:IWH524291 JGA524291:JGD524291 JPW524291:JPZ524291 JZS524291:JZV524291 KJO524291:KJR524291 KTK524291:KTN524291 LDG524291:LDJ524291 LNC524291:LNF524291 LWY524291:LXB524291 MGU524291:MGX524291 MQQ524291:MQT524291 NAM524291:NAP524291 NKI524291:NKL524291 NUE524291:NUH524291 OEA524291:OED524291 ONW524291:ONZ524291 OXS524291:OXV524291 PHO524291:PHR524291 PRK524291:PRN524291 QBG524291:QBJ524291 QLC524291:QLF524291 QUY524291:QVB524291 REU524291:REX524291 ROQ524291:ROT524291 RYM524291:RYP524291 SII524291:SIL524291 SSE524291:SSH524291 TCA524291:TCD524291 TLW524291:TLZ524291 TVS524291:TVV524291 UFO524291:UFR524291 UPK524291:UPN524291 UZG524291:UZJ524291 VJC524291:VJF524291 VSY524291:VTB524291 WCU524291:WCX524291 WMQ524291:WMT524291 WWM524291:WWP524291 AF589827:AI589827 KA589827:KD589827 TW589827:TZ589827 ADS589827:ADV589827 ANO589827:ANR589827 AXK589827:AXN589827 BHG589827:BHJ589827 BRC589827:BRF589827 CAY589827:CBB589827 CKU589827:CKX589827 CUQ589827:CUT589827 DEM589827:DEP589827 DOI589827:DOL589827 DYE589827:DYH589827 EIA589827:EID589827 ERW589827:ERZ589827 FBS589827:FBV589827 FLO589827:FLR589827 FVK589827:FVN589827 GFG589827:GFJ589827 GPC589827:GPF589827 GYY589827:GZB589827 HIU589827:HIX589827 HSQ589827:HST589827 ICM589827:ICP589827 IMI589827:IML589827 IWE589827:IWH589827 JGA589827:JGD589827 JPW589827:JPZ589827 JZS589827:JZV589827 KJO589827:KJR589827 KTK589827:KTN589827 LDG589827:LDJ589827 LNC589827:LNF589827 LWY589827:LXB589827 MGU589827:MGX589827 MQQ589827:MQT589827 NAM589827:NAP589827 NKI589827:NKL589827 NUE589827:NUH589827 OEA589827:OED589827 ONW589827:ONZ589827 OXS589827:OXV589827 PHO589827:PHR589827 PRK589827:PRN589827 QBG589827:QBJ589827 QLC589827:QLF589827 QUY589827:QVB589827 REU589827:REX589827 ROQ589827:ROT589827 RYM589827:RYP589827 SII589827:SIL589827 SSE589827:SSH589827 TCA589827:TCD589827 TLW589827:TLZ589827 TVS589827:TVV589827 UFO589827:UFR589827 UPK589827:UPN589827 UZG589827:UZJ589827 VJC589827:VJF589827 VSY589827:VTB589827 WCU589827:WCX589827 WMQ589827:WMT589827 WWM589827:WWP589827 AF655363:AI655363 KA655363:KD655363 TW655363:TZ655363 ADS655363:ADV655363 ANO655363:ANR655363 AXK655363:AXN655363 BHG655363:BHJ655363 BRC655363:BRF655363 CAY655363:CBB655363 CKU655363:CKX655363 CUQ655363:CUT655363 DEM655363:DEP655363 DOI655363:DOL655363 DYE655363:DYH655363 EIA655363:EID655363 ERW655363:ERZ655363 FBS655363:FBV655363 FLO655363:FLR655363 FVK655363:FVN655363 GFG655363:GFJ655363 GPC655363:GPF655363 GYY655363:GZB655363 HIU655363:HIX655363 HSQ655363:HST655363 ICM655363:ICP655363 IMI655363:IML655363 IWE655363:IWH655363 JGA655363:JGD655363 JPW655363:JPZ655363 JZS655363:JZV655363 KJO655363:KJR655363 KTK655363:KTN655363 LDG655363:LDJ655363 LNC655363:LNF655363 LWY655363:LXB655363 MGU655363:MGX655363 MQQ655363:MQT655363 NAM655363:NAP655363 NKI655363:NKL655363 NUE655363:NUH655363 OEA655363:OED655363 ONW655363:ONZ655363 OXS655363:OXV655363 PHO655363:PHR655363 PRK655363:PRN655363 QBG655363:QBJ655363 QLC655363:QLF655363 QUY655363:QVB655363 REU655363:REX655363 ROQ655363:ROT655363 RYM655363:RYP655363 SII655363:SIL655363 SSE655363:SSH655363 TCA655363:TCD655363 TLW655363:TLZ655363 TVS655363:TVV655363 UFO655363:UFR655363 UPK655363:UPN655363 UZG655363:UZJ655363 VJC655363:VJF655363 VSY655363:VTB655363 WCU655363:WCX655363 WMQ655363:WMT655363 WWM655363:WWP655363 AF720899:AI720899 KA720899:KD720899 TW720899:TZ720899 ADS720899:ADV720899 ANO720899:ANR720899 AXK720899:AXN720899 BHG720899:BHJ720899 BRC720899:BRF720899 CAY720899:CBB720899 CKU720899:CKX720899 CUQ720899:CUT720899 DEM720899:DEP720899 DOI720899:DOL720899 DYE720899:DYH720899 EIA720899:EID720899 ERW720899:ERZ720899 FBS720899:FBV720899 FLO720899:FLR720899 FVK720899:FVN720899 GFG720899:GFJ720899 GPC720899:GPF720899 GYY720899:GZB720899 HIU720899:HIX720899 HSQ720899:HST720899 ICM720899:ICP720899 IMI720899:IML720899 IWE720899:IWH720899 JGA720899:JGD720899 JPW720899:JPZ720899 JZS720899:JZV720899 KJO720899:KJR720899 KTK720899:KTN720899 LDG720899:LDJ720899 LNC720899:LNF720899 LWY720899:LXB720899 MGU720899:MGX720899 MQQ720899:MQT720899 NAM720899:NAP720899 NKI720899:NKL720899 NUE720899:NUH720899 OEA720899:OED720899 ONW720899:ONZ720899 OXS720899:OXV720899 PHO720899:PHR720899 PRK720899:PRN720899 QBG720899:QBJ720899 QLC720899:QLF720899 QUY720899:QVB720899 REU720899:REX720899 ROQ720899:ROT720899 RYM720899:RYP720899 SII720899:SIL720899 SSE720899:SSH720899 TCA720899:TCD720899 TLW720899:TLZ720899 TVS720899:TVV720899 UFO720899:UFR720899 UPK720899:UPN720899 UZG720899:UZJ720899 VJC720899:VJF720899 VSY720899:VTB720899 WCU720899:WCX720899 WMQ720899:WMT720899 WWM720899:WWP720899 AF786435:AI786435 KA786435:KD786435 TW786435:TZ786435 ADS786435:ADV786435 ANO786435:ANR786435 AXK786435:AXN786435 BHG786435:BHJ786435 BRC786435:BRF786435 CAY786435:CBB786435 CKU786435:CKX786435 CUQ786435:CUT786435 DEM786435:DEP786435 DOI786435:DOL786435 DYE786435:DYH786435 EIA786435:EID786435 ERW786435:ERZ786435 FBS786435:FBV786435 FLO786435:FLR786435 FVK786435:FVN786435 GFG786435:GFJ786435 GPC786435:GPF786435 GYY786435:GZB786435 HIU786435:HIX786435 HSQ786435:HST786435 ICM786435:ICP786435 IMI786435:IML786435 IWE786435:IWH786435 JGA786435:JGD786435 JPW786435:JPZ786435 JZS786435:JZV786435 KJO786435:KJR786435 KTK786435:KTN786435 LDG786435:LDJ786435 LNC786435:LNF786435 LWY786435:LXB786435 MGU786435:MGX786435 MQQ786435:MQT786435 NAM786435:NAP786435 NKI786435:NKL786435 NUE786435:NUH786435 OEA786435:OED786435 ONW786435:ONZ786435 OXS786435:OXV786435 PHO786435:PHR786435 PRK786435:PRN786435 QBG786435:QBJ786435 QLC786435:QLF786435 QUY786435:QVB786435 REU786435:REX786435 ROQ786435:ROT786435 RYM786435:RYP786435 SII786435:SIL786435 SSE786435:SSH786435 TCA786435:TCD786435 TLW786435:TLZ786435 TVS786435:TVV786435 UFO786435:UFR786435 UPK786435:UPN786435 UZG786435:UZJ786435 VJC786435:VJF786435 VSY786435:VTB786435 WCU786435:WCX786435 WMQ786435:WMT786435 WWM786435:WWP786435 AF851971:AI851971 KA851971:KD851971 TW851971:TZ851971 ADS851971:ADV851971 ANO851971:ANR851971 AXK851971:AXN851971 BHG851971:BHJ851971 BRC851971:BRF851971 CAY851971:CBB851971 CKU851971:CKX851971 CUQ851971:CUT851971 DEM851971:DEP851971 DOI851971:DOL851971 DYE851971:DYH851971 EIA851971:EID851971 ERW851971:ERZ851971 FBS851971:FBV851971 FLO851971:FLR851971 FVK851971:FVN851971 GFG851971:GFJ851971 GPC851971:GPF851971 GYY851971:GZB851971 HIU851971:HIX851971 HSQ851971:HST851971 ICM851971:ICP851971 IMI851971:IML851971 IWE851971:IWH851971 JGA851971:JGD851971 JPW851971:JPZ851971 JZS851971:JZV851971 KJO851971:KJR851971 KTK851971:KTN851971 LDG851971:LDJ851971 LNC851971:LNF851971 LWY851971:LXB851971 MGU851971:MGX851971 MQQ851971:MQT851971 NAM851971:NAP851971 NKI851971:NKL851971 NUE851971:NUH851971 OEA851971:OED851971 ONW851971:ONZ851971 OXS851971:OXV851971 PHO851971:PHR851971 PRK851971:PRN851971 QBG851971:QBJ851971 QLC851971:QLF851971 QUY851971:QVB851971 REU851971:REX851971 ROQ851971:ROT851971 RYM851971:RYP851971 SII851971:SIL851971 SSE851971:SSH851971 TCA851971:TCD851971 TLW851971:TLZ851971 TVS851971:TVV851971 UFO851971:UFR851971 UPK851971:UPN851971 UZG851971:UZJ851971 VJC851971:VJF851971 VSY851971:VTB851971 WCU851971:WCX851971 WMQ851971:WMT851971 WWM851971:WWP851971 AF917507:AI917507 KA917507:KD917507 TW917507:TZ917507 ADS917507:ADV917507 ANO917507:ANR917507 AXK917507:AXN917507 BHG917507:BHJ917507 BRC917507:BRF917507 CAY917507:CBB917507 CKU917507:CKX917507 CUQ917507:CUT917507 DEM917507:DEP917507 DOI917507:DOL917507 DYE917507:DYH917507 EIA917507:EID917507 ERW917507:ERZ917507 FBS917507:FBV917507 FLO917507:FLR917507 FVK917507:FVN917507 GFG917507:GFJ917507 GPC917507:GPF917507 GYY917507:GZB917507 HIU917507:HIX917507 HSQ917507:HST917507 ICM917507:ICP917507 IMI917507:IML917507 IWE917507:IWH917507 JGA917507:JGD917507 JPW917507:JPZ917507 JZS917507:JZV917507 KJO917507:KJR917507 KTK917507:KTN917507 LDG917507:LDJ917507 LNC917507:LNF917507 LWY917507:LXB917507 MGU917507:MGX917507 MQQ917507:MQT917507 NAM917507:NAP917507 NKI917507:NKL917507 NUE917507:NUH917507 OEA917507:OED917507 ONW917507:ONZ917507 OXS917507:OXV917507 PHO917507:PHR917507 PRK917507:PRN917507 QBG917507:QBJ917507 QLC917507:QLF917507 QUY917507:QVB917507 REU917507:REX917507 ROQ917507:ROT917507 RYM917507:RYP917507 SII917507:SIL917507 SSE917507:SSH917507 TCA917507:TCD917507 TLW917507:TLZ917507 TVS917507:TVV917507 UFO917507:UFR917507 UPK917507:UPN917507 UZG917507:UZJ917507 VJC917507:VJF917507 VSY917507:VTB917507 WCU917507:WCX917507 WMQ917507:WMT917507 WWM917507:WWP917507 AF983043:AI983043 KA983043:KD983043 TW983043:TZ983043 ADS983043:ADV983043 ANO983043:ANR983043 AXK983043:AXN983043 BHG983043:BHJ983043 BRC983043:BRF983043 CAY983043:CBB983043 CKU983043:CKX983043 CUQ983043:CUT983043 DEM983043:DEP983043 DOI983043:DOL983043 DYE983043:DYH983043 EIA983043:EID983043 ERW983043:ERZ983043 FBS983043:FBV983043 FLO983043:FLR983043 FVK983043:FVN983043 GFG983043:GFJ983043 GPC983043:GPF983043 GYY983043:GZB983043 HIU983043:HIX983043 HSQ983043:HST983043 ICM983043:ICP983043 IMI983043:IML983043 IWE983043:IWH983043 JGA983043:JGD983043 JPW983043:JPZ983043 JZS983043:JZV983043 KJO983043:KJR983043 KTK983043:KTN983043 LDG983043:LDJ983043 LNC983043:LNF983043 LWY983043:LXB983043 MGU983043:MGX983043 MQQ983043:MQT983043 NAM983043:NAP983043 NKI983043:NKL983043 NUE983043:NUH983043 OEA983043:OED983043 ONW983043:ONZ983043 OXS983043:OXV983043 PHO983043:PHR983043 PRK983043:PRN983043 QBG983043:QBJ983043 QLC983043:QLF983043 QUY983043:QVB983043 REU983043:REX983043 ROQ983043:ROT983043 RYM983043:RYP983043 SII983043:SIL983043 SSE983043:SSH983043 TCA983043:TCD983043 TLW983043:TLZ983043 TVS983043:TVV983043 UFO983043:UFR983043 UPK983043:UPN983043 UZG983043:UZJ983043 VJC983043:VJF983043 VSY983043:VTB983043 WCU983043:WCX983043 WMQ983043:WMT983043 WWM983043:WWP983043" xr:uid="{00000000-0002-0000-1000-000001000000}">
      <formula1>" ,A型特例,A型,B型,B型特例"</formula1>
    </dataValidation>
  </dataValidations>
  <printOptions horizontalCentered="1"/>
  <pageMargins left="0.70866141732283472" right="0.70866141732283472" top="0.74803149606299213" bottom="0.74803149606299213" header="0.31496062992125984" footer="0.31496062992125984"/>
  <pageSetup paperSize="9" scale="85" orientation="portrait" errors="blank"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9"/>
  <sheetViews>
    <sheetView view="pageBreakPreview" zoomScaleNormal="100" zoomScaleSheetLayoutView="100" workbookViewId="0">
      <selection activeCell="A3" sqref="A3:H3"/>
    </sheetView>
  </sheetViews>
  <sheetFormatPr defaultRowHeight="13.5"/>
  <cols>
    <col min="1" max="1" width="4" style="57" customWidth="1"/>
    <col min="2" max="4" width="9" style="57"/>
    <col min="5" max="5" width="14" style="57" customWidth="1"/>
    <col min="6" max="248" width="9" style="57"/>
    <col min="249" max="249" width="4" style="57" customWidth="1"/>
    <col min="250" max="252" width="9" style="57"/>
    <col min="253" max="253" width="14" style="57" customWidth="1"/>
    <col min="254" max="504" width="9" style="57"/>
    <col min="505" max="505" width="4" style="57" customWidth="1"/>
    <col min="506" max="508" width="9" style="57"/>
    <col min="509" max="509" width="14" style="57" customWidth="1"/>
    <col min="510" max="760" width="9" style="57"/>
    <col min="761" max="761" width="4" style="57" customWidth="1"/>
    <col min="762" max="764" width="9" style="57"/>
    <col min="765" max="765" width="14" style="57" customWidth="1"/>
    <col min="766" max="1016" width="9" style="57"/>
    <col min="1017" max="1017" width="4" style="57" customWidth="1"/>
    <col min="1018" max="1020" width="9" style="57"/>
    <col min="1021" max="1021" width="14" style="57" customWidth="1"/>
    <col min="1022" max="1272" width="9" style="57"/>
    <col min="1273" max="1273" width="4" style="57" customWidth="1"/>
    <col min="1274" max="1276" width="9" style="57"/>
    <col min="1277" max="1277" width="14" style="57" customWidth="1"/>
    <col min="1278" max="1528" width="9" style="57"/>
    <col min="1529" max="1529" width="4" style="57" customWidth="1"/>
    <col min="1530" max="1532" width="9" style="57"/>
    <col min="1533" max="1533" width="14" style="57" customWidth="1"/>
    <col min="1534" max="1784" width="9" style="57"/>
    <col min="1785" max="1785" width="4" style="57" customWidth="1"/>
    <col min="1786" max="1788" width="9" style="57"/>
    <col min="1789" max="1789" width="14" style="57" customWidth="1"/>
    <col min="1790" max="2040" width="9" style="57"/>
    <col min="2041" max="2041" width="4" style="57" customWidth="1"/>
    <col min="2042" max="2044" width="9" style="57"/>
    <col min="2045" max="2045" width="14" style="57" customWidth="1"/>
    <col min="2046" max="2296" width="9" style="57"/>
    <col min="2297" max="2297" width="4" style="57" customWidth="1"/>
    <col min="2298" max="2300" width="9" style="57"/>
    <col min="2301" max="2301" width="14" style="57" customWidth="1"/>
    <col min="2302" max="2552" width="9" style="57"/>
    <col min="2553" max="2553" width="4" style="57" customWidth="1"/>
    <col min="2554" max="2556" width="9" style="57"/>
    <col min="2557" max="2557" width="14" style="57" customWidth="1"/>
    <col min="2558" max="2808" width="9" style="57"/>
    <col min="2809" max="2809" width="4" style="57" customWidth="1"/>
    <col min="2810" max="2812" width="9" style="57"/>
    <col min="2813" max="2813" width="14" style="57" customWidth="1"/>
    <col min="2814" max="3064" width="9" style="57"/>
    <col min="3065" max="3065" width="4" style="57" customWidth="1"/>
    <col min="3066" max="3068" width="9" style="57"/>
    <col min="3069" max="3069" width="14" style="57" customWidth="1"/>
    <col min="3070" max="3320" width="9" style="57"/>
    <col min="3321" max="3321" width="4" style="57" customWidth="1"/>
    <col min="3322" max="3324" width="9" style="57"/>
    <col min="3325" max="3325" width="14" style="57" customWidth="1"/>
    <col min="3326" max="3576" width="9" style="57"/>
    <col min="3577" max="3577" width="4" style="57" customWidth="1"/>
    <col min="3578" max="3580" width="9" style="57"/>
    <col min="3581" max="3581" width="14" style="57" customWidth="1"/>
    <col min="3582" max="3832" width="9" style="57"/>
    <col min="3833" max="3833" width="4" style="57" customWidth="1"/>
    <col min="3834" max="3836" width="9" style="57"/>
    <col min="3837" max="3837" width="14" style="57" customWidth="1"/>
    <col min="3838" max="4088" width="9" style="57"/>
    <col min="4089" max="4089" width="4" style="57" customWidth="1"/>
    <col min="4090" max="4092" width="9" style="57"/>
    <col min="4093" max="4093" width="14" style="57" customWidth="1"/>
    <col min="4094" max="4344" width="9" style="57"/>
    <col min="4345" max="4345" width="4" style="57" customWidth="1"/>
    <col min="4346" max="4348" width="9" style="57"/>
    <col min="4349" max="4349" width="14" style="57" customWidth="1"/>
    <col min="4350" max="4600" width="9" style="57"/>
    <col min="4601" max="4601" width="4" style="57" customWidth="1"/>
    <col min="4602" max="4604" width="9" style="57"/>
    <col min="4605" max="4605" width="14" style="57" customWidth="1"/>
    <col min="4606" max="4856" width="9" style="57"/>
    <col min="4857" max="4857" width="4" style="57" customWidth="1"/>
    <col min="4858" max="4860" width="9" style="57"/>
    <col min="4861" max="4861" width="14" style="57" customWidth="1"/>
    <col min="4862" max="5112" width="9" style="57"/>
    <col min="5113" max="5113" width="4" style="57" customWidth="1"/>
    <col min="5114" max="5116" width="9" style="57"/>
    <col min="5117" max="5117" width="14" style="57" customWidth="1"/>
    <col min="5118" max="5368" width="9" style="57"/>
    <col min="5369" max="5369" width="4" style="57" customWidth="1"/>
    <col min="5370" max="5372" width="9" style="57"/>
    <col min="5373" max="5373" width="14" style="57" customWidth="1"/>
    <col min="5374" max="5624" width="9" style="57"/>
    <col min="5625" max="5625" width="4" style="57" customWidth="1"/>
    <col min="5626" max="5628" width="9" style="57"/>
    <col min="5629" max="5629" width="14" style="57" customWidth="1"/>
    <col min="5630" max="5880" width="9" style="57"/>
    <col min="5881" max="5881" width="4" style="57" customWidth="1"/>
    <col min="5882" max="5884" width="9" style="57"/>
    <col min="5885" max="5885" width="14" style="57" customWidth="1"/>
    <col min="5886" max="6136" width="9" style="57"/>
    <col min="6137" max="6137" width="4" style="57" customWidth="1"/>
    <col min="6138" max="6140" width="9" style="57"/>
    <col min="6141" max="6141" width="14" style="57" customWidth="1"/>
    <col min="6142" max="6392" width="9" style="57"/>
    <col min="6393" max="6393" width="4" style="57" customWidth="1"/>
    <col min="6394" max="6396" width="9" style="57"/>
    <col min="6397" max="6397" width="14" style="57" customWidth="1"/>
    <col min="6398" max="6648" width="9" style="57"/>
    <col min="6649" max="6649" width="4" style="57" customWidth="1"/>
    <col min="6650" max="6652" width="9" style="57"/>
    <col min="6653" max="6653" width="14" style="57" customWidth="1"/>
    <col min="6654" max="6904" width="9" style="57"/>
    <col min="6905" max="6905" width="4" style="57" customWidth="1"/>
    <col min="6906" max="6908" width="9" style="57"/>
    <col min="6909" max="6909" width="14" style="57" customWidth="1"/>
    <col min="6910" max="7160" width="9" style="57"/>
    <col min="7161" max="7161" width="4" style="57" customWidth="1"/>
    <col min="7162" max="7164" width="9" style="57"/>
    <col min="7165" max="7165" width="14" style="57" customWidth="1"/>
    <col min="7166" max="7416" width="9" style="57"/>
    <col min="7417" max="7417" width="4" style="57" customWidth="1"/>
    <col min="7418" max="7420" width="9" style="57"/>
    <col min="7421" max="7421" width="14" style="57" customWidth="1"/>
    <col min="7422" max="7672" width="9" style="57"/>
    <col min="7673" max="7673" width="4" style="57" customWidth="1"/>
    <col min="7674" max="7676" width="9" style="57"/>
    <col min="7677" max="7677" width="14" style="57" customWidth="1"/>
    <col min="7678" max="7928" width="9" style="57"/>
    <col min="7929" max="7929" width="4" style="57" customWidth="1"/>
    <col min="7930" max="7932" width="9" style="57"/>
    <col min="7933" max="7933" width="14" style="57" customWidth="1"/>
    <col min="7934" max="8184" width="9" style="57"/>
    <col min="8185" max="8185" width="4" style="57" customWidth="1"/>
    <col min="8186" max="8188" width="9" style="57"/>
    <col min="8189" max="8189" width="14" style="57" customWidth="1"/>
    <col min="8190" max="8440" width="9" style="57"/>
    <col min="8441" max="8441" width="4" style="57" customWidth="1"/>
    <col min="8442" max="8444" width="9" style="57"/>
    <col min="8445" max="8445" width="14" style="57" customWidth="1"/>
    <col min="8446" max="8696" width="9" style="57"/>
    <col min="8697" max="8697" width="4" style="57" customWidth="1"/>
    <col min="8698" max="8700" width="9" style="57"/>
    <col min="8701" max="8701" width="14" style="57" customWidth="1"/>
    <col min="8702" max="8952" width="9" style="57"/>
    <col min="8953" max="8953" width="4" style="57" customWidth="1"/>
    <col min="8954" max="8956" width="9" style="57"/>
    <col min="8957" max="8957" width="14" style="57" customWidth="1"/>
    <col min="8958" max="9208" width="9" style="57"/>
    <col min="9209" max="9209" width="4" style="57" customWidth="1"/>
    <col min="9210" max="9212" width="9" style="57"/>
    <col min="9213" max="9213" width="14" style="57" customWidth="1"/>
    <col min="9214" max="9464" width="9" style="57"/>
    <col min="9465" max="9465" width="4" style="57" customWidth="1"/>
    <col min="9466" max="9468" width="9" style="57"/>
    <col min="9469" max="9469" width="14" style="57" customWidth="1"/>
    <col min="9470" max="9720" width="9" style="57"/>
    <col min="9721" max="9721" width="4" style="57" customWidth="1"/>
    <col min="9722" max="9724" width="9" style="57"/>
    <col min="9725" max="9725" width="14" style="57" customWidth="1"/>
    <col min="9726" max="9976" width="9" style="57"/>
    <col min="9977" max="9977" width="4" style="57" customWidth="1"/>
    <col min="9978" max="9980" width="9" style="57"/>
    <col min="9981" max="9981" width="14" style="57" customWidth="1"/>
    <col min="9982" max="10232" width="9" style="57"/>
    <col min="10233" max="10233" width="4" style="57" customWidth="1"/>
    <col min="10234" max="10236" width="9" style="57"/>
    <col min="10237" max="10237" width="14" style="57" customWidth="1"/>
    <col min="10238" max="10488" width="9" style="57"/>
    <col min="10489" max="10489" width="4" style="57" customWidth="1"/>
    <col min="10490" max="10492" width="9" style="57"/>
    <col min="10493" max="10493" width="14" style="57" customWidth="1"/>
    <col min="10494" max="10744" width="9" style="57"/>
    <col min="10745" max="10745" width="4" style="57" customWidth="1"/>
    <col min="10746" max="10748" width="9" style="57"/>
    <col min="10749" max="10749" width="14" style="57" customWidth="1"/>
    <col min="10750" max="11000" width="9" style="57"/>
    <col min="11001" max="11001" width="4" style="57" customWidth="1"/>
    <col min="11002" max="11004" width="9" style="57"/>
    <col min="11005" max="11005" width="14" style="57" customWidth="1"/>
    <col min="11006" max="11256" width="9" style="57"/>
    <col min="11257" max="11257" width="4" style="57" customWidth="1"/>
    <col min="11258" max="11260" width="9" style="57"/>
    <col min="11261" max="11261" width="14" style="57" customWidth="1"/>
    <col min="11262" max="11512" width="9" style="57"/>
    <col min="11513" max="11513" width="4" style="57" customWidth="1"/>
    <col min="11514" max="11516" width="9" style="57"/>
    <col min="11517" max="11517" width="14" style="57" customWidth="1"/>
    <col min="11518" max="11768" width="9" style="57"/>
    <col min="11769" max="11769" width="4" style="57" customWidth="1"/>
    <col min="11770" max="11772" width="9" style="57"/>
    <col min="11773" max="11773" width="14" style="57" customWidth="1"/>
    <col min="11774" max="12024" width="9" style="57"/>
    <col min="12025" max="12025" width="4" style="57" customWidth="1"/>
    <col min="12026" max="12028" width="9" style="57"/>
    <col min="12029" max="12029" width="14" style="57" customWidth="1"/>
    <col min="12030" max="12280" width="9" style="57"/>
    <col min="12281" max="12281" width="4" style="57" customWidth="1"/>
    <col min="12282" max="12284" width="9" style="57"/>
    <col min="12285" max="12285" width="14" style="57" customWidth="1"/>
    <col min="12286" max="12536" width="9" style="57"/>
    <col min="12537" max="12537" width="4" style="57" customWidth="1"/>
    <col min="12538" max="12540" width="9" style="57"/>
    <col min="12541" max="12541" width="14" style="57" customWidth="1"/>
    <col min="12542" max="12792" width="9" style="57"/>
    <col min="12793" max="12793" width="4" style="57" customWidth="1"/>
    <col min="12794" max="12796" width="9" style="57"/>
    <col min="12797" max="12797" width="14" style="57" customWidth="1"/>
    <col min="12798" max="13048" width="9" style="57"/>
    <col min="13049" max="13049" width="4" style="57" customWidth="1"/>
    <col min="13050" max="13052" width="9" style="57"/>
    <col min="13053" max="13053" width="14" style="57" customWidth="1"/>
    <col min="13054" max="13304" width="9" style="57"/>
    <col min="13305" max="13305" width="4" style="57" customWidth="1"/>
    <col min="13306" max="13308" width="9" style="57"/>
    <col min="13309" max="13309" width="14" style="57" customWidth="1"/>
    <col min="13310" max="13560" width="9" style="57"/>
    <col min="13561" max="13561" width="4" style="57" customWidth="1"/>
    <col min="13562" max="13564" width="9" style="57"/>
    <col min="13565" max="13565" width="14" style="57" customWidth="1"/>
    <col min="13566" max="13816" width="9" style="57"/>
    <col min="13817" max="13817" width="4" style="57" customWidth="1"/>
    <col min="13818" max="13820" width="9" style="57"/>
    <col min="13821" max="13821" width="14" style="57" customWidth="1"/>
    <col min="13822" max="14072" width="9" style="57"/>
    <col min="14073" max="14073" width="4" style="57" customWidth="1"/>
    <col min="14074" max="14076" width="9" style="57"/>
    <col min="14077" max="14077" width="14" style="57" customWidth="1"/>
    <col min="14078" max="14328" width="9" style="57"/>
    <col min="14329" max="14329" width="4" style="57" customWidth="1"/>
    <col min="14330" max="14332" width="9" style="57"/>
    <col min="14333" max="14333" width="14" style="57" customWidth="1"/>
    <col min="14334" max="14584" width="9" style="57"/>
    <col min="14585" max="14585" width="4" style="57" customWidth="1"/>
    <col min="14586" max="14588" width="9" style="57"/>
    <col min="14589" max="14589" width="14" style="57" customWidth="1"/>
    <col min="14590" max="14840" width="9" style="57"/>
    <col min="14841" max="14841" width="4" style="57" customWidth="1"/>
    <col min="14842" max="14844" width="9" style="57"/>
    <col min="14845" max="14845" width="14" style="57" customWidth="1"/>
    <col min="14846" max="15096" width="9" style="57"/>
    <col min="15097" max="15097" width="4" style="57" customWidth="1"/>
    <col min="15098" max="15100" width="9" style="57"/>
    <col min="15101" max="15101" width="14" style="57" customWidth="1"/>
    <col min="15102" max="15352" width="9" style="57"/>
    <col min="15353" max="15353" width="4" style="57" customWidth="1"/>
    <col min="15354" max="15356" width="9" style="57"/>
    <col min="15357" max="15357" width="14" style="57" customWidth="1"/>
    <col min="15358" max="15608" width="9" style="57"/>
    <col min="15609" max="15609" width="4" style="57" customWidth="1"/>
    <col min="15610" max="15612" width="9" style="57"/>
    <col min="15613" max="15613" width="14" style="57" customWidth="1"/>
    <col min="15614" max="15864" width="9" style="57"/>
    <col min="15865" max="15865" width="4" style="57" customWidth="1"/>
    <col min="15866" max="15868" width="9" style="57"/>
    <col min="15869" max="15869" width="14" style="57" customWidth="1"/>
    <col min="15870" max="16120" width="9" style="57"/>
    <col min="16121" max="16121" width="4" style="57" customWidth="1"/>
    <col min="16122" max="16124" width="9" style="57"/>
    <col min="16125" max="16125" width="14" style="57" customWidth="1"/>
    <col min="16126" max="16384" width="9" style="57"/>
  </cols>
  <sheetData>
    <row r="1" spans="1:9" ht="15.95" customHeight="1">
      <c r="A1" s="57" t="s">
        <v>477</v>
      </c>
    </row>
    <row r="2" spans="1:9" ht="15.95" customHeight="1"/>
    <row r="3" spans="1:9" ht="15.95" customHeight="1">
      <c r="A3" s="988" t="s">
        <v>480</v>
      </c>
      <c r="B3" s="988"/>
      <c r="C3" s="988"/>
      <c r="D3" s="988"/>
      <c r="E3" s="988"/>
      <c r="F3" s="988"/>
      <c r="G3" s="988"/>
      <c r="H3" s="988"/>
      <c r="I3" s="208"/>
    </row>
    <row r="4" spans="1:9" ht="15.95" customHeight="1">
      <c r="B4" s="57" t="s">
        <v>116</v>
      </c>
    </row>
    <row r="5" spans="1:9" ht="50.25" customHeight="1">
      <c r="B5" s="987" t="s">
        <v>478</v>
      </c>
      <c r="C5" s="987"/>
      <c r="D5" s="987"/>
      <c r="E5" s="987"/>
      <c r="F5" s="987"/>
      <c r="G5" s="987"/>
      <c r="H5" s="987"/>
    </row>
    <row r="6" spans="1:9" ht="18.75" customHeight="1">
      <c r="B6" s="356"/>
      <c r="C6" s="356"/>
      <c r="D6" s="356"/>
      <c r="E6" s="356"/>
      <c r="F6" s="356"/>
      <c r="G6" s="356"/>
      <c r="H6" s="356"/>
    </row>
    <row r="7" spans="1:9" ht="15.95" customHeight="1">
      <c r="B7" s="72" t="s">
        <v>117</v>
      </c>
    </row>
    <row r="8" spans="1:9" ht="8.25" customHeight="1">
      <c r="B8" s="57" t="s">
        <v>118</v>
      </c>
    </row>
    <row r="9" spans="1:9" ht="40.5" customHeight="1">
      <c r="B9" s="987" t="s">
        <v>479</v>
      </c>
      <c r="C9" s="987"/>
      <c r="D9" s="987"/>
      <c r="E9" s="987"/>
      <c r="F9" s="987"/>
      <c r="G9" s="987"/>
      <c r="H9" s="987"/>
    </row>
    <row r="10" spans="1:9" ht="15.95" customHeight="1"/>
    <row r="11" spans="1:9" ht="15.95" customHeight="1">
      <c r="B11" s="72" t="s">
        <v>119</v>
      </c>
    </row>
    <row r="12" spans="1:9" ht="8.25" customHeight="1">
      <c r="B12" s="57" t="s">
        <v>118</v>
      </c>
    </row>
    <row r="13" spans="1:9" ht="56.25" customHeight="1">
      <c r="B13" s="987" t="s">
        <v>481</v>
      </c>
      <c r="C13" s="987"/>
      <c r="D13" s="987"/>
      <c r="E13" s="987"/>
      <c r="F13" s="987"/>
      <c r="G13" s="987"/>
      <c r="H13" s="987"/>
    </row>
    <row r="14" spans="1:9" ht="16.5" customHeight="1">
      <c r="B14" s="71"/>
      <c r="C14" s="71"/>
      <c r="D14" s="71"/>
      <c r="E14" s="71"/>
      <c r="F14" s="71"/>
      <c r="G14" s="71"/>
      <c r="H14" s="71"/>
    </row>
    <row r="15" spans="1:9" ht="15.95" customHeight="1">
      <c r="B15" s="57" t="s">
        <v>212</v>
      </c>
    </row>
    <row r="16" spans="1:9" ht="10.5" customHeight="1"/>
    <row r="17" spans="2:2" ht="15.95" customHeight="1">
      <c r="B17" s="57" t="s">
        <v>482</v>
      </c>
    </row>
    <row r="18" spans="2:2" ht="15.95" customHeight="1">
      <c r="B18" s="57" t="s">
        <v>344</v>
      </c>
    </row>
    <row r="19" spans="2:2" ht="15.95" customHeight="1"/>
    <row r="20" spans="2:2" ht="15.95" customHeight="1">
      <c r="B20" s="57" t="s">
        <v>211</v>
      </c>
    </row>
    <row r="21" spans="2:2" ht="15.95" customHeight="1">
      <c r="B21" s="57" t="s">
        <v>120</v>
      </c>
    </row>
    <row r="22" spans="2:2" ht="15.95" customHeight="1">
      <c r="B22" s="57" t="s">
        <v>483</v>
      </c>
    </row>
    <row r="23" spans="2:2" ht="15.95" customHeight="1">
      <c r="B23" s="57" t="s">
        <v>121</v>
      </c>
    </row>
    <row r="24" spans="2:2" ht="15.95" customHeight="1">
      <c r="B24" s="57" t="s">
        <v>122</v>
      </c>
    </row>
    <row r="25" spans="2:2" ht="15.95" customHeight="1">
      <c r="B25" s="57" t="s">
        <v>123</v>
      </c>
    </row>
    <row r="26" spans="2:2" ht="15.95" customHeight="1">
      <c r="B26" s="57" t="s">
        <v>124</v>
      </c>
    </row>
    <row r="27" spans="2:2" ht="15.95" customHeight="1">
      <c r="B27" s="57" t="s">
        <v>125</v>
      </c>
    </row>
    <row r="28" spans="2:2" ht="15.95" customHeight="1">
      <c r="B28" s="57" t="s">
        <v>126</v>
      </c>
    </row>
    <row r="29" spans="2:2" ht="15.95" customHeight="1">
      <c r="B29" s="57" t="s">
        <v>127</v>
      </c>
    </row>
    <row r="30" spans="2:2" ht="15.95" customHeight="1">
      <c r="B30" s="57" t="s">
        <v>128</v>
      </c>
    </row>
    <row r="31" spans="2:2" ht="15.95" customHeight="1">
      <c r="B31" s="57" t="s">
        <v>129</v>
      </c>
    </row>
    <row r="32" spans="2:2" ht="15.95" customHeight="1"/>
    <row r="33" spans="2:8" ht="15.95" customHeight="1">
      <c r="B33" s="72" t="s">
        <v>130</v>
      </c>
    </row>
    <row r="34" spans="2:8" ht="15.95" customHeight="1"/>
    <row r="35" spans="2:8" ht="75.75" customHeight="1">
      <c r="B35" s="987" t="s">
        <v>484</v>
      </c>
      <c r="C35" s="987"/>
      <c r="D35" s="987"/>
      <c r="E35" s="987"/>
      <c r="F35" s="987"/>
      <c r="G35" s="987"/>
      <c r="H35" s="987"/>
    </row>
    <row r="36" spans="2:8" ht="13.5" customHeight="1">
      <c r="B36" s="355"/>
      <c r="C36" s="355" t="s">
        <v>485</v>
      </c>
      <c r="D36" s="355"/>
      <c r="E36" s="355"/>
      <c r="F36" s="355"/>
      <c r="G36" s="355"/>
      <c r="H36" s="355"/>
    </row>
    <row r="37" spans="2:8" ht="15.95" customHeight="1">
      <c r="B37" s="57" t="s">
        <v>211</v>
      </c>
    </row>
    <row r="38" spans="2:8" ht="15.95" customHeight="1">
      <c r="B38" s="57" t="s">
        <v>131</v>
      </c>
    </row>
    <row r="39" spans="2:8" ht="15.95" customHeight="1">
      <c r="B39" s="57" t="s">
        <v>132</v>
      </c>
    </row>
    <row r="40" spans="2:8" ht="15.95" customHeight="1">
      <c r="B40" s="57" t="s">
        <v>133</v>
      </c>
    </row>
    <row r="41" spans="2:8" ht="15.95" customHeight="1">
      <c r="B41" s="57" t="s">
        <v>134</v>
      </c>
    </row>
    <row r="42" spans="2:8" ht="15.95" customHeight="1"/>
    <row r="43" spans="2:8" ht="15.95" customHeight="1">
      <c r="B43" s="57" t="s">
        <v>135</v>
      </c>
    </row>
    <row r="44" spans="2:8" ht="15.95" customHeight="1">
      <c r="B44" s="57" t="s">
        <v>136</v>
      </c>
    </row>
    <row r="45" spans="2:8" ht="15.95" customHeight="1">
      <c r="B45" s="57" t="s">
        <v>137</v>
      </c>
    </row>
    <row r="46" spans="2:8" ht="15.95" customHeight="1">
      <c r="B46" s="57" t="s">
        <v>138</v>
      </c>
    </row>
    <row r="47" spans="2:8" ht="15.95" customHeight="1"/>
    <row r="48" spans="2:8" ht="15.95" customHeight="1">
      <c r="B48" s="57" t="s">
        <v>139</v>
      </c>
    </row>
    <row r="49" spans="2:8" ht="15.95" customHeight="1">
      <c r="B49" s="57" t="s">
        <v>140</v>
      </c>
    </row>
    <row r="50" spans="2:8" ht="15.95" customHeight="1">
      <c r="B50" s="57" t="s">
        <v>141</v>
      </c>
    </row>
    <row r="51" spans="2:8" ht="15.95" customHeight="1">
      <c r="B51" s="57" t="s">
        <v>142</v>
      </c>
    </row>
    <row r="52" spans="2:8" ht="15.95" customHeight="1"/>
    <row r="53" spans="2:8" ht="15.95" customHeight="1">
      <c r="B53" s="987" t="s">
        <v>143</v>
      </c>
      <c r="C53" s="987"/>
      <c r="D53" s="987"/>
      <c r="E53" s="987"/>
      <c r="F53" s="987"/>
      <c r="G53" s="987"/>
      <c r="H53" s="987"/>
    </row>
    <row r="54" spans="2:8" ht="15.95" customHeight="1">
      <c r="B54" s="987"/>
      <c r="C54" s="987"/>
      <c r="D54" s="987"/>
      <c r="E54" s="987"/>
      <c r="F54" s="987"/>
      <c r="G54" s="987"/>
      <c r="H54" s="987"/>
    </row>
    <row r="55" spans="2:8" ht="15.95" customHeight="1"/>
    <row r="56" spans="2:8" ht="15.95" customHeight="1"/>
    <row r="57" spans="2:8" ht="15.95" customHeight="1"/>
    <row r="58" spans="2:8" ht="15.95" customHeight="1"/>
    <row r="59" spans="2:8" ht="15.95" customHeight="1"/>
    <row r="60" spans="2:8" ht="15.95" customHeight="1"/>
    <row r="61" spans="2:8" ht="15.95" customHeight="1"/>
    <row r="62" spans="2:8" ht="15.95" customHeight="1"/>
    <row r="63" spans="2:8" ht="15.95" customHeight="1"/>
    <row r="64" spans="2:8" ht="15.95" customHeight="1"/>
    <row r="65" ht="15.95" customHeight="1"/>
    <row r="66" ht="15.95" customHeight="1"/>
    <row r="67" ht="15.95" customHeight="1"/>
    <row r="68" ht="15.95" customHeight="1"/>
    <row r="69" ht="15.95" customHeight="1"/>
    <row r="70" ht="15.95" customHeight="1"/>
    <row r="71" ht="15.95" customHeight="1"/>
    <row r="72" ht="15.95"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6">
    <mergeCell ref="B53:H54"/>
    <mergeCell ref="A3:H3"/>
    <mergeCell ref="B5:H5"/>
    <mergeCell ref="B9:H9"/>
    <mergeCell ref="B13:H13"/>
    <mergeCell ref="B35:H35"/>
  </mergeCells>
  <phoneticPr fontId="2"/>
  <printOptions horizontalCentered="1"/>
  <pageMargins left="0.23622047244094491" right="0.23622047244094491" top="0.74803149606299213" bottom="0.74803149606299213" header="0.31496062992125984" footer="0.31496062992125984"/>
  <pageSetup paperSize="9" scale="110" fitToHeight="0" orientation="portrait" r:id="rId1"/>
  <rowBreaks count="1" manualBreakCount="1">
    <brk id="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I112"/>
  <sheetViews>
    <sheetView view="pageBreakPreview" zoomScale="85" zoomScaleNormal="100" zoomScaleSheetLayoutView="85" workbookViewId="0">
      <selection activeCell="C2" sqref="C2:H2"/>
    </sheetView>
  </sheetViews>
  <sheetFormatPr defaultRowHeight="13.5"/>
  <cols>
    <col min="1" max="1" width="4" style="55" customWidth="1"/>
    <col min="2" max="4" width="9" style="55"/>
    <col min="5" max="5" width="14" style="55" customWidth="1"/>
    <col min="6" max="9" width="9" style="55"/>
  </cols>
  <sheetData>
    <row r="1" spans="1:9">
      <c r="A1" s="55" t="s">
        <v>144</v>
      </c>
    </row>
    <row r="2" spans="1:9" ht="14.25">
      <c r="C2" s="1003" t="s">
        <v>145</v>
      </c>
      <c r="D2" s="1003"/>
      <c r="E2" s="1003"/>
      <c r="F2" s="1003"/>
      <c r="G2" s="1003"/>
      <c r="H2" s="1003"/>
    </row>
    <row r="3" spans="1:9" ht="14.25" thickBot="1">
      <c r="I3" s="57"/>
    </row>
    <row r="4" spans="1:9">
      <c r="B4" s="1004" t="s">
        <v>146</v>
      </c>
      <c r="C4" s="1006" t="s">
        <v>147</v>
      </c>
      <c r="D4" s="1007"/>
      <c r="E4" s="1006" t="s">
        <v>148</v>
      </c>
      <c r="F4" s="1010"/>
      <c r="G4" s="1010"/>
      <c r="H4" s="1010"/>
      <c r="I4" s="1007"/>
    </row>
    <row r="5" spans="1:9" ht="14.25" thickBot="1">
      <c r="B5" s="1005"/>
      <c r="C5" s="1008"/>
      <c r="D5" s="1009"/>
      <c r="E5" s="1008"/>
      <c r="F5" s="1011"/>
      <c r="G5" s="1011"/>
      <c r="H5" s="1011"/>
      <c r="I5" s="1009"/>
    </row>
    <row r="6" spans="1:9">
      <c r="B6" s="220"/>
      <c r="C6" s="221"/>
      <c r="D6" s="222"/>
      <c r="E6" s="221"/>
      <c r="F6" s="221"/>
      <c r="G6" s="221"/>
      <c r="H6" s="221"/>
      <c r="I6" s="222"/>
    </row>
    <row r="7" spans="1:9">
      <c r="B7" s="1002" t="s">
        <v>149</v>
      </c>
      <c r="C7" s="991" t="s">
        <v>150</v>
      </c>
      <c r="D7" s="992"/>
      <c r="E7" s="993" t="s">
        <v>192</v>
      </c>
      <c r="F7" s="987"/>
      <c r="G7" s="987"/>
      <c r="H7" s="987"/>
      <c r="I7" s="994"/>
    </row>
    <row r="8" spans="1:9">
      <c r="B8" s="1002"/>
      <c r="C8" s="57"/>
      <c r="D8" s="58"/>
      <c r="E8" s="993"/>
      <c r="F8" s="987"/>
      <c r="G8" s="987"/>
      <c r="H8" s="987"/>
      <c r="I8" s="994"/>
    </row>
    <row r="9" spans="1:9">
      <c r="B9" s="1002"/>
      <c r="C9" s="57"/>
      <c r="D9" s="58"/>
      <c r="E9" s="57"/>
      <c r="F9" s="57"/>
      <c r="G9" s="57"/>
      <c r="H9" s="57"/>
      <c r="I9" s="58"/>
    </row>
    <row r="10" spans="1:9">
      <c r="B10" s="1002"/>
      <c r="C10" s="991" t="s">
        <v>151</v>
      </c>
      <c r="D10" s="992"/>
      <c r="E10" s="57"/>
      <c r="F10" s="57"/>
      <c r="G10" s="57"/>
      <c r="H10" s="57"/>
      <c r="I10" s="58"/>
    </row>
    <row r="11" spans="1:9">
      <c r="B11" s="56"/>
      <c r="C11" s="995" t="s">
        <v>152</v>
      </c>
      <c r="D11" s="996"/>
      <c r="E11" s="59" t="s">
        <v>153</v>
      </c>
      <c r="F11" s="59"/>
      <c r="G11" s="59"/>
      <c r="H11" s="59"/>
      <c r="I11" s="61"/>
    </row>
    <row r="12" spans="1:9">
      <c r="B12" s="56"/>
      <c r="C12" s="995" t="s">
        <v>154</v>
      </c>
      <c r="D12" s="996"/>
      <c r="E12" s="59" t="s">
        <v>155</v>
      </c>
      <c r="F12" s="59"/>
      <c r="G12" s="59"/>
      <c r="H12" s="59"/>
      <c r="I12" s="61"/>
    </row>
    <row r="13" spans="1:9">
      <c r="B13" s="56"/>
      <c r="C13" s="991" t="s">
        <v>156</v>
      </c>
      <c r="D13" s="992"/>
      <c r="E13" s="59" t="s">
        <v>193</v>
      </c>
      <c r="F13" s="59"/>
      <c r="G13" s="59"/>
      <c r="H13" s="59"/>
      <c r="I13" s="61"/>
    </row>
    <row r="14" spans="1:9">
      <c r="B14" s="56"/>
      <c r="C14" s="991" t="s">
        <v>157</v>
      </c>
      <c r="D14" s="992"/>
      <c r="E14" s="60" t="s">
        <v>194</v>
      </c>
      <c r="F14" s="59"/>
      <c r="G14" s="59"/>
      <c r="H14" s="59"/>
      <c r="I14" s="61"/>
    </row>
    <row r="15" spans="1:9">
      <c r="B15" s="56"/>
      <c r="C15" s="991" t="s">
        <v>158</v>
      </c>
      <c r="D15" s="992"/>
      <c r="E15" s="993" t="s">
        <v>195</v>
      </c>
      <c r="F15" s="987"/>
      <c r="G15" s="987"/>
      <c r="H15" s="987"/>
      <c r="I15" s="994"/>
    </row>
    <row r="16" spans="1:9">
      <c r="B16" s="56"/>
      <c r="C16" s="59"/>
      <c r="D16" s="61"/>
      <c r="E16" s="993"/>
      <c r="F16" s="987"/>
      <c r="G16" s="987"/>
      <c r="H16" s="987"/>
      <c r="I16" s="994"/>
    </row>
    <row r="17" spans="2:9" ht="14.25" thickBot="1">
      <c r="B17" s="64"/>
      <c r="C17" s="223"/>
      <c r="D17" s="224"/>
      <c r="E17" s="211"/>
      <c r="F17" s="211"/>
      <c r="G17" s="211"/>
      <c r="H17" s="211"/>
      <c r="I17" s="212"/>
    </row>
    <row r="18" spans="2:9">
      <c r="B18" s="56"/>
      <c r="C18" s="59"/>
      <c r="D18" s="61"/>
      <c r="E18" s="209"/>
      <c r="F18" s="209"/>
      <c r="G18" s="209"/>
      <c r="H18" s="209"/>
      <c r="I18" s="210"/>
    </row>
    <row r="19" spans="2:9">
      <c r="B19" s="1002" t="s">
        <v>159</v>
      </c>
      <c r="C19" s="991" t="s">
        <v>160</v>
      </c>
      <c r="D19" s="992"/>
      <c r="E19" s="57"/>
      <c r="F19" s="57"/>
      <c r="G19" s="57"/>
      <c r="H19" s="57"/>
      <c r="I19" s="58"/>
    </row>
    <row r="20" spans="2:9">
      <c r="B20" s="1002"/>
      <c r="C20" s="995" t="s">
        <v>196</v>
      </c>
      <c r="D20" s="996"/>
      <c r="E20" s="57"/>
      <c r="F20" s="57"/>
      <c r="G20" s="57"/>
      <c r="H20" s="57"/>
      <c r="I20" s="58"/>
    </row>
    <row r="21" spans="2:9">
      <c r="B21" s="1002"/>
      <c r="C21" s="995" t="s">
        <v>161</v>
      </c>
      <c r="D21" s="996"/>
      <c r="E21" s="59" t="s">
        <v>162</v>
      </c>
      <c r="F21" s="57"/>
      <c r="G21" s="57"/>
      <c r="H21" s="57"/>
      <c r="I21" s="58"/>
    </row>
    <row r="22" spans="2:9">
      <c r="B22" s="1002"/>
      <c r="C22" s="995" t="s">
        <v>163</v>
      </c>
      <c r="D22" s="996"/>
      <c r="E22" s="59" t="s">
        <v>164</v>
      </c>
      <c r="F22" s="57"/>
      <c r="G22" s="57"/>
      <c r="H22" s="57"/>
      <c r="I22" s="58"/>
    </row>
    <row r="23" spans="2:9">
      <c r="B23" s="56"/>
      <c r="C23" s="995" t="s">
        <v>165</v>
      </c>
      <c r="D23" s="996"/>
      <c r="E23" s="59" t="s">
        <v>166</v>
      </c>
      <c r="F23" s="57"/>
      <c r="G23" s="57"/>
      <c r="H23" s="57"/>
      <c r="I23" s="58"/>
    </row>
    <row r="24" spans="2:9">
      <c r="B24" s="56"/>
      <c r="C24" s="995" t="s">
        <v>167</v>
      </c>
      <c r="D24" s="996"/>
      <c r="E24" s="993" t="s">
        <v>197</v>
      </c>
      <c r="F24" s="987"/>
      <c r="G24" s="987"/>
      <c r="H24" s="987"/>
      <c r="I24" s="994"/>
    </row>
    <row r="25" spans="2:9">
      <c r="B25" s="56"/>
      <c r="C25" s="57"/>
      <c r="D25" s="58"/>
      <c r="E25" s="993"/>
      <c r="F25" s="987"/>
      <c r="G25" s="987"/>
      <c r="H25" s="987"/>
      <c r="I25" s="994"/>
    </row>
    <row r="26" spans="2:9">
      <c r="B26" s="56"/>
      <c r="C26" s="57"/>
      <c r="D26" s="58"/>
      <c r="E26" s="57"/>
      <c r="F26" s="57"/>
      <c r="G26" s="57"/>
      <c r="H26" s="57"/>
      <c r="I26" s="58"/>
    </row>
    <row r="27" spans="2:9">
      <c r="B27" s="56"/>
      <c r="C27" s="991" t="s">
        <v>168</v>
      </c>
      <c r="D27" s="992"/>
      <c r="E27" s="57"/>
      <c r="F27" s="57"/>
      <c r="G27" s="57"/>
      <c r="H27" s="57"/>
      <c r="I27" s="58"/>
    </row>
    <row r="28" spans="2:9">
      <c r="B28" s="56"/>
      <c r="C28" s="995" t="s">
        <v>169</v>
      </c>
      <c r="D28" s="996"/>
      <c r="E28" s="57" t="s">
        <v>170</v>
      </c>
      <c r="F28" s="57"/>
      <c r="G28" s="57"/>
      <c r="H28" s="57"/>
      <c r="I28" s="58"/>
    </row>
    <row r="29" spans="2:9">
      <c r="B29" s="56"/>
      <c r="C29" s="997" t="s">
        <v>171</v>
      </c>
      <c r="D29" s="998"/>
      <c r="E29" s="993" t="s">
        <v>198</v>
      </c>
      <c r="F29" s="987"/>
      <c r="G29" s="987"/>
      <c r="H29" s="987"/>
      <c r="I29" s="994"/>
    </row>
    <row r="30" spans="2:9">
      <c r="B30" s="56"/>
      <c r="C30" s="57"/>
      <c r="D30" s="58"/>
      <c r="E30" s="993"/>
      <c r="F30" s="987"/>
      <c r="G30" s="987"/>
      <c r="H30" s="987"/>
      <c r="I30" s="994"/>
    </row>
    <row r="31" spans="2:9">
      <c r="B31" s="56"/>
      <c r="C31" s="57"/>
      <c r="D31" s="58"/>
      <c r="E31" s="993"/>
      <c r="F31" s="987"/>
      <c r="G31" s="987"/>
      <c r="H31" s="987"/>
      <c r="I31" s="994"/>
    </row>
    <row r="32" spans="2:9">
      <c r="B32" s="56"/>
      <c r="C32" s="995" t="s">
        <v>172</v>
      </c>
      <c r="D32" s="996"/>
      <c r="E32" s="62" t="s">
        <v>173</v>
      </c>
      <c r="F32" s="63"/>
      <c r="G32" s="63"/>
      <c r="H32" s="63"/>
      <c r="I32" s="70"/>
    </row>
    <row r="33" spans="2:9">
      <c r="B33" s="56"/>
      <c r="C33" s="57"/>
      <c r="D33" s="58"/>
      <c r="E33" s="57"/>
      <c r="F33" s="57"/>
      <c r="G33" s="57"/>
      <c r="H33" s="57"/>
      <c r="I33" s="58"/>
    </row>
    <row r="34" spans="2:9">
      <c r="B34" s="56"/>
      <c r="C34" s="991" t="s">
        <v>174</v>
      </c>
      <c r="D34" s="992"/>
      <c r="E34" s="57"/>
      <c r="F34" s="57"/>
      <c r="G34" s="57"/>
      <c r="H34" s="57"/>
      <c r="I34" s="58"/>
    </row>
    <row r="35" spans="2:9">
      <c r="B35" s="56"/>
      <c r="C35" s="997" t="s">
        <v>175</v>
      </c>
      <c r="D35" s="998"/>
      <c r="E35" s="993" t="s">
        <v>199</v>
      </c>
      <c r="F35" s="987"/>
      <c r="G35" s="987"/>
      <c r="H35" s="987"/>
      <c r="I35" s="994"/>
    </row>
    <row r="36" spans="2:9">
      <c r="B36" s="56"/>
      <c r="C36" s="57"/>
      <c r="D36" s="58"/>
      <c r="E36" s="993"/>
      <c r="F36" s="987"/>
      <c r="G36" s="987"/>
      <c r="H36" s="987"/>
      <c r="I36" s="994"/>
    </row>
    <row r="37" spans="2:9">
      <c r="B37" s="56"/>
      <c r="C37" s="997" t="s">
        <v>176</v>
      </c>
      <c r="D37" s="998"/>
      <c r="E37" s="993" t="s">
        <v>200</v>
      </c>
      <c r="F37" s="987"/>
      <c r="G37" s="987"/>
      <c r="H37" s="987"/>
      <c r="I37" s="994"/>
    </row>
    <row r="38" spans="2:9">
      <c r="B38" s="56"/>
      <c r="C38" s="57"/>
      <c r="D38" s="58"/>
      <c r="E38" s="993"/>
      <c r="F38" s="987"/>
      <c r="G38" s="987"/>
      <c r="H38" s="987"/>
      <c r="I38" s="994"/>
    </row>
    <row r="39" spans="2:9">
      <c r="B39" s="56"/>
      <c r="C39" s="997" t="s">
        <v>177</v>
      </c>
      <c r="D39" s="998"/>
      <c r="E39" s="993" t="s">
        <v>201</v>
      </c>
      <c r="F39" s="987"/>
      <c r="G39" s="987"/>
      <c r="H39" s="987"/>
      <c r="I39" s="994"/>
    </row>
    <row r="40" spans="2:9">
      <c r="B40" s="56"/>
      <c r="C40" s="57"/>
      <c r="D40" s="58"/>
      <c r="E40" s="993"/>
      <c r="F40" s="987"/>
      <c r="G40" s="987"/>
      <c r="H40" s="987"/>
      <c r="I40" s="994"/>
    </row>
    <row r="41" spans="2:9">
      <c r="B41" s="56"/>
      <c r="C41" s="57"/>
      <c r="D41" s="58"/>
      <c r="E41" s="67"/>
      <c r="F41" s="57"/>
      <c r="G41" s="57"/>
      <c r="H41" s="57"/>
      <c r="I41" s="58"/>
    </row>
    <row r="42" spans="2:9">
      <c r="B42" s="56"/>
      <c r="C42" s="997" t="s">
        <v>178</v>
      </c>
      <c r="D42" s="998"/>
      <c r="E42" s="993" t="s">
        <v>202</v>
      </c>
      <c r="F42" s="987"/>
      <c r="G42" s="987"/>
      <c r="H42" s="987"/>
      <c r="I42" s="994"/>
    </row>
    <row r="43" spans="2:9">
      <c r="B43" s="56"/>
      <c r="C43" s="57"/>
      <c r="D43" s="58"/>
      <c r="E43" s="993"/>
      <c r="F43" s="987"/>
      <c r="G43" s="987"/>
      <c r="H43" s="987"/>
      <c r="I43" s="994"/>
    </row>
    <row r="44" spans="2:9">
      <c r="B44" s="56"/>
      <c r="C44" s="57"/>
      <c r="D44" s="58"/>
      <c r="E44" s="993"/>
      <c r="F44" s="987"/>
      <c r="G44" s="987"/>
      <c r="H44" s="987"/>
      <c r="I44" s="994"/>
    </row>
    <row r="45" spans="2:9">
      <c r="B45" s="56"/>
      <c r="C45" s="995" t="s">
        <v>179</v>
      </c>
      <c r="D45" s="996"/>
      <c r="E45" s="59" t="s">
        <v>180</v>
      </c>
      <c r="F45" s="59"/>
      <c r="G45" s="57"/>
      <c r="H45" s="57"/>
      <c r="I45" s="58"/>
    </row>
    <row r="46" spans="2:9">
      <c r="B46" s="56"/>
      <c r="C46" s="997" t="s">
        <v>181</v>
      </c>
      <c r="D46" s="998"/>
      <c r="E46" s="993" t="s">
        <v>203</v>
      </c>
      <c r="F46" s="987"/>
      <c r="G46" s="987"/>
      <c r="H46" s="987"/>
      <c r="I46" s="994"/>
    </row>
    <row r="47" spans="2:9">
      <c r="B47" s="56"/>
      <c r="C47" s="57"/>
      <c r="D47" s="58"/>
      <c r="E47" s="993"/>
      <c r="F47" s="987"/>
      <c r="G47" s="987"/>
      <c r="H47" s="987"/>
      <c r="I47" s="994"/>
    </row>
    <row r="48" spans="2:9">
      <c r="B48" s="56"/>
      <c r="C48" s="997" t="s">
        <v>182</v>
      </c>
      <c r="D48" s="998"/>
      <c r="E48" s="993" t="s">
        <v>204</v>
      </c>
      <c r="F48" s="987"/>
      <c r="G48" s="987"/>
      <c r="H48" s="987"/>
      <c r="I48" s="994"/>
    </row>
    <row r="49" spans="1:9">
      <c r="B49" s="56"/>
      <c r="C49" s="57"/>
      <c r="D49" s="58"/>
      <c r="E49" s="993"/>
      <c r="F49" s="987"/>
      <c r="G49" s="987"/>
      <c r="H49" s="987"/>
      <c r="I49" s="994"/>
    </row>
    <row r="50" spans="1:9">
      <c r="B50" s="56"/>
      <c r="C50" s="57"/>
      <c r="D50" s="58"/>
      <c r="E50" s="993"/>
      <c r="F50" s="987"/>
      <c r="G50" s="987"/>
      <c r="H50" s="987"/>
      <c r="I50" s="994"/>
    </row>
    <row r="51" spans="1:9">
      <c r="A51" s="58"/>
      <c r="B51" s="56"/>
      <c r="C51" s="997" t="s">
        <v>183</v>
      </c>
      <c r="D51" s="998"/>
      <c r="E51" s="993" t="s">
        <v>205</v>
      </c>
      <c r="F51" s="987"/>
      <c r="G51" s="987"/>
      <c r="H51" s="987"/>
      <c r="I51" s="994"/>
    </row>
    <row r="52" spans="1:9">
      <c r="A52" s="58"/>
      <c r="B52" s="56"/>
      <c r="C52" s="57"/>
      <c r="D52" s="58"/>
      <c r="E52" s="993"/>
      <c r="F52" s="987"/>
      <c r="G52" s="987"/>
      <c r="H52" s="987"/>
      <c r="I52" s="994"/>
    </row>
    <row r="53" spans="1:9">
      <c r="A53" s="58"/>
      <c r="B53" s="56"/>
      <c r="C53" s="995" t="s">
        <v>184</v>
      </c>
      <c r="D53" s="996"/>
      <c r="E53" s="59" t="s">
        <v>206</v>
      </c>
      <c r="F53" s="57"/>
      <c r="G53" s="57"/>
      <c r="H53" s="57"/>
      <c r="I53" s="58"/>
    </row>
    <row r="54" spans="1:9">
      <c r="A54" s="58"/>
      <c r="B54" s="56"/>
      <c r="C54" s="995" t="s">
        <v>185</v>
      </c>
      <c r="D54" s="996"/>
      <c r="E54" s="57" t="s">
        <v>186</v>
      </c>
      <c r="F54" s="59"/>
      <c r="G54" s="57"/>
      <c r="H54" s="57"/>
      <c r="I54" s="58"/>
    </row>
    <row r="55" spans="1:9">
      <c r="A55" s="58"/>
      <c r="B55" s="56"/>
      <c r="C55" s="997" t="s">
        <v>187</v>
      </c>
      <c r="D55" s="998"/>
      <c r="E55" s="999" t="s">
        <v>188</v>
      </c>
      <c r="F55" s="1000"/>
      <c r="G55" s="1000"/>
      <c r="H55" s="1000"/>
      <c r="I55" s="1001"/>
    </row>
    <row r="56" spans="1:9">
      <c r="A56" s="58"/>
      <c r="B56" s="56"/>
      <c r="C56" s="68"/>
      <c r="D56" s="69"/>
      <c r="E56" s="999"/>
      <c r="F56" s="1000"/>
      <c r="G56" s="1000"/>
      <c r="H56" s="1000"/>
      <c r="I56" s="1001"/>
    </row>
    <row r="57" spans="1:9">
      <c r="A57" s="58"/>
      <c r="B57" s="56"/>
      <c r="C57" s="57"/>
      <c r="D57" s="58"/>
      <c r="E57" s="57"/>
      <c r="F57" s="57"/>
      <c r="G57" s="57"/>
      <c r="H57" s="57"/>
      <c r="I57" s="58"/>
    </row>
    <row r="58" spans="1:9">
      <c r="B58" s="56"/>
      <c r="C58" s="999" t="s">
        <v>189</v>
      </c>
      <c r="D58" s="1001"/>
      <c r="E58" s="993" t="s">
        <v>207</v>
      </c>
      <c r="F58" s="987"/>
      <c r="G58" s="987"/>
      <c r="H58" s="987"/>
      <c r="I58" s="994"/>
    </row>
    <row r="59" spans="1:9">
      <c r="B59" s="56"/>
      <c r="C59" s="57"/>
      <c r="D59" s="58"/>
      <c r="E59" s="993"/>
      <c r="F59" s="987"/>
      <c r="G59" s="987"/>
      <c r="H59" s="987"/>
      <c r="I59" s="994"/>
    </row>
    <row r="60" spans="1:9">
      <c r="B60" s="56"/>
      <c r="C60" s="57"/>
      <c r="D60" s="58"/>
      <c r="E60" s="57"/>
      <c r="F60" s="57"/>
      <c r="G60" s="57"/>
      <c r="H60" s="57"/>
      <c r="I60" s="58"/>
    </row>
    <row r="61" spans="1:9">
      <c r="B61" s="56"/>
      <c r="C61" s="989" t="s">
        <v>190</v>
      </c>
      <c r="D61" s="990"/>
      <c r="E61" s="59" t="s">
        <v>208</v>
      </c>
      <c r="F61" s="57"/>
      <c r="G61" s="57"/>
      <c r="H61" s="57"/>
      <c r="I61" s="58"/>
    </row>
    <row r="62" spans="1:9">
      <c r="B62" s="56"/>
      <c r="C62" s="57"/>
      <c r="D62" s="58"/>
      <c r="E62" s="57"/>
      <c r="F62" s="57"/>
      <c r="G62" s="57"/>
      <c r="H62" s="57"/>
      <c r="I62" s="58"/>
    </row>
    <row r="63" spans="1:9">
      <c r="B63" s="56"/>
      <c r="C63" s="991" t="s">
        <v>191</v>
      </c>
      <c r="D63" s="992"/>
      <c r="E63" s="993" t="s">
        <v>209</v>
      </c>
      <c r="F63" s="987"/>
      <c r="G63" s="987"/>
      <c r="H63" s="987"/>
      <c r="I63" s="994"/>
    </row>
    <row r="64" spans="1:9">
      <c r="B64" s="56"/>
      <c r="C64" s="57"/>
      <c r="D64" s="58"/>
      <c r="E64" s="993"/>
      <c r="F64" s="987"/>
      <c r="G64" s="987"/>
      <c r="H64" s="987"/>
      <c r="I64" s="994"/>
    </row>
    <row r="65" spans="1:9" ht="14.25" thickBot="1">
      <c r="B65" s="64"/>
      <c r="C65" s="65"/>
      <c r="D65" s="66"/>
      <c r="E65" s="65"/>
      <c r="F65" s="65"/>
      <c r="G65" s="65"/>
      <c r="H65" s="65"/>
      <c r="I65" s="66"/>
    </row>
    <row r="66" spans="1:9">
      <c r="A66" s="57"/>
      <c r="B66" s="57"/>
      <c r="C66" s="57"/>
      <c r="D66" s="57"/>
      <c r="E66" s="57"/>
      <c r="F66" s="57"/>
      <c r="G66" s="57"/>
      <c r="H66" s="57"/>
    </row>
    <row r="67" spans="1:9">
      <c r="A67" s="57"/>
      <c r="B67" s="57"/>
      <c r="C67" s="57"/>
      <c r="D67" s="57"/>
      <c r="E67" s="57"/>
      <c r="F67" s="57"/>
      <c r="G67" s="57"/>
      <c r="H67" s="57"/>
    </row>
    <row r="68" spans="1:9">
      <c r="A68" s="57"/>
      <c r="B68" s="57"/>
      <c r="C68" s="57"/>
      <c r="D68" s="57"/>
      <c r="E68" s="57"/>
      <c r="F68" s="57"/>
      <c r="G68" s="57"/>
      <c r="H68" s="57"/>
    </row>
    <row r="69" spans="1:9">
      <c r="A69" s="57"/>
      <c r="B69" s="57"/>
      <c r="C69" s="57"/>
      <c r="D69" s="57"/>
      <c r="E69" s="57"/>
      <c r="F69" s="57"/>
      <c r="G69" s="57"/>
      <c r="H69" s="57"/>
    </row>
    <row r="70" spans="1:9">
      <c r="A70" s="57"/>
      <c r="B70" s="57"/>
      <c r="C70" s="57"/>
      <c r="D70" s="57"/>
      <c r="E70" s="57"/>
      <c r="F70" s="57"/>
      <c r="G70" s="57"/>
      <c r="H70" s="57"/>
    </row>
    <row r="71" spans="1:9">
      <c r="A71" s="57"/>
      <c r="B71" s="57"/>
      <c r="C71" s="57"/>
      <c r="D71" s="57"/>
      <c r="E71" s="57"/>
      <c r="F71" s="57"/>
      <c r="G71" s="57"/>
      <c r="H71" s="57"/>
    </row>
    <row r="72" spans="1:9">
      <c r="A72" s="57"/>
      <c r="B72" s="57"/>
      <c r="C72" s="57"/>
      <c r="D72" s="57"/>
      <c r="E72" s="57"/>
      <c r="F72" s="57"/>
      <c r="G72" s="57"/>
      <c r="H72" s="57"/>
    </row>
    <row r="73" spans="1:9">
      <c r="A73" s="57"/>
      <c r="B73" s="57"/>
      <c r="C73" s="57"/>
      <c r="D73" s="57"/>
      <c r="E73" s="57"/>
      <c r="F73" s="57"/>
      <c r="G73" s="57"/>
      <c r="H73" s="57"/>
    </row>
    <row r="74" spans="1:9">
      <c r="A74" s="57"/>
      <c r="B74" s="57"/>
      <c r="C74" s="57"/>
      <c r="D74" s="57"/>
      <c r="E74" s="57"/>
      <c r="F74" s="57"/>
      <c r="G74" s="57"/>
      <c r="H74" s="57"/>
    </row>
    <row r="75" spans="1:9">
      <c r="A75" s="57"/>
      <c r="B75" s="57"/>
      <c r="C75" s="57"/>
      <c r="D75" s="57"/>
      <c r="E75" s="57"/>
      <c r="F75" s="57"/>
      <c r="G75" s="57"/>
      <c r="H75" s="57"/>
    </row>
    <row r="76" spans="1:9">
      <c r="A76" s="57"/>
      <c r="B76" s="57"/>
      <c r="C76" s="57"/>
      <c r="D76" s="57"/>
      <c r="E76" s="57"/>
      <c r="F76" s="57"/>
      <c r="G76" s="57"/>
      <c r="H76" s="57"/>
    </row>
    <row r="77" spans="1:9">
      <c r="A77" s="57"/>
      <c r="B77" s="57"/>
      <c r="C77" s="57"/>
      <c r="D77" s="57"/>
      <c r="E77" s="57"/>
      <c r="F77" s="57"/>
      <c r="G77" s="57"/>
      <c r="H77" s="57"/>
    </row>
    <row r="78" spans="1:9">
      <c r="A78" s="57"/>
      <c r="B78" s="57"/>
      <c r="C78" s="57"/>
      <c r="D78" s="57"/>
      <c r="E78" s="57"/>
      <c r="F78" s="57"/>
      <c r="G78" s="57"/>
      <c r="H78" s="57"/>
    </row>
    <row r="79" spans="1:9">
      <c r="A79" s="57"/>
      <c r="B79" s="57"/>
      <c r="C79" s="57"/>
      <c r="D79" s="57"/>
      <c r="E79" s="57"/>
      <c r="F79" s="57"/>
      <c r="G79" s="57"/>
      <c r="H79" s="57"/>
    </row>
    <row r="80" spans="1:9">
      <c r="A80" s="57"/>
      <c r="B80" s="57"/>
      <c r="C80" s="57"/>
      <c r="D80" s="57"/>
      <c r="E80" s="57"/>
      <c r="F80" s="57"/>
      <c r="G80" s="57"/>
      <c r="H80" s="57"/>
    </row>
    <row r="81" spans="1:8">
      <c r="A81" s="57"/>
      <c r="B81" s="57"/>
      <c r="C81" s="57"/>
      <c r="D81" s="57"/>
      <c r="E81" s="57"/>
      <c r="F81" s="57"/>
      <c r="G81" s="57"/>
      <c r="H81" s="57"/>
    </row>
    <row r="82" spans="1:8">
      <c r="A82" s="57"/>
      <c r="B82" s="57"/>
      <c r="C82" s="57"/>
      <c r="D82" s="57"/>
      <c r="E82" s="57"/>
      <c r="F82" s="57"/>
      <c r="G82" s="57"/>
      <c r="H82" s="57"/>
    </row>
    <row r="83" spans="1:8">
      <c r="A83" s="57"/>
      <c r="B83" s="57"/>
      <c r="C83" s="57"/>
      <c r="D83" s="57"/>
      <c r="E83" s="57"/>
      <c r="F83" s="57"/>
      <c r="G83" s="57"/>
      <c r="H83" s="57"/>
    </row>
    <row r="84" spans="1:8">
      <c r="A84" s="57"/>
      <c r="B84" s="57"/>
      <c r="C84" s="57"/>
      <c r="D84" s="57"/>
      <c r="E84" s="57"/>
      <c r="F84" s="57"/>
      <c r="G84" s="57"/>
      <c r="H84" s="57"/>
    </row>
    <row r="85" spans="1:8">
      <c r="A85" s="57"/>
      <c r="B85" s="57"/>
      <c r="C85" s="57"/>
      <c r="D85" s="57"/>
      <c r="E85" s="57"/>
      <c r="F85" s="57"/>
      <c r="G85" s="57"/>
      <c r="H85" s="57"/>
    </row>
    <row r="86" spans="1:8">
      <c r="A86" s="57"/>
      <c r="B86" s="57"/>
      <c r="C86" s="57"/>
      <c r="D86" s="57"/>
      <c r="E86" s="57"/>
      <c r="F86" s="57"/>
      <c r="G86" s="57"/>
      <c r="H86" s="57"/>
    </row>
    <row r="87" spans="1:8">
      <c r="A87" s="57"/>
      <c r="B87" s="57"/>
      <c r="C87" s="57"/>
      <c r="D87" s="57"/>
      <c r="E87" s="57"/>
      <c r="F87" s="57"/>
      <c r="G87" s="57"/>
      <c r="H87" s="57"/>
    </row>
    <row r="88" spans="1:8">
      <c r="A88" s="57"/>
      <c r="B88" s="57"/>
      <c r="C88" s="57"/>
      <c r="D88" s="57"/>
      <c r="E88" s="57"/>
      <c r="F88" s="57"/>
      <c r="G88" s="57"/>
      <c r="H88" s="57"/>
    </row>
    <row r="89" spans="1:8">
      <c r="A89" s="57"/>
      <c r="B89" s="57"/>
      <c r="C89" s="57"/>
      <c r="D89" s="57"/>
      <c r="E89" s="57"/>
      <c r="F89" s="57"/>
      <c r="G89" s="57"/>
      <c r="H89" s="57"/>
    </row>
    <row r="90" spans="1:8">
      <c r="A90" s="57"/>
      <c r="B90" s="57"/>
      <c r="C90" s="57"/>
      <c r="D90" s="57"/>
      <c r="E90" s="57"/>
      <c r="F90" s="57"/>
      <c r="G90" s="57"/>
      <c r="H90" s="57"/>
    </row>
    <row r="91" spans="1:8">
      <c r="A91" s="57"/>
      <c r="B91" s="57"/>
      <c r="C91" s="57"/>
      <c r="D91" s="57"/>
      <c r="E91" s="57"/>
      <c r="F91" s="57"/>
      <c r="G91" s="57"/>
      <c r="H91" s="57"/>
    </row>
    <row r="92" spans="1:8">
      <c r="A92" s="57"/>
      <c r="B92" s="57"/>
      <c r="C92" s="57"/>
      <c r="D92" s="57"/>
      <c r="E92" s="57"/>
      <c r="F92" s="57"/>
      <c r="G92" s="57"/>
      <c r="H92" s="57"/>
    </row>
    <row r="93" spans="1:8">
      <c r="A93" s="57"/>
      <c r="B93" s="57"/>
      <c r="C93" s="57"/>
      <c r="D93" s="57"/>
      <c r="E93" s="57"/>
      <c r="F93" s="57"/>
      <c r="G93" s="57"/>
      <c r="H93" s="57"/>
    </row>
    <row r="94" spans="1:8">
      <c r="A94" s="57"/>
      <c r="B94" s="57"/>
      <c r="C94" s="57"/>
      <c r="D94" s="57"/>
      <c r="E94" s="57"/>
      <c r="F94" s="57"/>
      <c r="G94" s="57"/>
      <c r="H94" s="57"/>
    </row>
    <row r="95" spans="1:8">
      <c r="A95" s="57"/>
      <c r="B95" s="57"/>
      <c r="C95" s="57"/>
      <c r="D95" s="57"/>
      <c r="E95" s="57"/>
      <c r="F95" s="57"/>
      <c r="G95" s="57"/>
      <c r="H95" s="57"/>
    </row>
    <row r="96" spans="1:8">
      <c r="A96" s="57"/>
      <c r="B96" s="57"/>
      <c r="C96" s="57"/>
      <c r="D96" s="57"/>
      <c r="E96" s="57"/>
      <c r="F96" s="57"/>
      <c r="G96" s="57"/>
      <c r="H96" s="57"/>
    </row>
    <row r="97" spans="1:8">
      <c r="A97" s="57"/>
      <c r="B97" s="57"/>
      <c r="C97" s="57"/>
      <c r="D97" s="57"/>
      <c r="E97" s="57"/>
      <c r="F97" s="57"/>
      <c r="G97" s="57"/>
      <c r="H97" s="57"/>
    </row>
    <row r="98" spans="1:8">
      <c r="A98" s="57"/>
      <c r="B98" s="57"/>
      <c r="C98" s="57"/>
      <c r="D98" s="57"/>
      <c r="E98" s="57"/>
      <c r="F98" s="57"/>
      <c r="G98" s="57"/>
      <c r="H98" s="57"/>
    </row>
    <row r="99" spans="1:8">
      <c r="A99" s="57"/>
      <c r="B99" s="57"/>
      <c r="C99" s="57"/>
      <c r="D99" s="57"/>
      <c r="E99" s="57"/>
      <c r="F99" s="57"/>
      <c r="G99" s="57"/>
      <c r="H99" s="57"/>
    </row>
    <row r="100" spans="1:8">
      <c r="A100" s="57"/>
      <c r="B100" s="57"/>
      <c r="C100" s="57"/>
      <c r="D100" s="57"/>
      <c r="E100" s="57"/>
      <c r="F100" s="57"/>
      <c r="G100" s="57"/>
      <c r="H100" s="57"/>
    </row>
    <row r="101" spans="1:8">
      <c r="A101" s="57"/>
      <c r="B101" s="57"/>
      <c r="C101" s="57"/>
      <c r="D101" s="57"/>
      <c r="E101" s="57"/>
      <c r="F101" s="57"/>
      <c r="G101" s="57"/>
      <c r="H101" s="57"/>
    </row>
    <row r="102" spans="1:8">
      <c r="A102" s="57"/>
      <c r="B102" s="57"/>
      <c r="C102" s="57"/>
      <c r="D102" s="57"/>
      <c r="E102" s="57"/>
      <c r="F102" s="57"/>
      <c r="G102" s="57"/>
      <c r="H102" s="57"/>
    </row>
    <row r="103" spans="1:8">
      <c r="A103" s="57"/>
      <c r="B103" s="57"/>
      <c r="C103" s="57"/>
      <c r="D103" s="57"/>
      <c r="E103" s="57"/>
      <c r="F103" s="57"/>
      <c r="G103" s="57"/>
      <c r="H103" s="57"/>
    </row>
    <row r="104" spans="1:8">
      <c r="A104" s="57"/>
      <c r="B104" s="57"/>
      <c r="C104" s="57"/>
      <c r="D104" s="57"/>
      <c r="E104" s="57"/>
      <c r="F104" s="57"/>
      <c r="G104" s="57"/>
      <c r="H104" s="57"/>
    </row>
    <row r="105" spans="1:8">
      <c r="A105" s="57"/>
      <c r="B105" s="57"/>
      <c r="C105" s="57"/>
      <c r="D105" s="57"/>
      <c r="E105" s="57"/>
      <c r="F105" s="57"/>
      <c r="G105" s="57"/>
      <c r="H105" s="57"/>
    </row>
    <row r="106" spans="1:8">
      <c r="A106" s="57"/>
      <c r="B106" s="57"/>
      <c r="C106" s="57"/>
      <c r="D106" s="57"/>
      <c r="E106" s="57"/>
      <c r="F106" s="57"/>
      <c r="G106" s="57"/>
      <c r="H106" s="57"/>
    </row>
    <row r="107" spans="1:8">
      <c r="A107" s="57"/>
      <c r="B107" s="57"/>
      <c r="C107" s="57"/>
      <c r="D107" s="57"/>
      <c r="E107" s="57"/>
      <c r="F107" s="57"/>
      <c r="G107" s="57"/>
      <c r="H107" s="57"/>
    </row>
    <row r="108" spans="1:8">
      <c r="A108" s="57"/>
      <c r="B108" s="57"/>
      <c r="C108" s="57"/>
      <c r="D108" s="57"/>
      <c r="E108" s="57"/>
      <c r="F108" s="57"/>
      <c r="G108" s="57"/>
      <c r="H108" s="57"/>
    </row>
    <row r="109" spans="1:8">
      <c r="A109" s="57"/>
      <c r="B109" s="57"/>
      <c r="C109" s="57"/>
      <c r="D109" s="57"/>
      <c r="E109" s="57"/>
      <c r="F109" s="57"/>
      <c r="G109" s="57"/>
      <c r="H109" s="57"/>
    </row>
    <row r="110" spans="1:8">
      <c r="A110" s="57"/>
      <c r="B110" s="57"/>
      <c r="C110" s="57"/>
      <c r="D110" s="57"/>
      <c r="E110" s="57"/>
      <c r="F110" s="57"/>
      <c r="G110" s="57"/>
      <c r="H110" s="57"/>
    </row>
    <row r="111" spans="1:8">
      <c r="A111" s="57"/>
      <c r="B111" s="57"/>
      <c r="C111" s="57"/>
      <c r="D111" s="57"/>
      <c r="E111" s="57"/>
      <c r="F111" s="57"/>
      <c r="G111" s="57"/>
      <c r="H111" s="57"/>
    </row>
    <row r="112" spans="1:8">
      <c r="H112" s="57"/>
    </row>
  </sheetData>
  <mergeCells count="52">
    <mergeCell ref="E15:I16"/>
    <mergeCell ref="C2:H2"/>
    <mergeCell ref="B4:B5"/>
    <mergeCell ref="C4:D5"/>
    <mergeCell ref="E4:I5"/>
    <mergeCell ref="B7:B10"/>
    <mergeCell ref="C7:D7"/>
    <mergeCell ref="E7:I8"/>
    <mergeCell ref="C10:D10"/>
    <mergeCell ref="C23:D23"/>
    <mergeCell ref="C11:D11"/>
    <mergeCell ref="C12:D12"/>
    <mergeCell ref="C13:D13"/>
    <mergeCell ref="C14:D14"/>
    <mergeCell ref="C15:D15"/>
    <mergeCell ref="B19:B22"/>
    <mergeCell ref="C19:D19"/>
    <mergeCell ref="C20:D20"/>
    <mergeCell ref="C21:D21"/>
    <mergeCell ref="C22:D22"/>
    <mergeCell ref="C24:D24"/>
    <mergeCell ref="E24:I25"/>
    <mergeCell ref="C27:D27"/>
    <mergeCell ref="C28:D28"/>
    <mergeCell ref="C29:D29"/>
    <mergeCell ref="E29:I31"/>
    <mergeCell ref="C32:D32"/>
    <mergeCell ref="C34:D34"/>
    <mergeCell ref="C35:D35"/>
    <mergeCell ref="E35:I36"/>
    <mergeCell ref="C37:D37"/>
    <mergeCell ref="E37:I38"/>
    <mergeCell ref="C51:D51"/>
    <mergeCell ref="E51:I52"/>
    <mergeCell ref="C39:D39"/>
    <mergeCell ref="E39:I40"/>
    <mergeCell ref="C42:D42"/>
    <mergeCell ref="E42:I44"/>
    <mergeCell ref="C45:D45"/>
    <mergeCell ref="C46:D46"/>
    <mergeCell ref="E46:I47"/>
    <mergeCell ref="C48:D48"/>
    <mergeCell ref="E48:I50"/>
    <mergeCell ref="C61:D61"/>
    <mergeCell ref="C63:D63"/>
    <mergeCell ref="E63:I64"/>
    <mergeCell ref="C53:D53"/>
    <mergeCell ref="C54:D54"/>
    <mergeCell ref="C55:D55"/>
    <mergeCell ref="E55:I56"/>
    <mergeCell ref="C58:D58"/>
    <mergeCell ref="E58:I59"/>
  </mergeCells>
  <phoneticPr fontId="2"/>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BH45"/>
  <sheetViews>
    <sheetView view="pageBreakPreview" zoomScaleNormal="100" zoomScaleSheetLayoutView="100" workbookViewId="0">
      <selection activeCell="AH8" sqref="AH8"/>
    </sheetView>
  </sheetViews>
  <sheetFormatPr defaultRowHeight="13.5"/>
  <cols>
    <col min="1" max="2" width="2.125" style="52" customWidth="1"/>
    <col min="3" max="3" width="2.5" style="52" customWidth="1"/>
    <col min="4" max="96" width="2.125" style="52" customWidth="1"/>
    <col min="97" max="202" width="9" style="52"/>
    <col min="203" max="205" width="2.125" style="52" customWidth="1"/>
    <col min="206" max="206" width="2.5" style="52" customWidth="1"/>
    <col min="207" max="352" width="2.125" style="52" customWidth="1"/>
    <col min="353" max="458" width="9" style="52"/>
    <col min="459" max="461" width="2.125" style="52" customWidth="1"/>
    <col min="462" max="462" width="2.5" style="52" customWidth="1"/>
    <col min="463" max="608" width="2.125" style="52" customWidth="1"/>
    <col min="609" max="714" width="9" style="52"/>
    <col min="715" max="717" width="2.125" style="52" customWidth="1"/>
    <col min="718" max="718" width="2.5" style="52" customWidth="1"/>
    <col min="719" max="864" width="2.125" style="52" customWidth="1"/>
    <col min="865" max="970" width="9" style="52"/>
    <col min="971" max="973" width="2.125" style="52" customWidth="1"/>
    <col min="974" max="974" width="2.5" style="52" customWidth="1"/>
    <col min="975" max="1120" width="2.125" style="52" customWidth="1"/>
    <col min="1121" max="1226" width="9" style="52"/>
    <col min="1227" max="1229" width="2.125" style="52" customWidth="1"/>
    <col min="1230" max="1230" width="2.5" style="52" customWidth="1"/>
    <col min="1231" max="1376" width="2.125" style="52" customWidth="1"/>
    <col min="1377" max="1482" width="9" style="52"/>
    <col min="1483" max="1485" width="2.125" style="52" customWidth="1"/>
    <col min="1486" max="1486" width="2.5" style="52" customWidth="1"/>
    <col min="1487" max="1632" width="2.125" style="52" customWidth="1"/>
    <col min="1633" max="1738" width="9" style="52"/>
    <col min="1739" max="1741" width="2.125" style="52" customWidth="1"/>
    <col min="1742" max="1742" width="2.5" style="52" customWidth="1"/>
    <col min="1743" max="1888" width="2.125" style="52" customWidth="1"/>
    <col min="1889" max="1994" width="9" style="52"/>
    <col min="1995" max="1997" width="2.125" style="52" customWidth="1"/>
    <col min="1998" max="1998" width="2.5" style="52" customWidth="1"/>
    <col min="1999" max="2144" width="2.125" style="52" customWidth="1"/>
    <col min="2145" max="2250" width="9" style="52"/>
    <col min="2251" max="2253" width="2.125" style="52" customWidth="1"/>
    <col min="2254" max="2254" width="2.5" style="52" customWidth="1"/>
    <col min="2255" max="2400" width="2.125" style="52" customWidth="1"/>
    <col min="2401" max="2506" width="9" style="52"/>
    <col min="2507" max="2509" width="2.125" style="52" customWidth="1"/>
    <col min="2510" max="2510" width="2.5" style="52" customWidth="1"/>
    <col min="2511" max="2656" width="2.125" style="52" customWidth="1"/>
    <col min="2657" max="2762" width="9" style="52"/>
    <col min="2763" max="2765" width="2.125" style="52" customWidth="1"/>
    <col min="2766" max="2766" width="2.5" style="52" customWidth="1"/>
    <col min="2767" max="2912" width="2.125" style="52" customWidth="1"/>
    <col min="2913" max="3018" width="9" style="52"/>
    <col min="3019" max="3021" width="2.125" style="52" customWidth="1"/>
    <col min="3022" max="3022" width="2.5" style="52" customWidth="1"/>
    <col min="3023" max="3168" width="2.125" style="52" customWidth="1"/>
    <col min="3169" max="3274" width="9" style="52"/>
    <col min="3275" max="3277" width="2.125" style="52" customWidth="1"/>
    <col min="3278" max="3278" width="2.5" style="52" customWidth="1"/>
    <col min="3279" max="3424" width="2.125" style="52" customWidth="1"/>
    <col min="3425" max="3530" width="9" style="52"/>
    <col min="3531" max="3533" width="2.125" style="52" customWidth="1"/>
    <col min="3534" max="3534" width="2.5" style="52" customWidth="1"/>
    <col min="3535" max="3680" width="2.125" style="52" customWidth="1"/>
    <col min="3681" max="3786" width="9" style="52"/>
    <col min="3787" max="3789" width="2.125" style="52" customWidth="1"/>
    <col min="3790" max="3790" width="2.5" style="52" customWidth="1"/>
    <col min="3791" max="3936" width="2.125" style="52" customWidth="1"/>
    <col min="3937" max="4042" width="9" style="52"/>
    <col min="4043" max="4045" width="2.125" style="52" customWidth="1"/>
    <col min="4046" max="4046" width="2.5" style="52" customWidth="1"/>
    <col min="4047" max="4192" width="2.125" style="52" customWidth="1"/>
    <col min="4193" max="4298" width="9" style="52"/>
    <col min="4299" max="4301" width="2.125" style="52" customWidth="1"/>
    <col min="4302" max="4302" width="2.5" style="52" customWidth="1"/>
    <col min="4303" max="4448" width="2.125" style="52" customWidth="1"/>
    <col min="4449" max="4554" width="9" style="52"/>
    <col min="4555" max="4557" width="2.125" style="52" customWidth="1"/>
    <col min="4558" max="4558" width="2.5" style="52" customWidth="1"/>
    <col min="4559" max="4704" width="2.125" style="52" customWidth="1"/>
    <col min="4705" max="4810" width="9" style="52"/>
    <col min="4811" max="4813" width="2.125" style="52" customWidth="1"/>
    <col min="4814" max="4814" width="2.5" style="52" customWidth="1"/>
    <col min="4815" max="4960" width="2.125" style="52" customWidth="1"/>
    <col min="4961" max="5066" width="9" style="52"/>
    <col min="5067" max="5069" width="2.125" style="52" customWidth="1"/>
    <col min="5070" max="5070" width="2.5" style="52" customWidth="1"/>
    <col min="5071" max="5216" width="2.125" style="52" customWidth="1"/>
    <col min="5217" max="5322" width="9" style="52"/>
    <col min="5323" max="5325" width="2.125" style="52" customWidth="1"/>
    <col min="5326" max="5326" width="2.5" style="52" customWidth="1"/>
    <col min="5327" max="5472" width="2.125" style="52" customWidth="1"/>
    <col min="5473" max="5578" width="9" style="52"/>
    <col min="5579" max="5581" width="2.125" style="52" customWidth="1"/>
    <col min="5582" max="5582" width="2.5" style="52" customWidth="1"/>
    <col min="5583" max="5728" width="2.125" style="52" customWidth="1"/>
    <col min="5729" max="5834" width="9" style="52"/>
    <col min="5835" max="5837" width="2.125" style="52" customWidth="1"/>
    <col min="5838" max="5838" width="2.5" style="52" customWidth="1"/>
    <col min="5839" max="5984" width="2.125" style="52" customWidth="1"/>
    <col min="5985" max="6090" width="9" style="52"/>
    <col min="6091" max="6093" width="2.125" style="52" customWidth="1"/>
    <col min="6094" max="6094" width="2.5" style="52" customWidth="1"/>
    <col min="6095" max="6240" width="2.125" style="52" customWidth="1"/>
    <col min="6241" max="6346" width="9" style="52"/>
    <col min="6347" max="6349" width="2.125" style="52" customWidth="1"/>
    <col min="6350" max="6350" width="2.5" style="52" customWidth="1"/>
    <col min="6351" max="6496" width="2.125" style="52" customWidth="1"/>
    <col min="6497" max="6602" width="9" style="52"/>
    <col min="6603" max="6605" width="2.125" style="52" customWidth="1"/>
    <col min="6606" max="6606" width="2.5" style="52" customWidth="1"/>
    <col min="6607" max="6752" width="2.125" style="52" customWidth="1"/>
    <col min="6753" max="6858" width="9" style="52"/>
    <col min="6859" max="6861" width="2.125" style="52" customWidth="1"/>
    <col min="6862" max="6862" width="2.5" style="52" customWidth="1"/>
    <col min="6863" max="7008" width="2.125" style="52" customWidth="1"/>
    <col min="7009" max="7114" width="9" style="52"/>
    <col min="7115" max="7117" width="2.125" style="52" customWidth="1"/>
    <col min="7118" max="7118" width="2.5" style="52" customWidth="1"/>
    <col min="7119" max="7264" width="2.125" style="52" customWidth="1"/>
    <col min="7265" max="7370" width="9" style="52"/>
    <col min="7371" max="7373" width="2.125" style="52" customWidth="1"/>
    <col min="7374" max="7374" width="2.5" style="52" customWidth="1"/>
    <col min="7375" max="7520" width="2.125" style="52" customWidth="1"/>
    <col min="7521" max="7626" width="9" style="52"/>
    <col min="7627" max="7629" width="2.125" style="52" customWidth="1"/>
    <col min="7630" max="7630" width="2.5" style="52" customWidth="1"/>
    <col min="7631" max="7776" width="2.125" style="52" customWidth="1"/>
    <col min="7777" max="7882" width="9" style="52"/>
    <col min="7883" max="7885" width="2.125" style="52" customWidth="1"/>
    <col min="7886" max="7886" width="2.5" style="52" customWidth="1"/>
    <col min="7887" max="8032" width="2.125" style="52" customWidth="1"/>
    <col min="8033" max="8138" width="9" style="52"/>
    <col min="8139" max="8141" width="2.125" style="52" customWidth="1"/>
    <col min="8142" max="8142" width="2.5" style="52" customWidth="1"/>
    <col min="8143" max="8288" width="2.125" style="52" customWidth="1"/>
    <col min="8289" max="8394" width="9" style="52"/>
    <col min="8395" max="8397" width="2.125" style="52" customWidth="1"/>
    <col min="8398" max="8398" width="2.5" style="52" customWidth="1"/>
    <col min="8399" max="8544" width="2.125" style="52" customWidth="1"/>
    <col min="8545" max="8650" width="9" style="52"/>
    <col min="8651" max="8653" width="2.125" style="52" customWidth="1"/>
    <col min="8654" max="8654" width="2.5" style="52" customWidth="1"/>
    <col min="8655" max="8800" width="2.125" style="52" customWidth="1"/>
    <col min="8801" max="8906" width="9" style="52"/>
    <col min="8907" max="8909" width="2.125" style="52" customWidth="1"/>
    <col min="8910" max="8910" width="2.5" style="52" customWidth="1"/>
    <col min="8911" max="9056" width="2.125" style="52" customWidth="1"/>
    <col min="9057" max="9162" width="9" style="52"/>
    <col min="9163" max="9165" width="2.125" style="52" customWidth="1"/>
    <col min="9166" max="9166" width="2.5" style="52" customWidth="1"/>
    <col min="9167" max="9312" width="2.125" style="52" customWidth="1"/>
    <col min="9313" max="9418" width="9" style="52"/>
    <col min="9419" max="9421" width="2.125" style="52" customWidth="1"/>
    <col min="9422" max="9422" width="2.5" style="52" customWidth="1"/>
    <col min="9423" max="9568" width="2.125" style="52" customWidth="1"/>
    <col min="9569" max="9674" width="9" style="52"/>
    <col min="9675" max="9677" width="2.125" style="52" customWidth="1"/>
    <col min="9678" max="9678" width="2.5" style="52" customWidth="1"/>
    <col min="9679" max="9824" width="2.125" style="52" customWidth="1"/>
    <col min="9825" max="9930" width="9" style="52"/>
    <col min="9931" max="9933" width="2.125" style="52" customWidth="1"/>
    <col min="9934" max="9934" width="2.5" style="52" customWidth="1"/>
    <col min="9935" max="10080" width="2.125" style="52" customWidth="1"/>
    <col min="10081" max="10186" width="9" style="52"/>
    <col min="10187" max="10189" width="2.125" style="52" customWidth="1"/>
    <col min="10190" max="10190" width="2.5" style="52" customWidth="1"/>
    <col min="10191" max="10336" width="2.125" style="52" customWidth="1"/>
    <col min="10337" max="10442" width="9" style="52"/>
    <col min="10443" max="10445" width="2.125" style="52" customWidth="1"/>
    <col min="10446" max="10446" width="2.5" style="52" customWidth="1"/>
    <col min="10447" max="10592" width="2.125" style="52" customWidth="1"/>
    <col min="10593" max="10698" width="9" style="52"/>
    <col min="10699" max="10701" width="2.125" style="52" customWidth="1"/>
    <col min="10702" max="10702" width="2.5" style="52" customWidth="1"/>
    <col min="10703" max="10848" width="2.125" style="52" customWidth="1"/>
    <col min="10849" max="10954" width="9" style="52"/>
    <col min="10955" max="10957" width="2.125" style="52" customWidth="1"/>
    <col min="10958" max="10958" width="2.5" style="52" customWidth="1"/>
    <col min="10959" max="11104" width="2.125" style="52" customWidth="1"/>
    <col min="11105" max="11210" width="9" style="52"/>
    <col min="11211" max="11213" width="2.125" style="52" customWidth="1"/>
    <col min="11214" max="11214" width="2.5" style="52" customWidth="1"/>
    <col min="11215" max="11360" width="2.125" style="52" customWidth="1"/>
    <col min="11361" max="11466" width="9" style="52"/>
    <col min="11467" max="11469" width="2.125" style="52" customWidth="1"/>
    <col min="11470" max="11470" width="2.5" style="52" customWidth="1"/>
    <col min="11471" max="11616" width="2.125" style="52" customWidth="1"/>
    <col min="11617" max="11722" width="9" style="52"/>
    <col min="11723" max="11725" width="2.125" style="52" customWidth="1"/>
    <col min="11726" max="11726" width="2.5" style="52" customWidth="1"/>
    <col min="11727" max="11872" width="2.125" style="52" customWidth="1"/>
    <col min="11873" max="11978" width="9" style="52"/>
    <col min="11979" max="11981" width="2.125" style="52" customWidth="1"/>
    <col min="11982" max="11982" width="2.5" style="52" customWidth="1"/>
    <col min="11983" max="12128" width="2.125" style="52" customWidth="1"/>
    <col min="12129" max="12234" width="9" style="52"/>
    <col min="12235" max="12237" width="2.125" style="52" customWidth="1"/>
    <col min="12238" max="12238" width="2.5" style="52" customWidth="1"/>
    <col min="12239" max="12384" width="2.125" style="52" customWidth="1"/>
    <col min="12385" max="12490" width="9" style="52"/>
    <col min="12491" max="12493" width="2.125" style="52" customWidth="1"/>
    <col min="12494" max="12494" width="2.5" style="52" customWidth="1"/>
    <col min="12495" max="12640" width="2.125" style="52" customWidth="1"/>
    <col min="12641" max="12746" width="9" style="52"/>
    <col min="12747" max="12749" width="2.125" style="52" customWidth="1"/>
    <col min="12750" max="12750" width="2.5" style="52" customWidth="1"/>
    <col min="12751" max="12896" width="2.125" style="52" customWidth="1"/>
    <col min="12897" max="13002" width="9" style="52"/>
    <col min="13003" max="13005" width="2.125" style="52" customWidth="1"/>
    <col min="13006" max="13006" width="2.5" style="52" customWidth="1"/>
    <col min="13007" max="13152" width="2.125" style="52" customWidth="1"/>
    <col min="13153" max="13258" width="9" style="52"/>
    <col min="13259" max="13261" width="2.125" style="52" customWidth="1"/>
    <col min="13262" max="13262" width="2.5" style="52" customWidth="1"/>
    <col min="13263" max="13408" width="2.125" style="52" customWidth="1"/>
    <col min="13409" max="13514" width="9" style="52"/>
    <col min="13515" max="13517" width="2.125" style="52" customWidth="1"/>
    <col min="13518" max="13518" width="2.5" style="52" customWidth="1"/>
    <col min="13519" max="13664" width="2.125" style="52" customWidth="1"/>
    <col min="13665" max="13770" width="9" style="52"/>
    <col min="13771" max="13773" width="2.125" style="52" customWidth="1"/>
    <col min="13774" max="13774" width="2.5" style="52" customWidth="1"/>
    <col min="13775" max="13920" width="2.125" style="52" customWidth="1"/>
    <col min="13921" max="14026" width="9" style="52"/>
    <col min="14027" max="14029" width="2.125" style="52" customWidth="1"/>
    <col min="14030" max="14030" width="2.5" style="52" customWidth="1"/>
    <col min="14031" max="14176" width="2.125" style="52" customWidth="1"/>
    <col min="14177" max="14282" width="9" style="52"/>
    <col min="14283" max="14285" width="2.125" style="52" customWidth="1"/>
    <col min="14286" max="14286" width="2.5" style="52" customWidth="1"/>
    <col min="14287" max="14432" width="2.125" style="52" customWidth="1"/>
    <col min="14433" max="14538" width="9" style="52"/>
    <col min="14539" max="14541" width="2.125" style="52" customWidth="1"/>
    <col min="14542" max="14542" width="2.5" style="52" customWidth="1"/>
    <col min="14543" max="14688" width="2.125" style="52" customWidth="1"/>
    <col min="14689" max="14794" width="9" style="52"/>
    <col min="14795" max="14797" width="2.125" style="52" customWidth="1"/>
    <col min="14798" max="14798" width="2.5" style="52" customWidth="1"/>
    <col min="14799" max="14944" width="2.125" style="52" customWidth="1"/>
    <col min="14945" max="15050" width="9" style="52"/>
    <col min="15051" max="15053" width="2.125" style="52" customWidth="1"/>
    <col min="15054" max="15054" width="2.5" style="52" customWidth="1"/>
    <col min="15055" max="15200" width="2.125" style="52" customWidth="1"/>
    <col min="15201" max="15306" width="9" style="52"/>
    <col min="15307" max="15309" width="2.125" style="52" customWidth="1"/>
    <col min="15310" max="15310" width="2.5" style="52" customWidth="1"/>
    <col min="15311" max="15456" width="2.125" style="52" customWidth="1"/>
    <col min="15457" max="15562" width="9" style="52"/>
    <col min="15563" max="15565" width="2.125" style="52" customWidth="1"/>
    <col min="15566" max="15566" width="2.5" style="52" customWidth="1"/>
    <col min="15567" max="15712" width="2.125" style="52" customWidth="1"/>
    <col min="15713" max="15818" width="9" style="52"/>
    <col min="15819" max="15821" width="2.125" style="52" customWidth="1"/>
    <col min="15822" max="15822" width="2.5" style="52" customWidth="1"/>
    <col min="15823" max="15968" width="2.125" style="52" customWidth="1"/>
    <col min="15969" max="16074" width="9" style="52"/>
    <col min="16075" max="16077" width="2.125" style="52" customWidth="1"/>
    <col min="16078" max="16078" width="2.5" style="52" customWidth="1"/>
    <col min="16079" max="16224" width="2.125" style="52" customWidth="1"/>
    <col min="16225" max="16384" width="9" style="52"/>
  </cols>
  <sheetData>
    <row r="1" spans="1:60" ht="20.25" customHeight="1">
      <c r="A1" s="1013" t="s">
        <v>113</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51"/>
      <c r="AJ1" s="51"/>
      <c r="AK1" s="51"/>
      <c r="AL1" s="51"/>
      <c r="AM1" s="51"/>
      <c r="AN1" s="51"/>
      <c r="AO1" s="51"/>
      <c r="AP1" s="54"/>
      <c r="AQ1" s="54"/>
      <c r="AR1" s="54"/>
      <c r="AS1" s="54"/>
      <c r="AT1" s="54"/>
      <c r="AU1" s="54"/>
      <c r="AV1" s="54"/>
      <c r="AW1" s="54"/>
      <c r="AX1" s="54"/>
      <c r="AY1" s="54"/>
      <c r="AZ1" s="54"/>
      <c r="BA1" s="54"/>
      <c r="BB1" s="54"/>
      <c r="BC1" s="54"/>
      <c r="BD1" s="54"/>
      <c r="BE1" s="54"/>
      <c r="BF1" s="54"/>
      <c r="BG1" s="54"/>
      <c r="BH1" s="54"/>
    </row>
    <row r="2" spans="1:60" s="206" customFormat="1" ht="24" customHeight="1">
      <c r="A2" s="218"/>
      <c r="B2" s="218" t="s">
        <v>335</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05"/>
      <c r="AQ2" s="205"/>
      <c r="AR2" s="205"/>
      <c r="AS2" s="205"/>
      <c r="AT2" s="205"/>
      <c r="AU2" s="205"/>
      <c r="AV2" s="205"/>
      <c r="AW2" s="205"/>
      <c r="AX2" s="205"/>
      <c r="AY2" s="205"/>
      <c r="AZ2" s="205"/>
      <c r="BA2" s="205"/>
      <c r="BB2" s="205"/>
      <c r="BC2" s="205"/>
      <c r="BD2" s="205"/>
      <c r="BE2" s="205"/>
      <c r="BF2" s="205"/>
      <c r="BG2" s="205"/>
      <c r="BH2" s="205"/>
    </row>
    <row r="3" spans="1:60" s="206" customFormat="1" ht="24" customHeight="1">
      <c r="A3" s="218"/>
      <c r="B3" s="218"/>
      <c r="C3" s="218" t="s">
        <v>336</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05"/>
      <c r="AQ3" s="205"/>
      <c r="AR3" s="205"/>
      <c r="AS3" s="205"/>
      <c r="AT3" s="205"/>
      <c r="AU3" s="205"/>
      <c r="AV3" s="205"/>
      <c r="AW3" s="205"/>
      <c r="AX3" s="205"/>
      <c r="AY3" s="205"/>
      <c r="AZ3" s="205"/>
      <c r="BA3" s="205"/>
      <c r="BB3" s="205"/>
      <c r="BC3" s="205"/>
      <c r="BD3" s="205"/>
      <c r="BE3" s="205"/>
      <c r="BF3" s="205"/>
      <c r="BG3" s="205"/>
      <c r="BH3" s="205"/>
    </row>
    <row r="4" spans="1:60" s="206" customFormat="1" ht="24" customHeight="1">
      <c r="A4" s="218"/>
      <c r="B4" s="218" t="s">
        <v>334</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05"/>
      <c r="AQ4" s="205"/>
      <c r="AR4" s="205"/>
      <c r="AS4" s="205"/>
      <c r="AT4" s="205"/>
      <c r="AU4" s="205"/>
      <c r="AV4" s="205"/>
      <c r="AW4" s="205"/>
      <c r="AX4" s="205"/>
      <c r="AY4" s="205"/>
      <c r="AZ4" s="205"/>
      <c r="BA4" s="205"/>
      <c r="BB4" s="205"/>
      <c r="BC4" s="205"/>
      <c r="BD4" s="205"/>
      <c r="BE4" s="205"/>
      <c r="BF4" s="205"/>
      <c r="BG4" s="205"/>
      <c r="BH4" s="205"/>
    </row>
    <row r="5" spans="1:60" s="206" customFormat="1" ht="24" customHeight="1">
      <c r="A5" s="218"/>
      <c r="C5" s="219"/>
      <c r="D5" s="218" t="s">
        <v>337</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05"/>
      <c r="AQ5" s="205"/>
      <c r="AR5" s="205"/>
      <c r="AS5" s="205"/>
      <c r="AT5" s="205"/>
      <c r="AU5" s="205"/>
      <c r="AV5" s="205"/>
      <c r="AW5" s="205"/>
      <c r="AX5" s="205"/>
      <c r="AY5" s="205"/>
      <c r="AZ5" s="205"/>
      <c r="BA5" s="205"/>
      <c r="BB5" s="205"/>
      <c r="BC5" s="205"/>
      <c r="BD5" s="205"/>
      <c r="BE5" s="205"/>
      <c r="BF5" s="205"/>
      <c r="BG5" s="205"/>
      <c r="BH5" s="205"/>
    </row>
    <row r="6" spans="1:60" s="206" customFormat="1" ht="24" customHeight="1">
      <c r="A6" s="218"/>
      <c r="C6" s="219"/>
      <c r="D6" s="218" t="s">
        <v>338</v>
      </c>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05"/>
      <c r="AQ6" s="205"/>
      <c r="AR6" s="205"/>
      <c r="AS6" s="205"/>
      <c r="AT6" s="205"/>
      <c r="AU6" s="205"/>
      <c r="AV6" s="205"/>
      <c r="AW6" s="205"/>
      <c r="AX6" s="205"/>
      <c r="AY6" s="205"/>
      <c r="AZ6" s="205"/>
      <c r="BA6" s="205"/>
      <c r="BB6" s="205"/>
      <c r="BC6" s="205"/>
      <c r="BD6" s="205"/>
      <c r="BE6" s="205"/>
      <c r="BF6" s="205"/>
      <c r="BG6" s="205"/>
      <c r="BH6" s="205"/>
    </row>
    <row r="7" spans="1:60" s="206" customFormat="1" ht="24" customHeight="1">
      <c r="A7" s="218"/>
      <c r="C7" s="219"/>
      <c r="D7" s="218" t="s">
        <v>339</v>
      </c>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05"/>
      <c r="AQ7" s="205"/>
      <c r="AR7" s="205"/>
      <c r="AS7" s="205"/>
      <c r="AT7" s="205"/>
      <c r="AU7" s="205"/>
      <c r="AV7" s="205"/>
      <c r="AW7" s="205"/>
      <c r="AX7" s="205"/>
      <c r="AY7" s="205"/>
      <c r="AZ7" s="205"/>
      <c r="BA7" s="205"/>
      <c r="BB7" s="205"/>
      <c r="BC7" s="205"/>
      <c r="BD7" s="205"/>
      <c r="BE7" s="205"/>
      <c r="BF7" s="205"/>
      <c r="BG7" s="205"/>
      <c r="BH7" s="205"/>
    </row>
    <row r="8" spans="1:60" s="206" customFormat="1" ht="24" customHeight="1">
      <c r="A8" s="218"/>
      <c r="C8" s="218"/>
      <c r="D8" s="218" t="s">
        <v>340</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05"/>
      <c r="AQ8" s="205"/>
      <c r="AR8" s="205"/>
      <c r="AS8" s="205"/>
      <c r="AT8" s="205"/>
      <c r="AU8" s="205"/>
      <c r="AV8" s="205"/>
      <c r="AW8" s="205"/>
      <c r="AX8" s="205"/>
      <c r="AY8" s="205"/>
      <c r="AZ8" s="205"/>
      <c r="BA8" s="205"/>
      <c r="BB8" s="205"/>
      <c r="BC8" s="205"/>
      <c r="BD8" s="205"/>
      <c r="BE8" s="205"/>
      <c r="BF8" s="205"/>
      <c r="BG8" s="205"/>
      <c r="BH8" s="205"/>
    </row>
    <row r="9" spans="1:60" s="206" customFormat="1" ht="24" customHeight="1">
      <c r="A9" s="218"/>
      <c r="C9" s="218"/>
      <c r="D9" s="218" t="s">
        <v>341</v>
      </c>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05"/>
      <c r="AQ9" s="205"/>
      <c r="AR9" s="205"/>
      <c r="AS9" s="205"/>
      <c r="AT9" s="205"/>
      <c r="AU9" s="205"/>
      <c r="AV9" s="205"/>
      <c r="AW9" s="205"/>
      <c r="AX9" s="205"/>
      <c r="AY9" s="205"/>
      <c r="AZ9" s="205"/>
      <c r="BA9" s="205"/>
      <c r="BB9" s="205"/>
      <c r="BC9" s="205"/>
      <c r="BD9" s="205"/>
      <c r="BE9" s="205"/>
      <c r="BF9" s="205"/>
      <c r="BG9" s="205"/>
      <c r="BH9" s="205"/>
    </row>
    <row r="10" spans="1:60" s="206" customFormat="1" ht="24" customHeight="1">
      <c r="A10" s="218"/>
      <c r="C10" s="218"/>
      <c r="D10" s="218" t="s">
        <v>342</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05"/>
      <c r="AQ10" s="205"/>
      <c r="AR10" s="205"/>
      <c r="AS10" s="205"/>
      <c r="AT10" s="205"/>
      <c r="AU10" s="205"/>
      <c r="AV10" s="205"/>
      <c r="AW10" s="205"/>
      <c r="AX10" s="205"/>
      <c r="AY10" s="205"/>
      <c r="AZ10" s="205"/>
      <c r="BA10" s="205"/>
      <c r="BB10" s="205"/>
      <c r="BC10" s="205"/>
      <c r="BD10" s="205"/>
      <c r="BE10" s="205"/>
      <c r="BF10" s="205"/>
      <c r="BG10" s="205"/>
      <c r="BH10" s="205"/>
    </row>
    <row r="11" spans="1:60" s="206" customFormat="1" ht="24" customHeight="1">
      <c r="A11" s="218"/>
      <c r="C11" s="218"/>
      <c r="D11" s="218" t="s">
        <v>343</v>
      </c>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05"/>
      <c r="AQ11" s="205"/>
      <c r="AR11" s="205"/>
      <c r="AS11" s="205"/>
      <c r="AT11" s="205"/>
      <c r="AU11" s="205"/>
      <c r="AV11" s="205"/>
      <c r="AW11" s="205"/>
      <c r="AX11" s="205"/>
      <c r="AY11" s="205"/>
      <c r="AZ11" s="205"/>
      <c r="BA11" s="205"/>
      <c r="BB11" s="205"/>
      <c r="BC11" s="205"/>
      <c r="BD11" s="205"/>
      <c r="BE11" s="205"/>
      <c r="BF11" s="205"/>
      <c r="BG11" s="205"/>
      <c r="BH11" s="205"/>
    </row>
    <row r="12" spans="1:60" s="206" customFormat="1" ht="24.75" customHeight="1">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05"/>
      <c r="AQ12" s="205"/>
      <c r="AR12" s="205"/>
      <c r="AS12" s="205"/>
      <c r="AT12" s="205"/>
      <c r="AU12" s="205"/>
      <c r="AV12" s="205"/>
      <c r="AW12" s="205"/>
      <c r="AX12" s="205"/>
      <c r="AY12" s="205"/>
      <c r="AZ12" s="205"/>
      <c r="BA12" s="205"/>
      <c r="BB12" s="205"/>
      <c r="BC12" s="205"/>
      <c r="BD12" s="205"/>
      <c r="BE12" s="205"/>
      <c r="BF12" s="205"/>
      <c r="BG12" s="205"/>
      <c r="BH12" s="205"/>
    </row>
    <row r="13" spans="1:60" s="206" customFormat="1" ht="24.75" customHeight="1">
      <c r="A13" s="218"/>
      <c r="B13" s="218"/>
      <c r="C13" s="218"/>
      <c r="D13" s="218"/>
      <c r="E13" s="218"/>
      <c r="F13" s="218"/>
      <c r="G13" s="218"/>
      <c r="H13" s="218"/>
      <c r="I13" s="218"/>
      <c r="J13" s="218"/>
      <c r="K13" s="218"/>
      <c r="L13" s="218"/>
      <c r="M13" s="828" t="s">
        <v>114</v>
      </c>
      <c r="N13" s="1012"/>
      <c r="O13" s="1012"/>
      <c r="P13" s="1012"/>
      <c r="Q13" s="1012"/>
      <c r="R13" s="1012"/>
      <c r="S13" s="1012"/>
      <c r="T13" s="1012"/>
      <c r="U13" s="1012"/>
      <c r="V13" s="1012"/>
      <c r="W13" s="1012"/>
      <c r="X13" s="1012"/>
      <c r="Y13" s="1012"/>
      <c r="Z13" s="1012"/>
      <c r="AA13" s="1012"/>
      <c r="AB13" s="1012"/>
      <c r="AC13" s="1012"/>
      <c r="AD13" s="1012"/>
      <c r="AE13" s="218"/>
      <c r="AF13" s="218"/>
      <c r="AG13" s="218"/>
      <c r="AH13" s="218"/>
      <c r="AI13" s="218"/>
      <c r="AJ13" s="218"/>
      <c r="AK13" s="218"/>
      <c r="AL13" s="218"/>
      <c r="AM13" s="218"/>
      <c r="AN13" s="218"/>
      <c r="AO13" s="218"/>
      <c r="AP13" s="205"/>
      <c r="AQ13" s="205"/>
      <c r="AR13" s="205"/>
      <c r="AS13" s="205"/>
      <c r="AT13" s="205"/>
      <c r="AU13" s="205"/>
      <c r="AV13" s="205"/>
      <c r="AW13" s="205"/>
      <c r="AX13" s="205"/>
      <c r="AY13" s="205"/>
      <c r="AZ13" s="205"/>
      <c r="BA13" s="205"/>
      <c r="BB13" s="205"/>
      <c r="BC13" s="205"/>
      <c r="BD13" s="205"/>
      <c r="BE13" s="205"/>
      <c r="BF13" s="205"/>
      <c r="BG13" s="205"/>
      <c r="BH13" s="205"/>
    </row>
    <row r="14" spans="1:60" s="206" customFormat="1" ht="24.75" customHeight="1">
      <c r="A14" s="218"/>
      <c r="B14" s="218"/>
      <c r="C14" s="218"/>
      <c r="D14" s="218"/>
      <c r="E14" s="218"/>
      <c r="F14" s="218"/>
      <c r="G14" s="218"/>
      <c r="H14" s="218"/>
      <c r="I14" s="218"/>
      <c r="J14" s="218"/>
      <c r="K14" s="218"/>
      <c r="L14" s="218"/>
      <c r="M14" s="828" t="s">
        <v>115</v>
      </c>
      <c r="N14" s="1012"/>
      <c r="O14" s="1012"/>
      <c r="P14" s="1012"/>
      <c r="Q14" s="1012"/>
      <c r="R14" s="1012"/>
      <c r="S14" s="1012"/>
      <c r="T14" s="1012"/>
      <c r="U14" s="1012"/>
      <c r="V14" s="1012"/>
      <c r="W14" s="1012"/>
      <c r="X14" s="1012"/>
      <c r="Y14" s="1012"/>
      <c r="Z14" s="1012"/>
      <c r="AA14" s="1012"/>
      <c r="AB14" s="1012"/>
      <c r="AC14" s="1012"/>
      <c r="AD14" s="1012"/>
      <c r="AE14" s="218"/>
      <c r="AF14" s="218"/>
      <c r="AG14" s="218"/>
      <c r="AH14" s="218"/>
      <c r="AI14" s="218"/>
      <c r="AJ14" s="218"/>
      <c r="AK14" s="218"/>
      <c r="AL14" s="218"/>
      <c r="AM14" s="218"/>
      <c r="AN14" s="218"/>
      <c r="AO14" s="218"/>
      <c r="AP14" s="205"/>
      <c r="AQ14" s="205"/>
      <c r="AR14" s="205"/>
      <c r="AS14" s="205"/>
      <c r="AT14" s="205"/>
      <c r="AU14" s="205"/>
      <c r="AV14" s="205"/>
      <c r="AW14" s="205"/>
      <c r="AX14" s="205"/>
      <c r="AY14" s="205"/>
      <c r="AZ14" s="205"/>
      <c r="BA14" s="205"/>
      <c r="BB14" s="205"/>
      <c r="BC14" s="205"/>
      <c r="BD14" s="205"/>
      <c r="BE14" s="205"/>
      <c r="BF14" s="205"/>
      <c r="BG14" s="205"/>
      <c r="BH14" s="205"/>
    </row>
    <row r="15" spans="1:60" ht="24.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4"/>
      <c r="AQ15" s="54"/>
      <c r="AR15" s="54"/>
      <c r="AS15" s="54"/>
      <c r="AT15" s="54"/>
      <c r="AU15" s="54"/>
      <c r="AV15" s="54"/>
      <c r="AW15" s="54"/>
      <c r="AX15" s="54"/>
      <c r="AY15" s="54"/>
      <c r="AZ15" s="54"/>
      <c r="BA15" s="54"/>
      <c r="BB15" s="54"/>
      <c r="BC15" s="54"/>
      <c r="BD15" s="54"/>
      <c r="BE15" s="54"/>
      <c r="BF15" s="54"/>
      <c r="BG15" s="54"/>
      <c r="BH15" s="54"/>
    </row>
    <row r="16" spans="1:60" ht="24.75" customHeight="1">
      <c r="A16" s="5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4"/>
      <c r="AQ16" s="54"/>
      <c r="AR16" s="54"/>
      <c r="AS16" s="54"/>
      <c r="AT16" s="54"/>
      <c r="AU16" s="54"/>
      <c r="AV16" s="54"/>
      <c r="AW16" s="54"/>
      <c r="AX16" s="54"/>
      <c r="AY16" s="54"/>
      <c r="AZ16" s="54"/>
      <c r="BA16" s="54"/>
      <c r="BB16" s="54"/>
      <c r="BC16" s="54"/>
      <c r="BD16" s="54"/>
      <c r="BE16" s="54"/>
      <c r="BF16" s="54"/>
      <c r="BG16" s="54"/>
      <c r="BH16" s="54"/>
    </row>
    <row r="17" spans="1:60" ht="15.95" customHeight="1">
      <c r="A17" s="5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4"/>
      <c r="AQ17" s="54"/>
      <c r="AR17" s="54"/>
      <c r="AS17" s="54"/>
      <c r="AT17" s="54"/>
      <c r="AU17" s="54"/>
      <c r="AV17" s="54"/>
      <c r="AW17" s="54"/>
      <c r="AX17" s="54"/>
      <c r="AY17" s="54"/>
      <c r="AZ17" s="54"/>
      <c r="BA17" s="54"/>
      <c r="BB17" s="54"/>
      <c r="BC17" s="54"/>
      <c r="BD17" s="54"/>
      <c r="BE17" s="54"/>
      <c r="BF17" s="54"/>
      <c r="BG17" s="54"/>
      <c r="BH17" s="54"/>
    </row>
    <row r="18" spans="1:60" ht="14.2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4"/>
      <c r="AQ18" s="54"/>
      <c r="AR18" s="54"/>
      <c r="AS18" s="54"/>
      <c r="AT18" s="54"/>
      <c r="AU18" s="54"/>
      <c r="AV18" s="54"/>
      <c r="AW18" s="54"/>
      <c r="AX18" s="54"/>
      <c r="AY18" s="54"/>
      <c r="AZ18" s="54"/>
      <c r="BA18" s="54"/>
      <c r="BB18" s="54"/>
      <c r="BC18" s="54"/>
      <c r="BD18" s="54"/>
      <c r="BE18" s="54"/>
      <c r="BF18" s="54"/>
      <c r="BG18" s="54"/>
      <c r="BH18" s="54"/>
    </row>
    <row r="19" spans="1:60">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row>
    <row r="20" spans="1:60">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row>
    <row r="21" spans="1:60">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row>
    <row r="22" spans="1:60">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row>
    <row r="23" spans="1:60">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row>
    <row r="24" spans="1:60">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row>
    <row r="25" spans="1:60">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row>
    <row r="26" spans="1:60">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row>
    <row r="27" spans="1:60">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row>
    <row r="28" spans="1:60">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row>
    <row r="29" spans="1:60">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row>
    <row r="30" spans="1:60">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row>
    <row r="31" spans="1:60">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row>
    <row r="32" spans="1:60">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row>
    <row r="33" spans="1:60">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row>
    <row r="34" spans="1:60">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row>
    <row r="35" spans="1:60">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row>
    <row r="36" spans="1:60">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row>
    <row r="37" spans="1:60">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row>
    <row r="38" spans="1:60">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row>
    <row r="39" spans="1:60">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row>
    <row r="40" spans="1:60">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row>
    <row r="41" spans="1:60">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60">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60">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60">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60">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sheetData>
  <mergeCells count="3">
    <mergeCell ref="M14:AD14"/>
    <mergeCell ref="A1:AH1"/>
    <mergeCell ref="M13:AD13"/>
  </mergeCells>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4"/>
  <sheetViews>
    <sheetView workbookViewId="0">
      <selection activeCell="F26" sqref="F26"/>
    </sheetView>
  </sheetViews>
  <sheetFormatPr defaultRowHeight="13.5"/>
  <cols>
    <col min="1" max="1" width="9" style="432"/>
    <col min="2" max="2" width="14.125" style="432" bestFit="1" customWidth="1"/>
    <col min="3" max="16384" width="9" style="432"/>
  </cols>
  <sheetData>
    <row r="1" spans="1:9">
      <c r="A1" s="432" t="s">
        <v>610</v>
      </c>
    </row>
    <row r="3" spans="1:9" ht="14.25">
      <c r="A3" s="1014" t="s">
        <v>609</v>
      </c>
      <c r="B3" s="1014"/>
      <c r="C3" s="1014"/>
      <c r="D3" s="1014"/>
      <c r="E3" s="1014"/>
      <c r="F3" s="1014"/>
      <c r="G3" s="1014"/>
      <c r="H3" s="1014"/>
      <c r="I3" s="1014"/>
    </row>
    <row r="5" spans="1:9">
      <c r="A5" s="441" t="s">
        <v>608</v>
      </c>
    </row>
    <row r="6" spans="1:9">
      <c r="A6" s="432" t="s">
        <v>607</v>
      </c>
    </row>
    <row r="7" spans="1:9" ht="14.25" thickBot="1"/>
    <row r="8" spans="1:9" ht="14.25" thickBot="1">
      <c r="B8" s="449" t="s">
        <v>606</v>
      </c>
      <c r="C8" s="448" t="s">
        <v>605</v>
      </c>
    </row>
    <row r="9" spans="1:9" ht="14.25" thickTop="1">
      <c r="B9" s="447" t="s">
        <v>604</v>
      </c>
      <c r="C9" s="446" t="s">
        <v>603</v>
      </c>
    </row>
    <row r="10" spans="1:9">
      <c r="B10" s="445" t="s">
        <v>602</v>
      </c>
      <c r="C10" s="444" t="s">
        <v>601</v>
      </c>
    </row>
    <row r="11" spans="1:9">
      <c r="B11" s="445" t="s">
        <v>600</v>
      </c>
      <c r="C11" s="444" t="s">
        <v>599</v>
      </c>
    </row>
    <row r="12" spans="1:9" ht="14.25" thickBot="1">
      <c r="B12" s="443" t="s">
        <v>598</v>
      </c>
      <c r="C12" s="442" t="s">
        <v>597</v>
      </c>
    </row>
    <row r="13" spans="1:9">
      <c r="B13" s="441" t="s">
        <v>596</v>
      </c>
    </row>
    <row r="15" spans="1:9">
      <c r="A15" s="432" t="s">
        <v>595</v>
      </c>
    </row>
    <row r="16" spans="1:9">
      <c r="A16" s="432" t="s">
        <v>594</v>
      </c>
    </row>
    <row r="17" spans="1:1">
      <c r="A17" s="432" t="s">
        <v>593</v>
      </c>
    </row>
    <row r="18" spans="1:1">
      <c r="A18" s="432" t="s">
        <v>592</v>
      </c>
    </row>
    <row r="19" spans="1:1">
      <c r="A19" s="432" t="s">
        <v>591</v>
      </c>
    </row>
    <row r="21" spans="1:1">
      <c r="A21" s="432" t="s">
        <v>590</v>
      </c>
    </row>
    <row r="23" spans="1:1">
      <c r="A23" s="432" t="s">
        <v>589</v>
      </c>
    </row>
    <row r="24" spans="1:1">
      <c r="A24" s="432" t="s">
        <v>588</v>
      </c>
    </row>
    <row r="25" spans="1:1">
      <c r="A25" s="432" t="s">
        <v>587</v>
      </c>
    </row>
    <row r="26" spans="1:1">
      <c r="A26" s="432" t="s">
        <v>586</v>
      </c>
    </row>
    <row r="27" spans="1:1">
      <c r="A27" s="432" t="s">
        <v>585</v>
      </c>
    </row>
    <row r="28" spans="1:1">
      <c r="A28" s="432" t="s">
        <v>584</v>
      </c>
    </row>
    <row r="29" spans="1:1">
      <c r="A29" s="432" t="s">
        <v>583</v>
      </c>
    </row>
    <row r="31" spans="1:1">
      <c r="A31" s="432" t="s">
        <v>582</v>
      </c>
    </row>
    <row r="32" spans="1:1">
      <c r="A32" s="432" t="s">
        <v>581</v>
      </c>
    </row>
    <row r="33" spans="1:1">
      <c r="A33" s="432" t="s">
        <v>580</v>
      </c>
    </row>
    <row r="34" spans="1:1">
      <c r="A34" s="432" t="s">
        <v>579</v>
      </c>
    </row>
    <row r="36" spans="1:1">
      <c r="A36" s="432" t="s">
        <v>578</v>
      </c>
    </row>
    <row r="37" spans="1:1">
      <c r="A37" s="432" t="s">
        <v>577</v>
      </c>
    </row>
    <row r="39" spans="1:1">
      <c r="A39" s="432" t="s">
        <v>576</v>
      </c>
    </row>
    <row r="40" spans="1:1" ht="5.25" customHeight="1"/>
    <row r="41" spans="1:1">
      <c r="A41" s="432" t="s">
        <v>575</v>
      </c>
    </row>
    <row r="43" spans="1:1">
      <c r="A43" s="432" t="s">
        <v>574</v>
      </c>
    </row>
    <row r="44" spans="1:1" ht="5.25" customHeight="1"/>
    <row r="45" spans="1:1">
      <c r="A45" s="432" t="s">
        <v>573</v>
      </c>
    </row>
    <row r="48" spans="1:1">
      <c r="A48" s="432" t="s">
        <v>572</v>
      </c>
    </row>
    <row r="49" spans="1:3">
      <c r="A49" s="432" t="s">
        <v>571</v>
      </c>
    </row>
    <row r="50" spans="1:3" ht="14.25" thickBot="1"/>
    <row r="51" spans="1:3" ht="14.25" thickBot="1">
      <c r="B51" s="440" t="s">
        <v>570</v>
      </c>
      <c r="C51" s="439" t="s">
        <v>569</v>
      </c>
    </row>
    <row r="52" spans="1:3" ht="14.25" thickTop="1">
      <c r="B52" s="438" t="s">
        <v>568</v>
      </c>
      <c r="C52" s="437">
        <v>1</v>
      </c>
    </row>
    <row r="53" spans="1:3">
      <c r="B53" s="436" t="s">
        <v>567</v>
      </c>
      <c r="C53" s="435">
        <v>0.8</v>
      </c>
    </row>
    <row r="54" spans="1:3" ht="14.25" thickBot="1">
      <c r="B54" s="434" t="s">
        <v>566</v>
      </c>
      <c r="C54" s="433">
        <v>0.6</v>
      </c>
    </row>
  </sheetData>
  <mergeCells count="1">
    <mergeCell ref="A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vt:i4>
      </vt:variant>
    </vt:vector>
  </HeadingPairs>
  <TitlesOfParts>
    <vt:vector size="27" baseType="lpstr">
      <vt:lpstr>★補助金額算定★(提出不要)</vt:lpstr>
      <vt:lpstr>確認表</vt:lpstr>
      <vt:lpstr>第１号様式</vt:lpstr>
      <vt:lpstr>第２号様式</vt:lpstr>
      <vt:lpstr>第３－１号様式①</vt:lpstr>
      <vt:lpstr>第３－１号様式②</vt:lpstr>
      <vt:lpstr>第３－１号様式③</vt:lpstr>
      <vt:lpstr>第３－１号様式④</vt:lpstr>
      <vt:lpstr>第３－１号様式⑤</vt:lpstr>
      <vt:lpstr>第３－１号様式⑥</vt:lpstr>
      <vt:lpstr>第３－２号様式</vt:lpstr>
      <vt:lpstr>第３－３号様式</vt:lpstr>
      <vt:lpstr>第４号様式</vt:lpstr>
      <vt:lpstr>第５号様式</vt:lpstr>
      <vt:lpstr>収支予算書</vt:lpstr>
      <vt:lpstr>委託費内訳</vt:lpstr>
      <vt:lpstr>別紙（運営収支状況調査票）</vt:lpstr>
      <vt:lpstr>別添</vt:lpstr>
      <vt:lpstr>（参考）別添２</vt:lpstr>
      <vt:lpstr>（参考）第３－２号記入要領</vt:lpstr>
      <vt:lpstr>（参考）保育料収入相当額及び調整率の算出方法</vt:lpstr>
      <vt:lpstr>'（参考）第３－２号記入要領'!Print_Area</vt:lpstr>
      <vt:lpstr>確認表!Print_Area</vt:lpstr>
      <vt:lpstr>収支予算書!Print_Area</vt:lpstr>
      <vt:lpstr>第２号様式!Print_Area</vt:lpstr>
      <vt:lpstr>'第３－２号様式'!Print_Area</vt:lpstr>
      <vt:lpstr>'別紙（運営収支状況調査票）'!Print_Area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2023-08-01T06:31:41Z</dcterms:modified>
</cp:coreProperties>
</file>